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250" windowHeight="6900"/>
  </bookViews>
  <sheets>
    <sheet name="Hoja1" sheetId="1" r:id="rId1"/>
  </sheets>
  <definedNames>
    <definedName name="_xlnm.Print_Area" localSheetId="0">Hoja1!$A$1:$I$53</definedName>
  </definedNames>
  <calcPr calcId="125725"/>
</workbook>
</file>

<file path=xl/calcChain.xml><?xml version="1.0" encoding="utf-8"?>
<calcChain xmlns="http://schemas.openxmlformats.org/spreadsheetml/2006/main">
  <c r="I14" i="1"/>
  <c r="F17"/>
  <c r="I15" l="1"/>
  <c r="I16"/>
  <c r="I17"/>
  <c r="I18"/>
  <c r="I20"/>
  <c r="I21"/>
  <c r="E43" l="1"/>
  <c r="D32"/>
  <c r="E23"/>
  <c r="F23"/>
  <c r="G23"/>
  <c r="H23"/>
  <c r="I23"/>
  <c r="D23"/>
  <c r="D13"/>
  <c r="I19"/>
  <c r="I13" s="1"/>
  <c r="F26" l="1"/>
  <c r="I26" s="1"/>
  <c r="F47"/>
  <c r="I47" s="1"/>
  <c r="F46"/>
  <c r="F45"/>
  <c r="I45" s="1"/>
  <c r="H43"/>
  <c r="G43"/>
  <c r="D43"/>
  <c r="D49" s="1"/>
  <c r="I46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H32"/>
  <c r="G32"/>
  <c r="H13"/>
  <c r="G13"/>
  <c r="E32"/>
  <c r="E13"/>
  <c r="E49" l="1"/>
  <c r="F43"/>
  <c r="I43" s="1"/>
  <c r="F32"/>
  <c r="I32" s="1"/>
  <c r="H49"/>
  <c r="G49"/>
  <c r="F13"/>
  <c r="F49" l="1"/>
  <c r="I49" s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<sst xmlns="http://schemas.openxmlformats.org/spreadsheetml/2006/main" count="50" uniqueCount="50">
  <si>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</si>
  <si>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</si>
  <si>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</si>
  <si>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</si>
  <si>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</si>
  <si>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</si>
  <si>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</si>
  <si>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</si>
  <si>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</si>
  <si>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</si>
  <si>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</si>
  <si>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</si>
  <si>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</si>
  <si>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</si>
  <si>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</si>
  <si>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</si>
  <si>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</si>
  <si>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</si>
  <si>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</si>
  <si>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</si>
  <si>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</si>
  <si>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</si>
  <si>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</si>
  <si>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</si>
  <si>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</si>
  <si>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</si>
  <si>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</si>
  <si>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</si>
  <si>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</si>
  <si>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</si>
  <si>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</si>
  <si>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</si>
  <si>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</si>
  <si>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</si>
  <si>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</si>
  <si>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</si>
  <si>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</si>
  <si>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</si>
  <si>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</si>
  <si>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</si>
  <si>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</si>
  <si>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</si>
  <si>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</si>
  <si>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</si>
  <si>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</si>
  <si>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</si>
  <si>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</si>
  <si>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</si>
  <si>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</si>
  <si>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30 de Junio del 2022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</si>
</sst>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165" fontId="4" fillId="3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/>
    <xf numFmtId="164" fontId="5" fillId="4" borderId="13" xfId="1" applyNumberFormat="1" applyFont="1" applyFill="1" applyBorder="1" applyAlignment="1" applyProtection="1">
      <alignment horizontal="center" vertical="center"/>
    </xf>
    <xf numFmtId="164" fontId="5" fillId="4" borderId="13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3" fontId="8" fillId="0" borderId="2" xfId="0" applyNumberFormat="1" applyFont="1" applyFill="1" applyBorder="1" applyAlignment="1">
      <alignment horizontal="justify" vertical="center" wrapText="1"/>
    </xf>
    <xf numFmtId="3" fontId="8" fillId="0" borderId="3" xfId="0" applyNumberFormat="1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justify" vertical="top"/>
    </xf>
    <xf numFmtId="0" fontId="8" fillId="0" borderId="0" xfId="0" applyFont="1" applyFill="1" applyBorder="1" applyAlignment="1">
      <alignment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 wrapText="1"/>
    </xf>
    <xf numFmtId="166" fontId="5" fillId="0" borderId="5" xfId="2" applyNumberFormat="1" applyFont="1" applyFill="1" applyBorder="1" applyAlignment="1">
      <alignment vertical="top" wrapText="1"/>
    </xf>
    <xf numFmtId="166" fontId="8" fillId="0" borderId="0" xfId="2" applyNumberFormat="1" applyFont="1" applyFill="1" applyBorder="1" applyAlignment="1" applyProtection="1">
      <alignment vertical="top" wrapText="1"/>
      <protection locked="0"/>
    </xf>
    <xf numFmtId="166" fontId="9" fillId="0" borderId="0" xfId="2" applyNumberFormat="1" applyFont="1" applyBorder="1" applyAlignment="1">
      <alignment horizontal="right" vertical="center"/>
    </xf>
    <xf numFmtId="166" fontId="8" fillId="0" borderId="0" xfId="2" applyNumberFormat="1" applyFont="1" applyFill="1" applyBorder="1" applyAlignment="1">
      <alignment vertical="top" wrapText="1"/>
    </xf>
    <xf numFmtId="166" fontId="8" fillId="0" borderId="5" xfId="2" applyNumberFormat="1" applyFont="1" applyFill="1" applyBorder="1" applyAlignment="1">
      <alignment vertical="top" wrapText="1"/>
    </xf>
    <xf numFmtId="166" fontId="8" fillId="0" borderId="0" xfId="0" applyNumberFormat="1" applyFont="1" applyFill="1" applyBorder="1" applyAlignment="1" applyProtection="1">
      <alignment vertical="top" wrapText="1"/>
    </xf>
    <xf numFmtId="166" fontId="8" fillId="0" borderId="5" xfId="0" applyNumberFormat="1" applyFont="1" applyFill="1" applyBorder="1" applyAlignment="1" applyProtection="1">
      <alignment vertical="top" wrapText="1"/>
    </xf>
    <xf numFmtId="166" fontId="8" fillId="0" borderId="0" xfId="2" applyNumberFormat="1" applyFont="1" applyFill="1" applyBorder="1" applyAlignment="1" applyProtection="1">
      <alignment vertical="top"/>
      <protection locked="0"/>
    </xf>
    <xf numFmtId="166" fontId="8" fillId="0" borderId="0" xfId="0" applyNumberFormat="1" applyFont="1" applyFill="1" applyBorder="1" applyAlignment="1" applyProtection="1">
      <alignment vertical="top"/>
    </xf>
    <xf numFmtId="166" fontId="8" fillId="0" borderId="5" xfId="0" applyNumberFormat="1" applyFont="1" applyFill="1" applyBorder="1" applyAlignment="1" applyProtection="1">
      <alignment vertical="top"/>
    </xf>
    <xf numFmtId="166" fontId="5" fillId="0" borderId="0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6" fontId="8" fillId="0" borderId="0" xfId="0" applyNumberFormat="1" applyFont="1" applyFill="1" applyBorder="1" applyAlignment="1" applyProtection="1">
      <alignment horizontal="right" vertical="top"/>
    </xf>
    <xf numFmtId="166" fontId="8" fillId="0" borderId="5" xfId="0" applyNumberFormat="1" applyFont="1" applyFill="1" applyBorder="1" applyAlignment="1" applyProtection="1">
      <alignment horizontal="right" vertical="top"/>
    </xf>
    <xf numFmtId="166" fontId="5" fillId="0" borderId="7" xfId="0" applyNumberFormat="1" applyFont="1" applyFill="1" applyBorder="1" applyAlignment="1">
      <alignment horizontal="right" vertical="top"/>
    </xf>
    <xf numFmtId="166" fontId="5" fillId="0" borderId="8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4" borderId="13" xfId="1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5" fillId="4" borderId="11" xfId="1" applyNumberFormat="1" applyFont="1" applyFill="1" applyBorder="1" applyAlignment="1" applyProtection="1">
      <alignment horizontal="center" vertical="center"/>
    </xf>
    <xf numFmtId="164" fontId="5" fillId="4" borderId="14" xfId="1" applyNumberFormat="1" applyFont="1" applyFill="1" applyBorder="1" applyAlignment="1" applyProtection="1">
      <alignment horizontal="center" vertical="center"/>
    </xf>
    <xf numFmtId="164" fontId="5" fillId="4" borderId="12" xfId="1" applyNumberFormat="1" applyFont="1" applyFill="1" applyBorder="1" applyAlignment="1" applyProtection="1">
      <alignment horizontal="center" vertical="center"/>
    </xf>
    <xf numFmtId="164" fontId="5" fillId="4" borderId="9" xfId="1" applyNumberFormat="1" applyFont="1" applyFill="1" applyBorder="1" applyAlignment="1" applyProtection="1">
      <alignment horizontal="center" vertical="center"/>
    </xf>
    <xf numFmtId="164" fontId="5" fillId="4" borderId="10" xfId="1" applyNumberFormat="1" applyFont="1" applyFill="1" applyBorder="1" applyAlignment="1" applyProtection="1">
      <alignment horizontal="center" vertical="center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10" fillId="0" borderId="7" xfId="1" applyNumberFormat="1" applyFont="1" applyFill="1" applyBorder="1" applyAlignment="1" applyProtection="1">
      <alignment horizontal="center" vertical="center"/>
    </xf>
    <xf numFmtId="164" fontId="10" fillId="0" borderId="8" xfId="1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left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showGridLines="0" tabSelected="1" zoomScale="85" zoomScaleNormal="85" workbookViewId="0">
      <selection activeCell="E11" sqref="E11"/>
    </sheetView>
  </sheetViews>
  <sheetFormatPr baseColWidth="10" defaultColWidth="0" defaultRowHeight="15" zeroHeight="1"/>
  <cols>
    <col min="1" max="1" width="3.28515625" customWidth="1"/>
    <col min="2" max="2" width="14.5703125" style="3" customWidth="1"/>
    <col min="3" max="3" width="45.7109375" style="3" customWidth="1"/>
    <col min="4" max="4" width="16.7109375" style="3" bestFit="1" customWidth="1"/>
    <col min="5" max="5" width="16.85546875" style="3" bestFit="1" customWidth="1"/>
    <col min="6" max="7" width="17" style="3" bestFit="1" customWidth="1"/>
    <col min="8" max="8" width="16.7109375" style="3" bestFit="1" customWidth="1"/>
    <col min="9" max="9" width="17.140625" style="3" bestFit="1" customWidth="1"/>
    <col min="10" max="10" width="11.42578125" customWidth="1"/>
    <col min="11" max="16384" width="11.42578125" hidden="1"/>
  </cols>
  <sheetData>
    <row r="1" spans="2:9"/>
    <row r="2" spans="2:9" ht="7.5" customHeight="1">
      <c r="B2" s="37"/>
      <c r="C2" s="38"/>
      <c r="D2" s="38"/>
      <c r="E2" s="38"/>
      <c r="F2" s="38"/>
      <c r="G2" s="38"/>
      <c r="H2" s="38"/>
      <c r="I2" s="39"/>
    </row>
    <row r="3" spans="2:9">
      <c r="B3" s="40" t="s">
        <v>45</v>
      </c>
      <c r="C3" s="41"/>
      <c r="D3" s="41"/>
      <c r="E3" s="41"/>
      <c r="F3" s="41"/>
      <c r="G3" s="41"/>
      <c r="H3" s="41"/>
      <c r="I3" s="42"/>
    </row>
    <row r="4" spans="2:9">
      <c r="B4" s="40" t="s">
        <v>0</v>
      </c>
      <c r="C4" s="41"/>
      <c r="D4" s="41"/>
      <c r="E4" s="41"/>
      <c r="F4" s="41"/>
      <c r="G4" s="41"/>
      <c r="H4" s="41"/>
      <c r="I4" s="42"/>
    </row>
    <row r="5" spans="2:9">
      <c r="B5" s="40" t="s">
        <v>1</v>
      </c>
      <c r="C5" s="41"/>
      <c r="D5" s="41"/>
      <c r="E5" s="41"/>
      <c r="F5" s="41"/>
      <c r="G5" s="41"/>
      <c r="H5" s="41"/>
      <c r="I5" s="42"/>
    </row>
    <row r="6" spans="2:9">
      <c r="B6" s="40" t="s">
        <v>49</v>
      </c>
      <c r="C6" s="41"/>
      <c r="D6" s="41"/>
      <c r="E6" s="41"/>
      <c r="F6" s="41"/>
      <c r="G6" s="41"/>
      <c r="H6" s="41"/>
      <c r="I6" s="42"/>
    </row>
    <row r="7" spans="2:9">
      <c r="B7" s="53" t="s">
        <v>46</v>
      </c>
      <c r="C7" s="54"/>
      <c r="D7" s="54"/>
      <c r="E7" s="54"/>
      <c r="F7" s="54"/>
      <c r="G7" s="54"/>
      <c r="H7" s="54"/>
      <c r="I7" s="55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>
      <c r="B10" s="43"/>
      <c r="C10" s="43"/>
      <c r="D10" s="6" t="s">
        <v>4</v>
      </c>
      <c r="E10" s="7" t="s">
        <v>47</v>
      </c>
      <c r="F10" s="6" t="s">
        <v>5</v>
      </c>
      <c r="G10" s="6" t="s">
        <v>6</v>
      </c>
      <c r="H10" s="6" t="s">
        <v>7</v>
      </c>
      <c r="I10" s="52"/>
    </row>
    <row r="11" spans="2:9">
      <c r="B11" s="43"/>
      <c r="C11" s="43"/>
      <c r="D11" s="6">
        <v>1</v>
      </c>
      <c r="E11" s="6">
        <v>2</v>
      </c>
      <c r="F11" s="6" t="s">
        <v>9</v>
      </c>
      <c r="G11" s="6">
        <v>4</v>
      </c>
      <c r="H11" s="6">
        <v>5</v>
      </c>
      <c r="I11" s="6" t="s">
        <v>10</v>
      </c>
    </row>
    <row r="12" spans="2:9">
      <c r="B12" s="8"/>
      <c r="C12" s="9"/>
      <c r="D12" s="10"/>
      <c r="E12" s="10"/>
      <c r="F12" s="10"/>
      <c r="G12" s="10"/>
      <c r="H12" s="10"/>
      <c r="I12" s="11"/>
    </row>
    <row r="13" spans="2:9">
      <c r="B13" s="46" t="s">
        <v>11</v>
      </c>
      <c r="C13" s="47"/>
      <c r="D13" s="17">
        <f>SUM(D14:D21)</f>
        <v>5392264681.3499994</v>
      </c>
      <c r="E13" s="17">
        <f>SUM(E14:E21)</f>
        <v>32275014.439999979</v>
      </c>
      <c r="F13" s="17">
        <f>SUM(D13+E13)</f>
        <v>5424539695.789999</v>
      </c>
      <c r="G13" s="17">
        <f t="shared" ref="G13:H13" si="0">SUM(G14:G21)</f>
        <v>2359955844.7999997</v>
      </c>
      <c r="H13" s="17">
        <f t="shared" si="0"/>
        <v>2330103580.5700002</v>
      </c>
      <c r="I13" s="18">
        <f>SUM(I14:I21)</f>
        <v>3064583850.9899998</v>
      </c>
    </row>
    <row r="14" spans="2:9">
      <c r="B14" s="44" t="s">
        <v>12</v>
      </c>
      <c r="C14" s="45"/>
      <c r="D14" s="19">
        <v>24030453.93</v>
      </c>
      <c r="E14" s="20">
        <v>3017724.9</v>
      </c>
      <c r="F14" s="21">
        <v>27048178.829999998</v>
      </c>
      <c r="G14" s="20">
        <v>12244777.52</v>
      </c>
      <c r="H14" s="20">
        <v>12244777.52</v>
      </c>
      <c r="I14" s="22">
        <f>F14-G14</f>
        <v>14803401.309999999</v>
      </c>
    </row>
    <row r="15" spans="2:9">
      <c r="B15" s="44" t="s">
        <v>13</v>
      </c>
      <c r="C15" s="45"/>
      <c r="D15" s="19">
        <v>103978849.14</v>
      </c>
      <c r="E15" s="20">
        <v>43083470.079999998</v>
      </c>
      <c r="F15" s="21">
        <v>147062319.22</v>
      </c>
      <c r="G15" s="20">
        <v>72955648.959999993</v>
      </c>
      <c r="H15" s="20">
        <v>72955648.959999993</v>
      </c>
      <c r="I15" s="22">
        <f t="shared" ref="I15:I21" si="1">F15-G15</f>
        <v>74106670.260000005</v>
      </c>
    </row>
    <row r="16" spans="2:9">
      <c r="B16" s="44" t="s">
        <v>14</v>
      </c>
      <c r="C16" s="45"/>
      <c r="D16" s="19">
        <v>2135129356.26</v>
      </c>
      <c r="E16" s="20">
        <v>-141843807.40000001</v>
      </c>
      <c r="F16" s="21">
        <v>1993285548.8599999</v>
      </c>
      <c r="G16" s="20">
        <v>848443410.17999995</v>
      </c>
      <c r="H16" s="20">
        <v>827469154.35000002</v>
      </c>
      <c r="I16" s="22">
        <f t="shared" si="1"/>
        <v>1144842138.6799998</v>
      </c>
    </row>
    <row r="17" spans="2:9">
      <c r="B17" s="44" t="s">
        <v>15</v>
      </c>
      <c r="C17" s="45"/>
      <c r="D17" s="19">
        <v>0</v>
      </c>
      <c r="E17" s="19">
        <v>0</v>
      </c>
      <c r="F17" s="21">
        <f t="shared" ref="F17" si="2">SUM(D17+E17)</f>
        <v>0</v>
      </c>
      <c r="G17" s="19">
        <v>0</v>
      </c>
      <c r="H17" s="19">
        <v>0</v>
      </c>
      <c r="I17" s="22">
        <f t="shared" si="1"/>
        <v>0</v>
      </c>
    </row>
    <row r="18" spans="2:9">
      <c r="B18" s="44" t="s">
        <v>16</v>
      </c>
      <c r="C18" s="45"/>
      <c r="D18" s="19">
        <v>1536793603.45</v>
      </c>
      <c r="E18" s="20">
        <v>26024041.550000001</v>
      </c>
      <c r="F18" s="21">
        <v>1562817645</v>
      </c>
      <c r="G18" s="20">
        <v>700057344.86000001</v>
      </c>
      <c r="H18" s="20">
        <v>700037096.46000004</v>
      </c>
      <c r="I18" s="22">
        <f t="shared" si="1"/>
        <v>862760300.13999999</v>
      </c>
    </row>
    <row r="19" spans="2:9">
      <c r="B19" s="44" t="s">
        <v>17</v>
      </c>
      <c r="C19" s="45"/>
      <c r="D19" s="19">
        <v>0</v>
      </c>
      <c r="E19" s="19">
        <v>0</v>
      </c>
      <c r="F19" s="21">
        <v>0</v>
      </c>
      <c r="G19" s="19">
        <v>0</v>
      </c>
      <c r="H19" s="19">
        <v>0</v>
      </c>
      <c r="I19" s="22">
        <f t="shared" si="1"/>
        <v>0</v>
      </c>
    </row>
    <row r="20" spans="2:9">
      <c r="B20" s="44" t="s">
        <v>18</v>
      </c>
      <c r="C20" s="45"/>
      <c r="D20" s="19">
        <v>1271737460</v>
      </c>
      <c r="E20" s="20">
        <v>122074018.97</v>
      </c>
      <c r="F20" s="21">
        <v>1393811478.97</v>
      </c>
      <c r="G20" s="20">
        <v>575857702.25999999</v>
      </c>
      <c r="H20" s="20">
        <v>566999942.25999999</v>
      </c>
      <c r="I20" s="22">
        <f t="shared" si="1"/>
        <v>817953776.71000004</v>
      </c>
    </row>
    <row r="21" spans="2:9">
      <c r="B21" s="44" t="s">
        <v>19</v>
      </c>
      <c r="C21" s="45"/>
      <c r="D21" s="19">
        <v>320594958.56999999</v>
      </c>
      <c r="E21" s="20">
        <v>-20080433.66</v>
      </c>
      <c r="F21" s="21">
        <v>300514524.91000003</v>
      </c>
      <c r="G21" s="20">
        <v>150396961.02000001</v>
      </c>
      <c r="H21" s="20">
        <v>150396961.02000001</v>
      </c>
      <c r="I21" s="22">
        <f t="shared" si="1"/>
        <v>150117563.89000002</v>
      </c>
    </row>
    <row r="22" spans="2:9">
      <c r="B22" s="12"/>
      <c r="C22" s="13"/>
      <c r="D22" s="19"/>
      <c r="E22" s="23"/>
      <c r="F22" s="23"/>
      <c r="G22" s="23"/>
      <c r="H22" s="23"/>
      <c r="I22" s="24"/>
    </row>
    <row r="23" spans="2:9">
      <c r="B23" s="46" t="s">
        <v>20</v>
      </c>
      <c r="C23" s="47"/>
      <c r="D23" s="17">
        <f>SUM(D24:D30)</f>
        <v>2515767866.6500001</v>
      </c>
      <c r="E23" s="17">
        <f>SUM(E24:E30)</f>
        <v>829428376.82000005</v>
      </c>
      <c r="F23" s="17">
        <f t="shared" ref="F23:I23" si="3">SUM(F24:F30)</f>
        <v>3345196243.4699993</v>
      </c>
      <c r="G23" s="17">
        <f t="shared" si="3"/>
        <v>991752210.26999998</v>
      </c>
      <c r="H23" s="17">
        <f t="shared" si="3"/>
        <v>990448176.41999996</v>
      </c>
      <c r="I23" s="18">
        <f t="shared" si="3"/>
        <v>851899415.16999996</v>
      </c>
    </row>
    <row r="24" spans="2:9">
      <c r="B24" s="44" t="s">
        <v>21</v>
      </c>
      <c r="C24" s="45"/>
      <c r="D24" s="25">
        <v>543336538.65999997</v>
      </c>
      <c r="E24" s="20">
        <v>-18294570.25</v>
      </c>
      <c r="F24" s="21">
        <v>525041968.41000003</v>
      </c>
      <c r="G24" s="20">
        <v>235027233.09</v>
      </c>
      <c r="H24" s="20">
        <v>234813964.91</v>
      </c>
      <c r="I24" s="22">
        <v>199908904.90000001</v>
      </c>
    </row>
    <row r="25" spans="2:9">
      <c r="B25" s="44" t="s">
        <v>22</v>
      </c>
      <c r="C25" s="45"/>
      <c r="D25" s="25">
        <v>1420555085.0699999</v>
      </c>
      <c r="E25" s="20">
        <v>809522785.02999997</v>
      </c>
      <c r="F25" s="21">
        <v>2230077870.0999999</v>
      </c>
      <c r="G25" s="20">
        <v>458361567.10000002</v>
      </c>
      <c r="H25" s="20">
        <v>457289378.19999999</v>
      </c>
      <c r="I25" s="22">
        <v>527600700.05000001</v>
      </c>
    </row>
    <row r="26" spans="2:9">
      <c r="B26" s="44" t="s">
        <v>44</v>
      </c>
      <c r="C26" s="45"/>
      <c r="D26" s="25">
        <v>0</v>
      </c>
      <c r="E26" s="25">
        <v>0</v>
      </c>
      <c r="F26" s="21">
        <f t="shared" ref="F26" si="4">SUM(D26+E26)</f>
        <v>0</v>
      </c>
      <c r="G26" s="25">
        <v>0</v>
      </c>
      <c r="H26" s="25">
        <v>0</v>
      </c>
      <c r="I26" s="22">
        <f t="shared" ref="I26" si="5">SUM(F26-G26)</f>
        <v>0</v>
      </c>
    </row>
    <row r="27" spans="2:9">
      <c r="B27" s="44" t="s">
        <v>23</v>
      </c>
      <c r="C27" s="45"/>
      <c r="D27" s="25">
        <v>137676842.08000001</v>
      </c>
      <c r="E27" s="20">
        <v>11418348.82</v>
      </c>
      <c r="F27" s="21">
        <v>149095190.90000001</v>
      </c>
      <c r="G27" s="20">
        <v>64916692.759999998</v>
      </c>
      <c r="H27" s="20">
        <v>64903804</v>
      </c>
      <c r="I27" s="22">
        <v>41207963.369999997</v>
      </c>
    </row>
    <row r="28" spans="2:9">
      <c r="B28" s="44" t="s">
        <v>24</v>
      </c>
      <c r="C28" s="45"/>
      <c r="D28" s="25">
        <v>131407000</v>
      </c>
      <c r="E28" s="20">
        <v>-11067214.779999999</v>
      </c>
      <c r="F28" s="21">
        <v>120339785.22</v>
      </c>
      <c r="G28" s="20">
        <v>93480410.299999997</v>
      </c>
      <c r="H28" s="20">
        <v>93480410.299999997</v>
      </c>
      <c r="I28" s="22">
        <v>1131249.3999999999</v>
      </c>
    </row>
    <row r="29" spans="2:9">
      <c r="B29" s="44" t="s">
        <v>25</v>
      </c>
      <c r="C29" s="45"/>
      <c r="D29" s="25">
        <v>147057250.84</v>
      </c>
      <c r="E29" s="20">
        <v>8131427.3200000003</v>
      </c>
      <c r="F29" s="21">
        <v>155188678.16</v>
      </c>
      <c r="G29" s="20">
        <v>64686931.170000002</v>
      </c>
      <c r="H29" s="20">
        <v>64686931.170000002</v>
      </c>
      <c r="I29" s="22">
        <v>65232871.93</v>
      </c>
    </row>
    <row r="30" spans="2:9">
      <c r="B30" s="44" t="s">
        <v>26</v>
      </c>
      <c r="C30" s="45"/>
      <c r="D30" s="25">
        <v>135735150</v>
      </c>
      <c r="E30" s="20">
        <v>29717600.68</v>
      </c>
      <c r="F30" s="21">
        <v>165452750.68000001</v>
      </c>
      <c r="G30" s="20">
        <v>75279375.849999994</v>
      </c>
      <c r="H30" s="20">
        <v>75273687.840000004</v>
      </c>
      <c r="I30" s="22">
        <v>16817725.52</v>
      </c>
    </row>
    <row r="31" spans="2:9">
      <c r="B31" s="12"/>
      <c r="C31" s="13"/>
      <c r="D31" s="26"/>
      <c r="E31" s="26"/>
      <c r="F31" s="23"/>
      <c r="G31" s="26"/>
      <c r="H31" s="26"/>
      <c r="I31" s="27"/>
    </row>
    <row r="32" spans="2:9">
      <c r="B32" s="46" t="s">
        <v>27</v>
      </c>
      <c r="C32" s="47"/>
      <c r="D32" s="28">
        <f>SUM(D33:D41)</f>
        <v>63312999</v>
      </c>
      <c r="E32" s="28">
        <f>SUM(E33:E41)</f>
        <v>-7093213.0599999996</v>
      </c>
      <c r="F32" s="28">
        <f>SUM(D32+E32)</f>
        <v>56219785.939999998</v>
      </c>
      <c r="G32" s="28">
        <f t="shared" ref="G32:H32" si="6">SUM(G33:G40)</f>
        <v>21888464.059999999</v>
      </c>
      <c r="H32" s="28">
        <f t="shared" si="6"/>
        <v>21888464.059999999</v>
      </c>
      <c r="I32" s="29">
        <f>SUM(F32-G32)</f>
        <v>34331321.879999995</v>
      </c>
    </row>
    <row r="33" spans="2:9">
      <c r="B33" s="44" t="s">
        <v>28</v>
      </c>
      <c r="C33" s="45"/>
      <c r="D33" s="25">
        <v>63312999</v>
      </c>
      <c r="E33" s="20">
        <v>-7093213.0599999996</v>
      </c>
      <c r="F33" s="21">
        <v>56219785.939999998</v>
      </c>
      <c r="G33" s="20">
        <v>21888464.059999999</v>
      </c>
      <c r="H33" s="20">
        <v>21888464.059999999</v>
      </c>
      <c r="I33" s="22">
        <v>25633534.289999999</v>
      </c>
    </row>
    <row r="34" spans="2:9">
      <c r="B34" s="44" t="s">
        <v>29</v>
      </c>
      <c r="C34" s="45"/>
      <c r="D34" s="25">
        <v>0</v>
      </c>
      <c r="E34" s="25">
        <v>0</v>
      </c>
      <c r="F34" s="21">
        <f t="shared" ref="F34:F41" si="7">SUM(D34+E34)</f>
        <v>0</v>
      </c>
      <c r="G34" s="25">
        <v>0</v>
      </c>
      <c r="H34" s="25">
        <v>0</v>
      </c>
      <c r="I34" s="22">
        <f t="shared" ref="I34:I40" si="8">SUM(F34-G34)</f>
        <v>0</v>
      </c>
    </row>
    <row r="35" spans="2:9">
      <c r="B35" s="44" t="s">
        <v>30</v>
      </c>
      <c r="C35" s="45"/>
      <c r="D35" s="25">
        <v>0</v>
      </c>
      <c r="E35" s="25">
        <v>0</v>
      </c>
      <c r="F35" s="21">
        <f t="shared" si="7"/>
        <v>0</v>
      </c>
      <c r="G35" s="25">
        <v>0</v>
      </c>
      <c r="H35" s="25">
        <v>0</v>
      </c>
      <c r="I35" s="22">
        <f t="shared" si="8"/>
        <v>0</v>
      </c>
    </row>
    <row r="36" spans="2:9">
      <c r="B36" s="44" t="s">
        <v>31</v>
      </c>
      <c r="C36" s="45"/>
      <c r="D36" s="25">
        <v>0</v>
      </c>
      <c r="E36" s="25">
        <v>0</v>
      </c>
      <c r="F36" s="21">
        <f t="shared" si="7"/>
        <v>0</v>
      </c>
      <c r="G36" s="25">
        <v>0</v>
      </c>
      <c r="H36" s="25">
        <v>0</v>
      </c>
      <c r="I36" s="22">
        <f t="shared" si="8"/>
        <v>0</v>
      </c>
    </row>
    <row r="37" spans="2:9">
      <c r="B37" s="44" t="s">
        <v>32</v>
      </c>
      <c r="C37" s="45"/>
      <c r="D37" s="25">
        <v>0</v>
      </c>
      <c r="E37" s="25">
        <v>0</v>
      </c>
      <c r="F37" s="21">
        <f t="shared" si="7"/>
        <v>0</v>
      </c>
      <c r="G37" s="25">
        <v>0</v>
      </c>
      <c r="H37" s="25">
        <v>0</v>
      </c>
      <c r="I37" s="22">
        <f t="shared" si="8"/>
        <v>0</v>
      </c>
    </row>
    <row r="38" spans="2:9">
      <c r="B38" s="44" t="s">
        <v>33</v>
      </c>
      <c r="C38" s="45"/>
      <c r="D38" s="25">
        <v>0</v>
      </c>
      <c r="E38" s="25">
        <v>0</v>
      </c>
      <c r="F38" s="21">
        <f t="shared" si="7"/>
        <v>0</v>
      </c>
      <c r="G38" s="25">
        <v>0</v>
      </c>
      <c r="H38" s="25">
        <v>0</v>
      </c>
      <c r="I38" s="22">
        <f t="shared" si="8"/>
        <v>0</v>
      </c>
    </row>
    <row r="39" spans="2:9">
      <c r="B39" s="44" t="s">
        <v>34</v>
      </c>
      <c r="C39" s="45"/>
      <c r="D39" s="25">
        <v>0</v>
      </c>
      <c r="E39" s="25">
        <v>0</v>
      </c>
      <c r="F39" s="21">
        <f t="shared" si="7"/>
        <v>0</v>
      </c>
      <c r="G39" s="25">
        <v>0</v>
      </c>
      <c r="H39" s="25">
        <v>0</v>
      </c>
      <c r="I39" s="22">
        <f t="shared" si="8"/>
        <v>0</v>
      </c>
    </row>
    <row r="40" spans="2:9">
      <c r="B40" s="44" t="s">
        <v>35</v>
      </c>
      <c r="C40" s="45"/>
      <c r="D40" s="25">
        <v>0</v>
      </c>
      <c r="E40" s="25">
        <v>0</v>
      </c>
      <c r="F40" s="21">
        <f t="shared" si="7"/>
        <v>0</v>
      </c>
      <c r="G40" s="25">
        <v>0</v>
      </c>
      <c r="H40" s="25">
        <v>0</v>
      </c>
      <c r="I40" s="22">
        <f t="shared" si="8"/>
        <v>0</v>
      </c>
    </row>
    <row r="41" spans="2:9">
      <c r="B41" s="44" t="s">
        <v>36</v>
      </c>
      <c r="C41" s="45"/>
      <c r="D41" s="25">
        <v>0</v>
      </c>
      <c r="E41" s="25">
        <v>0</v>
      </c>
      <c r="F41" s="21">
        <f t="shared" si="7"/>
        <v>0</v>
      </c>
      <c r="G41" s="25">
        <v>0</v>
      </c>
      <c r="H41" s="25">
        <v>0</v>
      </c>
      <c r="I41" s="22">
        <f>SUM(F41-G41)</f>
        <v>0</v>
      </c>
    </row>
    <row r="42" spans="2:9">
      <c r="B42" s="12"/>
      <c r="C42" s="13"/>
      <c r="D42" s="26"/>
      <c r="E42" s="26"/>
      <c r="F42" s="26"/>
      <c r="G42" s="26"/>
      <c r="H42" s="26"/>
      <c r="I42" s="27"/>
    </row>
    <row r="43" spans="2:9">
      <c r="B43" s="46" t="s">
        <v>37</v>
      </c>
      <c r="C43" s="47"/>
      <c r="D43" s="28">
        <f>SUM(D44:D47)</f>
        <v>0</v>
      </c>
      <c r="E43" s="28">
        <f>SUM(E44:E47)</f>
        <v>0</v>
      </c>
      <c r="F43" s="28">
        <f>SUM(D43+E43)</f>
        <v>0</v>
      </c>
      <c r="G43" s="28">
        <f>SUM(G44:G47)</f>
        <v>0</v>
      </c>
      <c r="H43" s="28">
        <f>SUM(H44:H47)</f>
        <v>0</v>
      </c>
      <c r="I43" s="29">
        <f>SUM(F43-G43)</f>
        <v>0</v>
      </c>
    </row>
    <row r="44" spans="2:9">
      <c r="B44" s="44" t="s">
        <v>38</v>
      </c>
      <c r="C44" s="45"/>
      <c r="D44" s="25">
        <v>0</v>
      </c>
      <c r="E44" s="20">
        <v>0</v>
      </c>
      <c r="F44" s="30">
        <v>0</v>
      </c>
      <c r="G44" s="20">
        <v>0</v>
      </c>
      <c r="H44" s="20">
        <v>0</v>
      </c>
      <c r="I44" s="22">
        <v>0</v>
      </c>
    </row>
    <row r="45" spans="2:9">
      <c r="B45" s="57" t="s">
        <v>39</v>
      </c>
      <c r="C45" s="58"/>
      <c r="D45" s="25">
        <v>0</v>
      </c>
      <c r="E45" s="25">
        <v>0</v>
      </c>
      <c r="F45" s="21">
        <f t="shared" ref="F45:F47" si="9">SUM(D45+E45)</f>
        <v>0</v>
      </c>
      <c r="G45" s="25">
        <v>0</v>
      </c>
      <c r="H45" s="25">
        <v>0</v>
      </c>
      <c r="I45" s="22">
        <f t="shared" ref="I45:I47" si="10">SUM(F45-G45)</f>
        <v>0</v>
      </c>
    </row>
    <row r="46" spans="2:9" ht="26.25" customHeight="1">
      <c r="B46" s="44" t="s">
        <v>40</v>
      </c>
      <c r="C46" s="45"/>
      <c r="D46" s="25">
        <v>0</v>
      </c>
      <c r="E46" s="25">
        <v>0</v>
      </c>
      <c r="F46" s="21">
        <f t="shared" si="9"/>
        <v>0</v>
      </c>
      <c r="G46" s="25">
        <v>0</v>
      </c>
      <c r="H46" s="25">
        <v>0</v>
      </c>
      <c r="I46" s="22">
        <f t="shared" si="10"/>
        <v>0</v>
      </c>
    </row>
    <row r="47" spans="2:9">
      <c r="B47" s="44" t="s">
        <v>41</v>
      </c>
      <c r="C47" s="45"/>
      <c r="D47" s="25">
        <v>0</v>
      </c>
      <c r="E47" s="25">
        <v>0</v>
      </c>
      <c r="F47" s="21">
        <f t="shared" si="9"/>
        <v>0</v>
      </c>
      <c r="G47" s="25">
        <v>0</v>
      </c>
      <c r="H47" s="25">
        <v>0</v>
      </c>
      <c r="I47" s="22">
        <f t="shared" si="10"/>
        <v>0</v>
      </c>
    </row>
    <row r="48" spans="2:9">
      <c r="B48" s="12"/>
      <c r="C48" s="14"/>
      <c r="D48" s="31"/>
      <c r="E48" s="31"/>
      <c r="F48" s="31"/>
      <c r="G48" s="31"/>
      <c r="H48" s="31"/>
      <c r="I48" s="32"/>
    </row>
    <row r="49" spans="2:10">
      <c r="B49" s="15"/>
      <c r="C49" s="16" t="s">
        <v>42</v>
      </c>
      <c r="D49" s="33">
        <f>SUM(D13+D23+D43+D32)</f>
        <v>7971345547</v>
      </c>
      <c r="E49" s="33">
        <f>SUM(E13+E23+E43+E32)</f>
        <v>854610178.20000005</v>
      </c>
      <c r="F49" s="33">
        <f>SUM(D49+E49)</f>
        <v>8825955725.2000008</v>
      </c>
      <c r="G49" s="33">
        <f>SUM(G13+G23+G43+G32)</f>
        <v>3373596519.1299996</v>
      </c>
      <c r="H49" s="33">
        <f>SUM(H13+H23+H43+H32)</f>
        <v>3342440221.0500002</v>
      </c>
      <c r="I49" s="34">
        <f>SUM(F49-G49)</f>
        <v>5452359206.0700016</v>
      </c>
    </row>
    <row r="50" spans="2:10"/>
    <row r="51" spans="2:10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>
      <c r="B52" s="35"/>
      <c r="C52" s="35"/>
      <c r="D52" s="4"/>
      <c r="E52" s="2"/>
      <c r="F52" s="2"/>
      <c r="G52" s="35"/>
      <c r="H52" s="35"/>
      <c r="I52" s="35"/>
    </row>
    <row r="53" spans="2:10" hidden="1">
      <c r="B53" s="35"/>
      <c r="C53" s="35"/>
      <c r="D53" s="5"/>
      <c r="E53" s="5"/>
      <c r="F53" s="5"/>
      <c r="G53" s="36"/>
      <c r="H53" s="36"/>
      <c r="I53" s="36"/>
    </row>
    <row r="54" spans="2:10" hidden="1">
      <c r="B54" s="5"/>
      <c r="C54" s="5"/>
      <c r="D54" s="5"/>
      <c r="E54" s="5"/>
      <c r="F54" s="5"/>
      <c r="G54" s="5"/>
      <c r="H54" s="5"/>
      <c r="I54" s="5"/>
    </row>
    <row r="55" spans="2:10" hidden="1"/>
    <row r="56" spans="2:10" hidden="1"/>
    <row r="57" spans="2:10" hidden="1">
      <c r="D57" s="3" t="s">
        <v>43</v>
      </c>
    </row>
  </sheetData>
  <mergeCells count="46"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4:I4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D9:H9"/>
    <mergeCell ref="I9:I10"/>
    <mergeCell ref="B52:C52"/>
    <mergeCell ref="B53:C53"/>
    <mergeCell ref="G53:I53"/>
    <mergeCell ref="G52:I52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</mergeCells>
  <pageMargins left="0.59055118110236227" right="0" top="0" bottom="0" header="0" footer="0"/>
  <pageSetup scale="75" orientation="landscape" r:id="rId1"/>
  <colBreaks count="1" manualBreakCount="1">
    <brk id="9" max="1048575" man="1"/>
  </colBreaks>
  <ignoredErrors>
    <ignoredError sqref="G32:H32" formulaRange="1"/>
    <ignoredError sqref="F43 F49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2020-02-17T16:50:31Z</cp:lastPrinted>
  <dcterms:created xsi:type="dcterms:W3CDTF">2016-04-26T15:00:03Z</dcterms:created>
  <dcterms:modified xsi:type="dcterms:W3CDTF">2022-07-20T17:42:46Z</dcterms:modified>
</cp:coreProperties>
</file>