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55"/>
  </bookViews>
  <sheets>
    <sheet name="EAE DIC 2021" sheetId="4" r:id="rId1"/>
  </sheets>
  <definedNames>
    <definedName name="_xlnm._FilterDatabase" localSheetId="0" hidden="1">'EAE DIC 2021'!$B$8:$L$81</definedName>
    <definedName name="_xlnm.Print_Area" localSheetId="0">'EAE DIC 2021'!$A$1:$J$89</definedName>
    <definedName name="Cargo1" localSheetId="0">'EAE DIC 2021'!$C$85</definedName>
    <definedName name="Cargo2" localSheetId="0">'EAE DIC 2021'!$E$85</definedName>
    <definedName name="firma1" localSheetId="0">'EAE DIC 2021'!$C$83</definedName>
    <definedName name="firma2" localSheetId="0">'EAE DIC 2021'!$E$83</definedName>
  </definedNames>
  <calcPr calcId="125725"/>
</workbook>
</file>

<file path=xl/calcChain.xml><?xml version="1.0" encoding="utf-8"?>
<calcChain xmlns="http://schemas.openxmlformats.org/spreadsheetml/2006/main">
  <c r="F80" i="4"/>
  <c r="F79"/>
  <c r="F78"/>
  <c r="F77"/>
  <c r="F76"/>
  <c r="F75"/>
  <c r="F74"/>
  <c r="F60"/>
  <c r="F56"/>
  <c r="F55"/>
  <c r="F54"/>
  <c r="F53"/>
  <c r="F52"/>
  <c r="F51"/>
  <c r="F50"/>
  <c r="F49"/>
  <c r="F48"/>
  <c r="F46"/>
  <c r="F45"/>
  <c r="F44"/>
  <c r="F43"/>
  <c r="F42"/>
  <c r="F41"/>
  <c r="F40"/>
  <c r="F39"/>
  <c r="F38"/>
  <c r="F36"/>
  <c r="F35"/>
  <c r="F34"/>
  <c r="F33"/>
  <c r="F32"/>
  <c r="F31"/>
  <c r="F30"/>
  <c r="F29"/>
  <c r="F28"/>
  <c r="F26"/>
  <c r="F25"/>
  <c r="F24"/>
  <c r="F23"/>
  <c r="F22"/>
  <c r="F21"/>
  <c r="F20"/>
  <c r="F19"/>
  <c r="F18"/>
  <c r="F16"/>
  <c r="F15"/>
  <c r="F14"/>
  <c r="F13"/>
  <c r="F12"/>
  <c r="F11"/>
  <c r="F10"/>
  <c r="I75" l="1"/>
  <c r="I77"/>
  <c r="I78"/>
  <c r="I79"/>
  <c r="I80"/>
  <c r="I74"/>
  <c r="I68"/>
  <c r="I59"/>
  <c r="I58"/>
  <c r="I49"/>
  <c r="I50"/>
  <c r="I51"/>
  <c r="I53"/>
  <c r="I54"/>
  <c r="I55"/>
  <c r="I56"/>
  <c r="I48"/>
  <c r="I42"/>
  <c r="I43"/>
  <c r="I45"/>
  <c r="I39"/>
  <c r="I40"/>
  <c r="I41"/>
  <c r="I38"/>
  <c r="I29"/>
  <c r="I30"/>
  <c r="I31"/>
  <c r="I32"/>
  <c r="I33"/>
  <c r="I34"/>
  <c r="I35"/>
  <c r="I36"/>
  <c r="I28"/>
  <c r="I19"/>
  <c r="I21"/>
  <c r="I22"/>
  <c r="I23"/>
  <c r="I24"/>
  <c r="I25"/>
  <c r="I26"/>
  <c r="I18"/>
  <c r="I11"/>
  <c r="I12"/>
  <c r="I13"/>
  <c r="I14"/>
  <c r="I15"/>
  <c r="I16"/>
  <c r="I10"/>
  <c r="I27" l="1"/>
  <c r="I9"/>
  <c r="E73" l="1"/>
  <c r="G73"/>
  <c r="H73"/>
  <c r="D73"/>
  <c r="E61"/>
  <c r="G61"/>
  <c r="H61"/>
  <c r="D61"/>
  <c r="E57"/>
  <c r="G57"/>
  <c r="H57"/>
  <c r="D57"/>
  <c r="E47"/>
  <c r="G47"/>
  <c r="H47"/>
  <c r="D47"/>
  <c r="E37"/>
  <c r="G37"/>
  <c r="H37"/>
  <c r="D37"/>
  <c r="E27"/>
  <c r="F27"/>
  <c r="G27"/>
  <c r="H27"/>
  <c r="D27"/>
  <c r="E17"/>
  <c r="G17"/>
  <c r="H17"/>
  <c r="D17"/>
  <c r="E9"/>
  <c r="F9"/>
  <c r="G9"/>
  <c r="H9"/>
  <c r="D9"/>
  <c r="E81" l="1"/>
  <c r="H81"/>
  <c r="G81"/>
  <c r="D81"/>
  <c r="I20" l="1"/>
  <c r="I17" s="1"/>
  <c r="F17"/>
  <c r="F73" l="1"/>
  <c r="I76"/>
  <c r="I52" l="1"/>
  <c r="I47" s="1"/>
  <c r="F47"/>
  <c r="I72"/>
  <c r="I71"/>
  <c r="I70"/>
  <c r="I69"/>
  <c r="F67" l="1"/>
  <c r="I67" s="1"/>
  <c r="F66"/>
  <c r="I66" s="1"/>
  <c r="F65"/>
  <c r="I65" s="1"/>
  <c r="F64"/>
  <c r="I64" s="1"/>
  <c r="F63"/>
  <c r="I63" s="1"/>
  <c r="F62"/>
  <c r="I73"/>
  <c r="I46"/>
  <c r="I60" l="1"/>
  <c r="I57" s="1"/>
  <c r="F57"/>
  <c r="I62"/>
  <c r="I61" s="1"/>
  <c r="F61"/>
  <c r="I44"/>
  <c r="I37" s="1"/>
  <c r="F37"/>
  <c r="F81" l="1"/>
  <c r="I81"/>
</calcChain>
</file>

<file path=xl/sharedStrings.xml><?xml version="1.0" encoding="utf-8"?>
<sst xmlns="http://schemas.openxmlformats.org/spreadsheetml/2006/main" count="89" uniqueCount="89">
  <si>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</si>
  <si>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</si>
  <si>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</si>
  <si>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</si>
  <si>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</si>
  <si>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</si>
  <si>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</si>
  <si>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</si>
  <si>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</si>
  <si>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</si>
  <si>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</si>
  <si>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</si>
  <si>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</si>
  <si>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</si>
  <si>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</si>
  <si>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</si>
  <si>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</si>
  <si>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</si>
  <si>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</si>
  <si>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</si>
  <si>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</si>
  <si>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</si>
  <si>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</si>
  <si>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</si>
  <si>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</si>
  <si>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</si>
  <si>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</si>
  <si>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</si>
  <si>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</si>
  <si>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</si>
  <si>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</si>
  <si>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</si>
  <si>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</si>
  <si>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</si>
  <si>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</si>
  <si>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</si>
  <si>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</si>
  <si>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</si>
  <si>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</si>
  <si>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</si>
  <si>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</si>
  <si>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</si>
  <si>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</si>
  <si>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</si>
  <si>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</si>
  <si>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</si>
  <si>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</si>
  <si>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</si>
  <si>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</si>
  <si>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</si>
  <si>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</si>
  <si>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</si>
  <si>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</si>
  <si>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</si>
  <si>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</si>
  <si>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</si>
  <si>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</si>
  <si>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</si>
  <si>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</si>
  <si>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</si>
  <si>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</si>
  <si>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</si>
  <si>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</si>
  <si>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</si>
  <si>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</si>
  <si>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</si>
  <si>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</si>
  <si>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</si>
  <si>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</si>
  <si>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</si>
  <si>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</si>
  <si>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</si>
  <si>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</si>
  <si>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</si>
  <si>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</si>
  <si>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</si>
  <si>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</si>
  <si>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</si>
  <si>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</si>
  <si>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</si>
  <si>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</si>
  <si>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</si>
  <si>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</si>
  <si>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MTRA. ADRIANA ROMO LÓPEZ
TESORERO MUNICIPAL</t>
  </si>
  <si>
    <t>JUAN JOSÉ FRANGIE SAADE                                                                                                               PRESIDENTE MUNICIPAL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</si>
  <si>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</si>
  <si>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</si>
  <si>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</si>
  <si>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Del 01 de Enero al 30 de Junio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</si>
</sst>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 ;[Red]\-#,##0\ "/>
    <numFmt numFmtId="165" formatCode="&quot;$&quot;#,##0.0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67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2" fillId="0" borderId="0" xfId="0" applyFont="1" applyFill="1"/>
    <xf numFmtId="0" fontId="10" fillId="0" borderId="0" xfId="0" applyFont="1" applyFill="1"/>
    <xf numFmtId="0" fontId="13" fillId="0" borderId="0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center" vertical="top" wrapText="1"/>
    </xf>
    <xf numFmtId="164" fontId="13" fillId="0" borderId="0" xfId="0" applyNumberFormat="1" applyFont="1" applyBorder="1"/>
    <xf numFmtId="43" fontId="13" fillId="0" borderId="0" xfId="1" applyFont="1" applyBorder="1"/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 vertical="top" wrapText="1"/>
    </xf>
    <xf numFmtId="165" fontId="13" fillId="4" borderId="1" xfId="0" applyNumberFormat="1" applyFont="1" applyFill="1" applyBorder="1" applyAlignment="1">
      <alignment horizontal="right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3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  <xf numFmtId="37" fontId="13" fillId="5" borderId="14" xfId="1" applyNumberFormat="1" applyFont="1" applyFill="1" applyBorder="1" applyAlignment="1" applyProtection="1">
      <alignment horizontal="center" vertical="center"/>
    </xf>
    <xf numFmtId="165" fontId="13" fillId="4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37" fontId="11" fillId="5" borderId="6" xfId="1" applyNumberFormat="1" applyFont="1" applyFill="1" applyBorder="1" applyAlignment="1" applyProtection="1">
      <alignment horizontal="center" vertical="center"/>
    </xf>
    <xf numFmtId="37" fontId="11" fillId="5" borderId="12" xfId="1" applyNumberFormat="1" applyFont="1" applyFill="1" applyBorder="1" applyAlignment="1" applyProtection="1">
      <alignment horizontal="center" vertical="center"/>
    </xf>
    <xf numFmtId="165" fontId="13" fillId="4" borderId="5" xfId="0" applyNumberFormat="1" applyFont="1" applyFill="1" applyBorder="1" applyAlignment="1">
      <alignment horizontal="right" vertical="center"/>
    </xf>
    <xf numFmtId="165" fontId="10" fillId="0" borderId="5" xfId="1" applyNumberFormat="1" applyFont="1" applyBorder="1" applyAlignment="1">
      <alignment horizontal="right" vertical="center"/>
    </xf>
    <xf numFmtId="165" fontId="10" fillId="3" borderId="5" xfId="1" applyNumberFormat="1" applyFont="1" applyFill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3" fillId="4" borderId="5" xfId="1" applyNumberFormat="1" applyFont="1" applyFill="1" applyBorder="1" applyAlignment="1">
      <alignment horizontal="right" vertical="center"/>
    </xf>
    <xf numFmtId="165" fontId="10" fillId="0" borderId="5" xfId="0" applyNumberFormat="1" applyFont="1" applyFill="1" applyBorder="1" applyAlignment="1">
      <alignment horizontal="right" vertical="center"/>
    </xf>
    <xf numFmtId="165" fontId="13" fillId="4" borderId="12" xfId="0" applyNumberFormat="1" applyFont="1" applyFill="1" applyBorder="1" applyAlignment="1">
      <alignment horizontal="right" vertical="center"/>
    </xf>
    <xf numFmtId="165" fontId="13" fillId="4" borderId="14" xfId="0" applyNumberFormat="1" applyFont="1" applyFill="1" applyBorder="1" applyAlignment="1">
      <alignment horizontal="right" vertical="center"/>
    </xf>
    <xf numFmtId="165" fontId="13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37" fontId="11" fillId="3" borderId="6" xfId="1" applyNumberFormat="1" applyFont="1" applyFill="1" applyBorder="1" applyAlignment="1" applyProtection="1">
      <alignment horizontal="center" vertical="center"/>
    </xf>
    <xf numFmtId="37" fontId="11" fillId="3" borderId="12" xfId="1" applyNumberFormat="1" applyFont="1" applyFill="1" applyBorder="1" applyAlignment="1" applyProtection="1">
      <alignment horizontal="center" vertical="center"/>
    </xf>
    <xf numFmtId="37" fontId="11" fillId="3" borderId="7" xfId="1" applyNumberFormat="1" applyFont="1" applyFill="1" applyBorder="1" applyAlignment="1" applyProtection="1">
      <alignment horizontal="center" vertical="center"/>
    </xf>
    <xf numFmtId="37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1" fillId="3" borderId="0" xfId="1" applyNumberFormat="1" applyFont="1" applyFill="1" applyBorder="1" applyAlignment="1" applyProtection="1">
      <alignment horizontal="center" vertical="center"/>
      <protection locked="0"/>
    </xf>
    <xf numFmtId="37" fontId="11" fillId="3" borderId="8" xfId="1" applyNumberFormat="1" applyFont="1" applyFill="1" applyBorder="1" applyAlignment="1" applyProtection="1">
      <alignment horizontal="center" vertical="center"/>
      <protection locked="0"/>
    </xf>
    <xf numFmtId="37" fontId="11" fillId="3" borderId="9" xfId="1" applyNumberFormat="1" applyFont="1" applyFill="1" applyBorder="1" applyAlignment="1" applyProtection="1">
      <alignment horizontal="center" vertical="center"/>
    </xf>
    <xf numFmtId="37" fontId="11" fillId="3" borderId="13" xfId="1" applyNumberFormat="1" applyFont="1" applyFill="1" applyBorder="1" applyAlignment="1" applyProtection="1">
      <alignment horizontal="center" vertical="center"/>
    </xf>
    <xf numFmtId="37" fontId="11" fillId="3" borderId="10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 wrapText="1"/>
    </xf>
    <xf numFmtId="43" fontId="13" fillId="0" borderId="12" xfId="1" applyFont="1" applyBorder="1" applyAlignment="1">
      <alignment horizontal="center" vertical="top" wrapText="1"/>
    </xf>
    <xf numFmtId="37" fontId="11" fillId="5" borderId="14" xfId="1" applyNumberFormat="1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30257</xdr:colOff>
      <xdr:row>1</xdr:row>
      <xdr:rowOff>33618</xdr:rowOff>
    </xdr:from>
    <xdr:to>
      <xdr:col>2</xdr:col>
      <xdr:colOff>1378323</xdr:colOff>
      <xdr:row>3</xdr:row>
      <xdr:rowOff>264398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1" y="235324"/>
          <a:ext cx="1751478" cy="835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96"/>
  <sheetViews>
    <sheetView showGridLines="0" tabSelected="1" zoomScale="85" zoomScaleNormal="85" zoomScaleSheetLayoutView="100" workbookViewId="0">
      <selection activeCell="C5" sqref="C5"/>
    </sheetView>
  </sheetViews>
  <sheetFormatPr baseColWidth="10" defaultColWidth="0" defaultRowHeight="15" zeroHeight="1"/>
  <cols>
    <col min="1" max="1" width="2.7109375" customWidth="1"/>
    <col min="2" max="2" width="6" customWidth="1"/>
    <col min="3" max="3" width="50" customWidth="1"/>
    <col min="4" max="4" width="16.42578125" bestFit="1" customWidth="1"/>
    <col min="5" max="5" width="16.42578125" style="5" customWidth="1"/>
    <col min="6" max="9" width="16.42578125" bestFit="1" customWidth="1"/>
    <col min="10" max="10" width="4.7109375" style="44" customWidth="1"/>
    <col min="11" max="11" width="11.42578125" hidden="1" customWidth="1"/>
    <col min="12" max="12" width="11.42578125" hidden="1"/>
  </cols>
  <sheetData>
    <row r="1" spans="2:9" ht="15.75">
      <c r="B1" s="9"/>
      <c r="C1" s="9"/>
      <c r="D1" s="9"/>
      <c r="E1" s="10"/>
      <c r="F1" s="9"/>
      <c r="G1" s="9"/>
      <c r="H1" s="9"/>
      <c r="I1" s="9"/>
    </row>
    <row r="2" spans="2:9" ht="15" customHeight="1">
      <c r="B2" s="48" t="s">
        <v>85</v>
      </c>
      <c r="C2" s="49"/>
      <c r="D2" s="49"/>
      <c r="E2" s="49"/>
      <c r="F2" s="49"/>
      <c r="G2" s="49"/>
      <c r="H2" s="49"/>
      <c r="I2" s="50"/>
    </row>
    <row r="3" spans="2:9" ht="32.25" customHeight="1">
      <c r="B3" s="51" t="s">
        <v>86</v>
      </c>
      <c r="C3" s="52"/>
      <c r="D3" s="52"/>
      <c r="E3" s="52"/>
      <c r="F3" s="52"/>
      <c r="G3" s="52"/>
      <c r="H3" s="52"/>
      <c r="I3" s="53"/>
    </row>
    <row r="4" spans="2:9" ht="24" customHeight="1">
      <c r="B4" s="54" t="s">
        <v>88</v>
      </c>
      <c r="C4" s="55"/>
      <c r="D4" s="55"/>
      <c r="E4" s="55"/>
      <c r="F4" s="55"/>
      <c r="G4" s="55"/>
      <c r="H4" s="55"/>
      <c r="I4" s="56"/>
    </row>
    <row r="5" spans="2:9" ht="15.75">
      <c r="B5" s="11"/>
      <c r="C5" s="11"/>
      <c r="D5" s="11"/>
      <c r="E5" s="12"/>
      <c r="F5" s="11"/>
      <c r="G5" s="11"/>
      <c r="H5" s="11"/>
      <c r="I5" s="11"/>
    </row>
    <row r="6" spans="2:9" ht="16.5" customHeight="1">
      <c r="B6" s="58" t="s">
        <v>0</v>
      </c>
      <c r="C6" s="57"/>
      <c r="D6" s="57" t="s">
        <v>82</v>
      </c>
      <c r="E6" s="57"/>
      <c r="F6" s="57"/>
      <c r="G6" s="57"/>
      <c r="H6" s="57"/>
      <c r="I6" s="58" t="s">
        <v>1</v>
      </c>
    </row>
    <row r="7" spans="2:9" ht="31.5">
      <c r="B7" s="57"/>
      <c r="C7" s="57"/>
      <c r="D7" s="23" t="s">
        <v>2</v>
      </c>
      <c r="E7" s="24" t="s">
        <v>3</v>
      </c>
      <c r="F7" s="23" t="s">
        <v>4</v>
      </c>
      <c r="G7" s="23" t="s">
        <v>5</v>
      </c>
      <c r="H7" s="23" t="s">
        <v>6</v>
      </c>
      <c r="I7" s="58"/>
    </row>
    <row r="8" spans="2:9" ht="15.75">
      <c r="B8" s="60"/>
      <c r="C8" s="60"/>
      <c r="D8" s="33">
        <v>1</v>
      </c>
      <c r="E8" s="26">
        <v>2</v>
      </c>
      <c r="F8" s="34" t="s">
        <v>7</v>
      </c>
      <c r="G8" s="25">
        <v>4</v>
      </c>
      <c r="H8" s="34">
        <v>5</v>
      </c>
      <c r="I8" s="25" t="s">
        <v>8</v>
      </c>
    </row>
    <row r="9" spans="2:9" ht="20.25" customHeight="1">
      <c r="B9" s="61" t="s">
        <v>9</v>
      </c>
      <c r="C9" s="62"/>
      <c r="D9" s="41">
        <f>SUM(D10:D16)</f>
        <v>3985000498.6100001</v>
      </c>
      <c r="E9" s="42">
        <f t="shared" ref="E9:H9" si="0">SUM(E10:E16)</f>
        <v>-123900000.08</v>
      </c>
      <c r="F9" s="41">
        <f t="shared" si="0"/>
        <v>3861100498.5300002</v>
      </c>
      <c r="G9" s="42">
        <f t="shared" si="0"/>
        <v>1878091700.8800001</v>
      </c>
      <c r="H9" s="41">
        <f t="shared" si="0"/>
        <v>1858556835.97</v>
      </c>
      <c r="I9" s="42">
        <f>SUM(I10:I16)</f>
        <v>1983008797.6500001</v>
      </c>
    </row>
    <row r="10" spans="2:9" ht="20.25" customHeight="1">
      <c r="B10" s="31"/>
      <c r="C10" s="32" t="s">
        <v>10</v>
      </c>
      <c r="D10" s="28">
        <v>2003740396.26</v>
      </c>
      <c r="E10" s="36">
        <v>-50806438.75</v>
      </c>
      <c r="F10" s="28">
        <f>SUM(D10+E10)</f>
        <v>1952933957.51</v>
      </c>
      <c r="G10" s="38">
        <v>873619250.20000005</v>
      </c>
      <c r="H10" s="28">
        <v>873619250.20000005</v>
      </c>
      <c r="I10" s="38">
        <f>F10-G10</f>
        <v>1079314707.3099999</v>
      </c>
    </row>
    <row r="11" spans="2:9" ht="20.25" customHeight="1">
      <c r="B11" s="31"/>
      <c r="C11" s="32" t="s">
        <v>11</v>
      </c>
      <c r="D11" s="28">
        <v>256836518.68000001</v>
      </c>
      <c r="E11" s="36">
        <v>36568299.109999999</v>
      </c>
      <c r="F11" s="28">
        <f t="shared" ref="F11:F16" si="1">SUM(D11+E11)</f>
        <v>293404817.79000002</v>
      </c>
      <c r="G11" s="38">
        <v>156749519.94</v>
      </c>
      <c r="H11" s="28">
        <v>156749519.94</v>
      </c>
      <c r="I11" s="38">
        <f t="shared" ref="I11:I16" si="2">F11-G11</f>
        <v>136655297.85000002</v>
      </c>
    </row>
    <row r="12" spans="2:9" ht="20.25" customHeight="1">
      <c r="B12" s="31"/>
      <c r="C12" s="32" t="s">
        <v>12</v>
      </c>
      <c r="D12" s="28">
        <v>386522532.04000002</v>
      </c>
      <c r="E12" s="36">
        <v>-5040635.84</v>
      </c>
      <c r="F12" s="28">
        <f t="shared" si="1"/>
        <v>381481896.20000005</v>
      </c>
      <c r="G12" s="38">
        <v>119164919</v>
      </c>
      <c r="H12" s="28">
        <v>119164919</v>
      </c>
      <c r="I12" s="38">
        <f t="shared" si="2"/>
        <v>262316977.20000005</v>
      </c>
    </row>
    <row r="13" spans="2:9" ht="20.25" customHeight="1">
      <c r="B13" s="31"/>
      <c r="C13" s="32" t="s">
        <v>13</v>
      </c>
      <c r="D13" s="28">
        <v>676494394.05999994</v>
      </c>
      <c r="E13" s="36">
        <v>-87728079.780000001</v>
      </c>
      <c r="F13" s="28">
        <f t="shared" si="1"/>
        <v>588766314.27999997</v>
      </c>
      <c r="G13" s="38">
        <v>356941489.62</v>
      </c>
      <c r="H13" s="28">
        <v>337406624.70999998</v>
      </c>
      <c r="I13" s="38">
        <f t="shared" si="2"/>
        <v>231824824.65999997</v>
      </c>
    </row>
    <row r="14" spans="2:9" ht="20.25" customHeight="1">
      <c r="B14" s="31"/>
      <c r="C14" s="32" t="s">
        <v>14</v>
      </c>
      <c r="D14" s="28">
        <v>563557801.03999996</v>
      </c>
      <c r="E14" s="36">
        <v>7932178.900000005</v>
      </c>
      <c r="F14" s="28">
        <f t="shared" si="1"/>
        <v>571489979.93999994</v>
      </c>
      <c r="G14" s="38">
        <v>321536105.01999998</v>
      </c>
      <c r="H14" s="28">
        <v>321536105.01999998</v>
      </c>
      <c r="I14" s="38">
        <f t="shared" si="2"/>
        <v>249953874.91999996</v>
      </c>
    </row>
    <row r="15" spans="2:9" ht="20.25" customHeight="1">
      <c r="B15" s="31"/>
      <c r="C15" s="32" t="s">
        <v>15</v>
      </c>
      <c r="D15" s="28">
        <v>52819856.5</v>
      </c>
      <c r="E15" s="36">
        <v>-37101785.950000003</v>
      </c>
      <c r="F15" s="28">
        <f t="shared" si="1"/>
        <v>15718070.549999997</v>
      </c>
      <c r="G15" s="38">
        <v>0</v>
      </c>
      <c r="H15" s="28">
        <v>0</v>
      </c>
      <c r="I15" s="38">
        <f t="shared" si="2"/>
        <v>15718070.549999997</v>
      </c>
    </row>
    <row r="16" spans="2:9" ht="20.25" customHeight="1">
      <c r="B16" s="31"/>
      <c r="C16" s="32" t="s">
        <v>16</v>
      </c>
      <c r="D16" s="28">
        <v>45029000.030000001</v>
      </c>
      <c r="E16" s="36">
        <v>12276462.23</v>
      </c>
      <c r="F16" s="28">
        <f t="shared" si="1"/>
        <v>57305462.260000005</v>
      </c>
      <c r="G16" s="38">
        <v>50080417.100000001</v>
      </c>
      <c r="H16" s="28">
        <v>50080417.100000001</v>
      </c>
      <c r="I16" s="38">
        <f t="shared" si="2"/>
        <v>7225045.1600000039</v>
      </c>
    </row>
    <row r="17" spans="2:9" ht="20.25" customHeight="1">
      <c r="B17" s="63" t="s">
        <v>17</v>
      </c>
      <c r="C17" s="64"/>
      <c r="D17" s="27">
        <f>SUM(D18:D26)</f>
        <v>581154428.15999997</v>
      </c>
      <c r="E17" s="35">
        <f t="shared" ref="E17:H17" si="3">SUM(E18:E26)</f>
        <v>-21489047.809999999</v>
      </c>
      <c r="F17" s="27">
        <f t="shared" si="3"/>
        <v>559665380.35000002</v>
      </c>
      <c r="G17" s="35">
        <f t="shared" si="3"/>
        <v>158185752.5</v>
      </c>
      <c r="H17" s="27">
        <f t="shared" si="3"/>
        <v>158185752.5</v>
      </c>
      <c r="I17" s="35">
        <f>SUM(I18:I26)</f>
        <v>401479627.85000002</v>
      </c>
    </row>
    <row r="18" spans="2:9" ht="31.5">
      <c r="B18" s="31"/>
      <c r="C18" s="32" t="s">
        <v>18</v>
      </c>
      <c r="D18" s="28">
        <v>22108417.449999999</v>
      </c>
      <c r="E18" s="36">
        <v>-243501.16000000006</v>
      </c>
      <c r="F18" s="28">
        <f>SUM(D18+E18)</f>
        <v>21864916.289999999</v>
      </c>
      <c r="G18" s="38">
        <v>5860629.5800000001</v>
      </c>
      <c r="H18" s="28">
        <v>5860629.5800000001</v>
      </c>
      <c r="I18" s="38">
        <f>F18-G18</f>
        <v>16004286.709999999</v>
      </c>
    </row>
    <row r="19" spans="2:9" ht="20.25" customHeight="1">
      <c r="B19" s="31"/>
      <c r="C19" s="32" t="s">
        <v>19</v>
      </c>
      <c r="D19" s="28">
        <v>12243250</v>
      </c>
      <c r="E19" s="36">
        <v>-1980503.85</v>
      </c>
      <c r="F19" s="28">
        <f t="shared" ref="F19:F26" si="4">SUM(D19+E19)</f>
        <v>10262746.15</v>
      </c>
      <c r="G19" s="38">
        <v>2527005.75</v>
      </c>
      <c r="H19" s="28">
        <v>2527005.75</v>
      </c>
      <c r="I19" s="38">
        <f t="shared" ref="I19:I26" si="5">F19-G19</f>
        <v>7735740.4000000004</v>
      </c>
    </row>
    <row r="20" spans="2:9" ht="31.5">
      <c r="B20" s="31"/>
      <c r="C20" s="32" t="s">
        <v>20</v>
      </c>
      <c r="D20" s="30">
        <v>30000</v>
      </c>
      <c r="E20" s="36">
        <v>-30000</v>
      </c>
      <c r="F20" s="28">
        <f t="shared" si="4"/>
        <v>0</v>
      </c>
      <c r="G20" s="38">
        <v>0</v>
      </c>
      <c r="H20" s="28">
        <v>0</v>
      </c>
      <c r="I20" s="38">
        <f t="shared" si="5"/>
        <v>0</v>
      </c>
    </row>
    <row r="21" spans="2:9" ht="20.25" customHeight="1">
      <c r="B21" s="31"/>
      <c r="C21" s="32" t="s">
        <v>21</v>
      </c>
      <c r="D21" s="29">
        <v>72356804.480000004</v>
      </c>
      <c r="E21" s="37">
        <v>-8274748.5099999998</v>
      </c>
      <c r="F21" s="28">
        <f t="shared" si="4"/>
        <v>64082055.970000006</v>
      </c>
      <c r="G21" s="38">
        <v>9423554.3499999996</v>
      </c>
      <c r="H21" s="28">
        <v>9423554.3499999996</v>
      </c>
      <c r="I21" s="38">
        <f t="shared" si="5"/>
        <v>54658501.620000005</v>
      </c>
    </row>
    <row r="22" spans="2:9" ht="20.25" customHeight="1">
      <c r="B22" s="31"/>
      <c r="C22" s="32" t="s">
        <v>22</v>
      </c>
      <c r="D22" s="28">
        <v>19553314.030000001</v>
      </c>
      <c r="E22" s="37">
        <v>-9191716.0199999996</v>
      </c>
      <c r="F22" s="28">
        <f t="shared" si="4"/>
        <v>10361598.010000002</v>
      </c>
      <c r="G22" s="40">
        <v>919346.6</v>
      </c>
      <c r="H22" s="30">
        <v>919346.6</v>
      </c>
      <c r="I22" s="38">
        <f t="shared" si="5"/>
        <v>9442251.410000002</v>
      </c>
    </row>
    <row r="23" spans="2:9" ht="20.25" customHeight="1">
      <c r="B23" s="31"/>
      <c r="C23" s="32" t="s">
        <v>23</v>
      </c>
      <c r="D23" s="28">
        <v>288617500</v>
      </c>
      <c r="E23" s="36">
        <v>3015557.66</v>
      </c>
      <c r="F23" s="28">
        <f t="shared" si="4"/>
        <v>291633057.66000003</v>
      </c>
      <c r="G23" s="38">
        <v>119158121.63</v>
      </c>
      <c r="H23" s="28">
        <v>119158121.63</v>
      </c>
      <c r="I23" s="38">
        <f t="shared" si="5"/>
        <v>172474936.03000003</v>
      </c>
    </row>
    <row r="24" spans="2:9" ht="31.5">
      <c r="B24" s="31"/>
      <c r="C24" s="32" t="s">
        <v>24</v>
      </c>
      <c r="D24" s="28">
        <v>52647385.530000001</v>
      </c>
      <c r="E24" s="36">
        <v>3415378.47</v>
      </c>
      <c r="F24" s="28">
        <f t="shared" si="4"/>
        <v>56062764</v>
      </c>
      <c r="G24" s="38">
        <v>1910042.56</v>
      </c>
      <c r="H24" s="28">
        <v>1910042.56</v>
      </c>
      <c r="I24" s="38">
        <f t="shared" si="5"/>
        <v>54152721.439999998</v>
      </c>
    </row>
    <row r="25" spans="2:9" ht="20.25" customHeight="1">
      <c r="B25" s="31"/>
      <c r="C25" s="32" t="s">
        <v>25</v>
      </c>
      <c r="D25" s="28">
        <v>3612000</v>
      </c>
      <c r="E25" s="36">
        <v>1317496.49</v>
      </c>
      <c r="F25" s="28">
        <f t="shared" si="4"/>
        <v>4929496.49</v>
      </c>
      <c r="G25" s="38">
        <v>2745496.49</v>
      </c>
      <c r="H25" s="28">
        <v>2745496.49</v>
      </c>
      <c r="I25" s="38">
        <f t="shared" si="5"/>
        <v>2184000</v>
      </c>
    </row>
    <row r="26" spans="2:9" ht="20.25" customHeight="1">
      <c r="B26" s="31"/>
      <c r="C26" s="32" t="s">
        <v>26</v>
      </c>
      <c r="D26" s="28">
        <v>109985756.67</v>
      </c>
      <c r="E26" s="36">
        <v>-9517010.8900000006</v>
      </c>
      <c r="F26" s="28">
        <f t="shared" si="4"/>
        <v>100468745.78</v>
      </c>
      <c r="G26" s="38">
        <v>15641555.539999999</v>
      </c>
      <c r="H26" s="28">
        <v>15641555.539999999</v>
      </c>
      <c r="I26" s="38">
        <f t="shared" si="5"/>
        <v>84827190.24000001</v>
      </c>
    </row>
    <row r="27" spans="2:9" ht="20.25" customHeight="1">
      <c r="B27" s="63" t="s">
        <v>27</v>
      </c>
      <c r="C27" s="64"/>
      <c r="D27" s="27">
        <f>SUM(D28:D36)</f>
        <v>1101281175.1999998</v>
      </c>
      <c r="E27" s="35">
        <f t="shared" ref="E27:H27" si="6">SUM(E28:E36)</f>
        <v>205208401.26999995</v>
      </c>
      <c r="F27" s="27">
        <f t="shared" si="6"/>
        <v>1306489576.47</v>
      </c>
      <c r="G27" s="35">
        <f t="shared" si="6"/>
        <v>347376602.59999996</v>
      </c>
      <c r="H27" s="27">
        <f t="shared" si="6"/>
        <v>347343465.43999994</v>
      </c>
      <c r="I27" s="35">
        <f>SUM(I28:I36)</f>
        <v>959112973.86999989</v>
      </c>
    </row>
    <row r="28" spans="2:9" ht="20.25" customHeight="1">
      <c r="B28" s="31"/>
      <c r="C28" s="32" t="s">
        <v>28</v>
      </c>
      <c r="D28" s="28">
        <v>285618445</v>
      </c>
      <c r="E28" s="36">
        <v>-37170562.18</v>
      </c>
      <c r="F28" s="28">
        <f>SUM(D28+E28)</f>
        <v>248447882.81999999</v>
      </c>
      <c r="G28" s="38">
        <v>122563389.06999999</v>
      </c>
      <c r="H28" s="28">
        <v>122563389.06999999</v>
      </c>
      <c r="I28" s="38">
        <f>F28-G28</f>
        <v>125884493.75</v>
      </c>
    </row>
    <row r="29" spans="2:9" ht="20.25" customHeight="1">
      <c r="B29" s="31"/>
      <c r="C29" s="32" t="s">
        <v>29</v>
      </c>
      <c r="D29" s="28">
        <v>55267482.229999997</v>
      </c>
      <c r="E29" s="36">
        <v>148984916.38</v>
      </c>
      <c r="F29" s="28">
        <f t="shared" ref="F29:F36" si="7">SUM(D29+E29)</f>
        <v>204252398.60999998</v>
      </c>
      <c r="G29" s="38">
        <v>24739247.059999999</v>
      </c>
      <c r="H29" s="28">
        <v>24739247.059999999</v>
      </c>
      <c r="I29" s="38">
        <f t="shared" ref="I29:I36" si="8">F29-G29</f>
        <v>179513151.54999998</v>
      </c>
    </row>
    <row r="30" spans="2:9" ht="31.5">
      <c r="B30" s="31"/>
      <c r="C30" s="32" t="s">
        <v>30</v>
      </c>
      <c r="D30" s="28">
        <v>228006958.47999999</v>
      </c>
      <c r="E30" s="36">
        <v>-53722396.32</v>
      </c>
      <c r="F30" s="28">
        <f t="shared" si="7"/>
        <v>174284562.16</v>
      </c>
      <c r="G30" s="38">
        <v>60689312.659999996</v>
      </c>
      <c r="H30" s="28">
        <v>60676423.899999999</v>
      </c>
      <c r="I30" s="38">
        <f t="shared" si="8"/>
        <v>113595249.5</v>
      </c>
    </row>
    <row r="31" spans="2:9" ht="20.25" customHeight="1">
      <c r="B31" s="31"/>
      <c r="C31" s="32" t="s">
        <v>31</v>
      </c>
      <c r="D31" s="28">
        <v>130522500</v>
      </c>
      <c r="E31" s="36">
        <v>-7332893</v>
      </c>
      <c r="F31" s="28">
        <f t="shared" si="7"/>
        <v>123189607</v>
      </c>
      <c r="G31" s="38">
        <v>23629059.199999999</v>
      </c>
      <c r="H31" s="28">
        <v>23629059.199999999</v>
      </c>
      <c r="I31" s="38">
        <f t="shared" si="8"/>
        <v>99560547.799999997</v>
      </c>
    </row>
    <row r="32" spans="2:9" ht="31.5">
      <c r="B32" s="31"/>
      <c r="C32" s="32" t="s">
        <v>32</v>
      </c>
      <c r="D32" s="28">
        <v>306550660.31999999</v>
      </c>
      <c r="E32" s="36">
        <v>89803588.799999997</v>
      </c>
      <c r="F32" s="28">
        <f t="shared" si="7"/>
        <v>396354249.12</v>
      </c>
      <c r="G32" s="38">
        <v>51413599.560000002</v>
      </c>
      <c r="H32" s="28">
        <v>51413599.560000002</v>
      </c>
      <c r="I32" s="38">
        <f t="shared" si="8"/>
        <v>344940649.56</v>
      </c>
    </row>
    <row r="33" spans="2:9" ht="20.25" customHeight="1">
      <c r="B33" s="31"/>
      <c r="C33" s="32" t="s">
        <v>33</v>
      </c>
      <c r="D33" s="28">
        <v>40380029.170000002</v>
      </c>
      <c r="E33" s="36">
        <v>9239719.8800000008</v>
      </c>
      <c r="F33" s="28">
        <f t="shared" si="7"/>
        <v>49619749.050000004</v>
      </c>
      <c r="G33" s="38">
        <v>15321384.5</v>
      </c>
      <c r="H33" s="28">
        <v>15321384.5</v>
      </c>
      <c r="I33" s="38">
        <f t="shared" si="8"/>
        <v>34298364.550000004</v>
      </c>
    </row>
    <row r="34" spans="2:9" ht="20.25" customHeight="1">
      <c r="B34" s="31"/>
      <c r="C34" s="32" t="s">
        <v>34</v>
      </c>
      <c r="D34" s="28">
        <v>1538500</v>
      </c>
      <c r="E34" s="36">
        <v>-1010755.84</v>
      </c>
      <c r="F34" s="28">
        <f t="shared" si="7"/>
        <v>527744.16</v>
      </c>
      <c r="G34" s="38">
        <v>13771.6</v>
      </c>
      <c r="H34" s="28">
        <v>13771.6</v>
      </c>
      <c r="I34" s="38">
        <f t="shared" si="8"/>
        <v>513972.56000000006</v>
      </c>
    </row>
    <row r="35" spans="2:9" ht="20.25" customHeight="1">
      <c r="B35" s="31"/>
      <c r="C35" s="32" t="s">
        <v>35</v>
      </c>
      <c r="D35" s="28">
        <v>34145600</v>
      </c>
      <c r="E35" s="36">
        <v>4148933.04</v>
      </c>
      <c r="F35" s="28">
        <f t="shared" si="7"/>
        <v>38294533.039999999</v>
      </c>
      <c r="G35" s="38">
        <v>7636823.4000000004</v>
      </c>
      <c r="H35" s="28">
        <v>7636823.4000000004</v>
      </c>
      <c r="I35" s="38">
        <f t="shared" si="8"/>
        <v>30657709.640000001</v>
      </c>
    </row>
    <row r="36" spans="2:9" ht="20.25" customHeight="1">
      <c r="B36" s="31"/>
      <c r="C36" s="32" t="s">
        <v>36</v>
      </c>
      <c r="D36" s="28">
        <v>19251000</v>
      </c>
      <c r="E36" s="36">
        <v>52267850.509999998</v>
      </c>
      <c r="F36" s="28">
        <f t="shared" si="7"/>
        <v>71518850.50999999</v>
      </c>
      <c r="G36" s="38">
        <v>41370015.549999997</v>
      </c>
      <c r="H36" s="28">
        <v>41349767.149999999</v>
      </c>
      <c r="I36" s="38">
        <f t="shared" si="8"/>
        <v>30148834.959999993</v>
      </c>
    </row>
    <row r="37" spans="2:9" ht="20.25" customHeight="1">
      <c r="B37" s="63" t="s">
        <v>37</v>
      </c>
      <c r="C37" s="64"/>
      <c r="D37" s="27">
        <f>SUM(D38:D46)</f>
        <v>1305605580.5699999</v>
      </c>
      <c r="E37" s="35">
        <f t="shared" ref="E37:I37" si="9">SUM(E38:E46)</f>
        <v>67966364.790000007</v>
      </c>
      <c r="F37" s="27">
        <f t="shared" si="9"/>
        <v>1373571945.3599999</v>
      </c>
      <c r="G37" s="35">
        <f t="shared" si="9"/>
        <v>669846078.05999994</v>
      </c>
      <c r="H37" s="27">
        <f t="shared" si="9"/>
        <v>669846078.05999994</v>
      </c>
      <c r="I37" s="35">
        <f t="shared" si="9"/>
        <v>703725867.29999995</v>
      </c>
    </row>
    <row r="38" spans="2:9" ht="20.25" customHeight="1">
      <c r="B38" s="31"/>
      <c r="C38" s="32" t="s">
        <v>38</v>
      </c>
      <c r="D38" s="28">
        <v>31550000</v>
      </c>
      <c r="E38" s="36">
        <v>-4400000</v>
      </c>
      <c r="F38" s="28">
        <f>SUM(D38+E38)</f>
        <v>27150000</v>
      </c>
      <c r="G38" s="38">
        <v>27150000</v>
      </c>
      <c r="H38" s="28">
        <v>27150000</v>
      </c>
      <c r="I38" s="38">
        <f>F38-G38</f>
        <v>0</v>
      </c>
    </row>
    <row r="39" spans="2:9" ht="20.25" customHeight="1">
      <c r="B39" s="31"/>
      <c r="C39" s="32" t="s">
        <v>39</v>
      </c>
      <c r="D39" s="28">
        <v>987000000</v>
      </c>
      <c r="E39" s="36">
        <v>0</v>
      </c>
      <c r="F39" s="28">
        <f t="shared" ref="F39:F46" si="10">SUM(D39+E39)</f>
        <v>987000000</v>
      </c>
      <c r="G39" s="38">
        <v>460449019</v>
      </c>
      <c r="H39" s="28">
        <v>460449019</v>
      </c>
      <c r="I39" s="38">
        <f t="shared" ref="I39:I46" si="11">F39-G39</f>
        <v>526550981</v>
      </c>
    </row>
    <row r="40" spans="2:9" ht="20.25" customHeight="1">
      <c r="B40" s="31"/>
      <c r="C40" s="32" t="s">
        <v>40</v>
      </c>
      <c r="D40" s="28">
        <v>24000000</v>
      </c>
      <c r="E40" s="36">
        <v>454000</v>
      </c>
      <c r="F40" s="28">
        <f t="shared" si="10"/>
        <v>24454000</v>
      </c>
      <c r="G40" s="38">
        <v>2319200</v>
      </c>
      <c r="H40" s="28">
        <v>2319200</v>
      </c>
      <c r="I40" s="38">
        <f t="shared" si="11"/>
        <v>22134800</v>
      </c>
    </row>
    <row r="41" spans="2:9" ht="20.25" customHeight="1">
      <c r="B41" s="31"/>
      <c r="C41" s="32" t="s">
        <v>41</v>
      </c>
      <c r="D41" s="28">
        <v>155893080</v>
      </c>
      <c r="E41" s="36">
        <v>15019525.07</v>
      </c>
      <c r="F41" s="28">
        <f t="shared" si="10"/>
        <v>170912605.06999999</v>
      </c>
      <c r="G41" s="38">
        <v>108137823.3</v>
      </c>
      <c r="H41" s="28">
        <v>108137823.3</v>
      </c>
      <c r="I41" s="38">
        <f t="shared" si="11"/>
        <v>62774781.769999996</v>
      </c>
    </row>
    <row r="42" spans="2:9" ht="20.25" customHeight="1">
      <c r="B42" s="31"/>
      <c r="C42" s="32" t="s">
        <v>42</v>
      </c>
      <c r="D42" s="28">
        <v>0</v>
      </c>
      <c r="E42" s="38">
        <v>0</v>
      </c>
      <c r="F42" s="28">
        <f t="shared" si="10"/>
        <v>0</v>
      </c>
      <c r="G42" s="38">
        <v>0</v>
      </c>
      <c r="H42" s="28">
        <v>0</v>
      </c>
      <c r="I42" s="38">
        <f t="shared" si="11"/>
        <v>0</v>
      </c>
    </row>
    <row r="43" spans="2:9" ht="31.5">
      <c r="B43" s="31"/>
      <c r="C43" s="32" t="s">
        <v>43</v>
      </c>
      <c r="D43" s="28">
        <v>0</v>
      </c>
      <c r="E43" s="36">
        <v>3113046.59</v>
      </c>
      <c r="F43" s="28">
        <f t="shared" si="10"/>
        <v>3113046.59</v>
      </c>
      <c r="G43" s="38">
        <v>3782497.97</v>
      </c>
      <c r="H43" s="28">
        <v>3782497.97</v>
      </c>
      <c r="I43" s="38">
        <f t="shared" si="11"/>
        <v>-669451.38000000035</v>
      </c>
    </row>
    <row r="44" spans="2:9" ht="20.25" customHeight="1">
      <c r="B44" s="31"/>
      <c r="C44" s="32" t="s">
        <v>44</v>
      </c>
      <c r="D44" s="28">
        <v>0</v>
      </c>
      <c r="E44" s="36">
        <v>0</v>
      </c>
      <c r="F44" s="28">
        <f t="shared" si="10"/>
        <v>0</v>
      </c>
      <c r="G44" s="38">
        <v>0</v>
      </c>
      <c r="H44" s="28">
        <v>0</v>
      </c>
      <c r="I44" s="38">
        <f t="shared" si="11"/>
        <v>0</v>
      </c>
    </row>
    <row r="45" spans="2:9" ht="20.25" customHeight="1">
      <c r="B45" s="31"/>
      <c r="C45" s="32" t="s">
        <v>45</v>
      </c>
      <c r="D45" s="28">
        <v>107162500.56999999</v>
      </c>
      <c r="E45" s="36">
        <v>53779793.130000003</v>
      </c>
      <c r="F45" s="28">
        <f t="shared" si="10"/>
        <v>160942293.69999999</v>
      </c>
      <c r="G45" s="38">
        <v>68007537.790000007</v>
      </c>
      <c r="H45" s="28">
        <v>68007537.790000007</v>
      </c>
      <c r="I45" s="38">
        <f t="shared" si="11"/>
        <v>92934755.909999982</v>
      </c>
    </row>
    <row r="46" spans="2:9" ht="20.25" customHeight="1">
      <c r="B46" s="31"/>
      <c r="C46" s="32" t="s">
        <v>46</v>
      </c>
      <c r="D46" s="28">
        <v>0</v>
      </c>
      <c r="E46" s="36">
        <v>0</v>
      </c>
      <c r="F46" s="28">
        <f t="shared" si="10"/>
        <v>0</v>
      </c>
      <c r="G46" s="38">
        <v>0</v>
      </c>
      <c r="H46" s="28">
        <v>0</v>
      </c>
      <c r="I46" s="38">
        <f t="shared" si="11"/>
        <v>0</v>
      </c>
    </row>
    <row r="47" spans="2:9" ht="20.25" customHeight="1">
      <c r="B47" s="63" t="s">
        <v>47</v>
      </c>
      <c r="C47" s="64"/>
      <c r="D47" s="27">
        <f>SUM(D48:D56)</f>
        <v>127302443.22</v>
      </c>
      <c r="E47" s="35">
        <f t="shared" ref="E47:I47" si="12">SUM(E48:E56)</f>
        <v>154700341.09</v>
      </c>
      <c r="F47" s="27">
        <f t="shared" si="12"/>
        <v>282002784.31</v>
      </c>
      <c r="G47" s="35">
        <f t="shared" si="12"/>
        <v>24702323.399999999</v>
      </c>
      <c r="H47" s="27">
        <f t="shared" si="12"/>
        <v>13114027.389999999</v>
      </c>
      <c r="I47" s="35">
        <f t="shared" si="12"/>
        <v>257300460.91</v>
      </c>
    </row>
    <row r="48" spans="2:9" ht="20.25" customHeight="1">
      <c r="B48" s="31"/>
      <c r="C48" s="32" t="s">
        <v>48</v>
      </c>
      <c r="D48" s="28">
        <v>29299007</v>
      </c>
      <c r="E48" s="36">
        <v>11390339.58</v>
      </c>
      <c r="F48" s="28">
        <f>SUM(D48+E48)</f>
        <v>40689346.579999998</v>
      </c>
      <c r="G48" s="38">
        <v>5956143.4100000001</v>
      </c>
      <c r="H48" s="28">
        <v>5115116.1900000004</v>
      </c>
      <c r="I48" s="38">
        <f>F48-G48</f>
        <v>34733203.170000002</v>
      </c>
    </row>
    <row r="49" spans="2:9" ht="20.25" customHeight="1">
      <c r="B49" s="31"/>
      <c r="C49" s="32" t="s">
        <v>49</v>
      </c>
      <c r="D49" s="28">
        <v>2224066.1800000002</v>
      </c>
      <c r="E49" s="36">
        <v>-1103863.21</v>
      </c>
      <c r="F49" s="28">
        <f t="shared" ref="F49:F56" si="13">SUM(D49+E49)</f>
        <v>1120202.9700000002</v>
      </c>
      <c r="G49" s="38">
        <v>331096.2</v>
      </c>
      <c r="H49" s="28">
        <v>318585.59999999998</v>
      </c>
      <c r="I49" s="38">
        <f t="shared" ref="I49:I56" si="14">F49-G49</f>
        <v>789106.77000000025</v>
      </c>
    </row>
    <row r="50" spans="2:9" ht="20.25" customHeight="1">
      <c r="B50" s="31"/>
      <c r="C50" s="32" t="s">
        <v>50</v>
      </c>
      <c r="D50" s="28">
        <v>640000</v>
      </c>
      <c r="E50" s="36">
        <v>-329357.21999999997</v>
      </c>
      <c r="F50" s="28">
        <f t="shared" si="13"/>
        <v>310642.78000000003</v>
      </c>
      <c r="G50" s="38">
        <v>12934</v>
      </c>
      <c r="H50" s="28">
        <v>12934</v>
      </c>
      <c r="I50" s="38">
        <f t="shared" si="14"/>
        <v>297708.78000000003</v>
      </c>
    </row>
    <row r="51" spans="2:9" ht="20.25" customHeight="1">
      <c r="B51" s="31"/>
      <c r="C51" s="32" t="s">
        <v>51</v>
      </c>
      <c r="D51" s="28">
        <v>18224896.960000001</v>
      </c>
      <c r="E51" s="37">
        <v>159998848.25999999</v>
      </c>
      <c r="F51" s="28">
        <f t="shared" si="13"/>
        <v>178223745.22</v>
      </c>
      <c r="G51" s="38">
        <v>5654708</v>
      </c>
      <c r="H51" s="28">
        <v>5654708</v>
      </c>
      <c r="I51" s="38">
        <f t="shared" si="14"/>
        <v>172569037.22</v>
      </c>
    </row>
    <row r="52" spans="2:9" ht="20.25" customHeight="1">
      <c r="B52" s="31"/>
      <c r="C52" s="32" t="s">
        <v>52</v>
      </c>
      <c r="D52" s="28">
        <v>18000000</v>
      </c>
      <c r="E52" s="36">
        <v>-284480</v>
      </c>
      <c r="F52" s="28">
        <f t="shared" si="13"/>
        <v>17715520</v>
      </c>
      <c r="G52" s="38">
        <v>8857760</v>
      </c>
      <c r="H52" s="28">
        <v>0</v>
      </c>
      <c r="I52" s="38">
        <f t="shared" si="14"/>
        <v>8857760</v>
      </c>
    </row>
    <row r="53" spans="2:9" ht="20.25" customHeight="1">
      <c r="B53" s="31"/>
      <c r="C53" s="32" t="s">
        <v>53</v>
      </c>
      <c r="D53" s="28">
        <v>43985873.079999998</v>
      </c>
      <c r="E53" s="36">
        <v>-6869858.4299999997</v>
      </c>
      <c r="F53" s="28">
        <f t="shared" si="13"/>
        <v>37116014.649999999</v>
      </c>
      <c r="G53" s="38">
        <v>3886868.02</v>
      </c>
      <c r="H53" s="28">
        <v>2009869.83</v>
      </c>
      <c r="I53" s="38">
        <f t="shared" si="14"/>
        <v>33229146.629999999</v>
      </c>
    </row>
    <row r="54" spans="2:9" ht="20.25" customHeight="1">
      <c r="B54" s="31"/>
      <c r="C54" s="32" t="s">
        <v>54</v>
      </c>
      <c r="D54" s="28">
        <v>400000</v>
      </c>
      <c r="E54" s="36">
        <v>-400000</v>
      </c>
      <c r="F54" s="28">
        <f t="shared" si="13"/>
        <v>0</v>
      </c>
      <c r="G54" s="38">
        <v>0</v>
      </c>
      <c r="H54" s="28">
        <v>0</v>
      </c>
      <c r="I54" s="38">
        <f t="shared" si="14"/>
        <v>0</v>
      </c>
    </row>
    <row r="55" spans="2:9" ht="20.25" customHeight="1">
      <c r="B55" s="31"/>
      <c r="C55" s="32" t="s">
        <v>55</v>
      </c>
      <c r="D55" s="28">
        <v>300100</v>
      </c>
      <c r="E55" s="36">
        <v>-220333</v>
      </c>
      <c r="F55" s="28">
        <f t="shared" si="13"/>
        <v>79767</v>
      </c>
      <c r="G55" s="38">
        <v>0</v>
      </c>
      <c r="H55" s="28">
        <v>0</v>
      </c>
      <c r="I55" s="38">
        <f t="shared" si="14"/>
        <v>79767</v>
      </c>
    </row>
    <row r="56" spans="2:9" ht="20.25" customHeight="1">
      <c r="B56" s="31"/>
      <c r="C56" s="32" t="s">
        <v>56</v>
      </c>
      <c r="D56" s="28">
        <v>14228500</v>
      </c>
      <c r="E56" s="36">
        <v>-7480954.8899999997</v>
      </c>
      <c r="F56" s="28">
        <f t="shared" si="13"/>
        <v>6747545.1100000003</v>
      </c>
      <c r="G56" s="38">
        <v>2813.77</v>
      </c>
      <c r="H56" s="28">
        <v>2813.77</v>
      </c>
      <c r="I56" s="38">
        <f t="shared" si="14"/>
        <v>6744731.3400000008</v>
      </c>
    </row>
    <row r="57" spans="2:9" ht="20.25" customHeight="1">
      <c r="B57" s="63" t="s">
        <v>57</v>
      </c>
      <c r="C57" s="64"/>
      <c r="D57" s="27">
        <f>SUM(D58:D60)</f>
        <v>723600000</v>
      </c>
      <c r="E57" s="35">
        <f t="shared" ref="E57:I57" si="15">SUM(E58:E60)</f>
        <v>571497794.99000001</v>
      </c>
      <c r="F57" s="27">
        <f t="shared" si="15"/>
        <v>1295097794.99</v>
      </c>
      <c r="G57" s="35">
        <f t="shared" si="15"/>
        <v>218049562.95000002</v>
      </c>
      <c r="H57" s="27">
        <f t="shared" si="15"/>
        <v>218049562.95000002</v>
      </c>
      <c r="I57" s="35">
        <f t="shared" si="15"/>
        <v>1077048232.0400002</v>
      </c>
    </row>
    <row r="58" spans="2:9" ht="20.25" customHeight="1">
      <c r="B58" s="31"/>
      <c r="C58" s="32" t="s">
        <v>58</v>
      </c>
      <c r="D58" s="28">
        <v>723600000</v>
      </c>
      <c r="E58" s="36">
        <v>555097900.38999999</v>
      </c>
      <c r="F58" s="28">
        <v>1278697900.3900001</v>
      </c>
      <c r="G58" s="38">
        <v>208275361.52000001</v>
      </c>
      <c r="H58" s="28">
        <v>208275361.52000001</v>
      </c>
      <c r="I58" s="38">
        <f>F58-G58</f>
        <v>1070422538.8700001</v>
      </c>
    </row>
    <row r="59" spans="2:9" ht="20.25" customHeight="1">
      <c r="B59" s="31"/>
      <c r="C59" s="32" t="s">
        <v>59</v>
      </c>
      <c r="D59" s="28">
        <v>0</v>
      </c>
      <c r="E59" s="36">
        <v>16399894.6</v>
      </c>
      <c r="F59" s="28">
        <v>16399894.6</v>
      </c>
      <c r="G59" s="38">
        <v>9774201.4299999997</v>
      </c>
      <c r="H59" s="28">
        <v>9774201.4299999997</v>
      </c>
      <c r="I59" s="38">
        <f t="shared" ref="I59:I60" si="16">F59-G59</f>
        <v>6625693.1699999999</v>
      </c>
    </row>
    <row r="60" spans="2:9" ht="20.25" customHeight="1">
      <c r="B60" s="31"/>
      <c r="C60" s="32" t="s">
        <v>60</v>
      </c>
      <c r="D60" s="28">
        <v>0</v>
      </c>
      <c r="E60" s="36">
        <v>0</v>
      </c>
      <c r="F60" s="28">
        <f t="shared" ref="F60" si="17">SUM(D60+E60)</f>
        <v>0</v>
      </c>
      <c r="G60" s="38">
        <v>0</v>
      </c>
      <c r="H60" s="28">
        <v>0</v>
      </c>
      <c r="I60" s="38">
        <f t="shared" si="16"/>
        <v>0</v>
      </c>
    </row>
    <row r="61" spans="2:9" ht="20.25" customHeight="1">
      <c r="B61" s="63" t="s">
        <v>61</v>
      </c>
      <c r="C61" s="64"/>
      <c r="D61" s="27">
        <f>SUM(D62:D68)</f>
        <v>1000000</v>
      </c>
      <c r="E61" s="35">
        <f t="shared" ref="E61:I61" si="18">SUM(E62:E68)</f>
        <v>0</v>
      </c>
      <c r="F61" s="27">
        <f>SUM(F62:F68)</f>
        <v>1000000</v>
      </c>
      <c r="G61" s="35">
        <f t="shared" si="18"/>
        <v>0</v>
      </c>
      <c r="H61" s="27">
        <f t="shared" si="18"/>
        <v>0</v>
      </c>
      <c r="I61" s="35">
        <f t="shared" si="18"/>
        <v>1000000</v>
      </c>
    </row>
    <row r="62" spans="2:9" ht="20.25" customHeight="1">
      <c r="B62" s="31"/>
      <c r="C62" s="32" t="s">
        <v>62</v>
      </c>
      <c r="D62" s="28">
        <v>0</v>
      </c>
      <c r="E62" s="36">
        <v>0</v>
      </c>
      <c r="F62" s="28">
        <f t="shared" ref="F44:F67" si="19">SUM(D62+E62)</f>
        <v>0</v>
      </c>
      <c r="G62" s="38">
        <v>0</v>
      </c>
      <c r="H62" s="28">
        <v>0</v>
      </c>
      <c r="I62" s="38">
        <f>F62-G62</f>
        <v>0</v>
      </c>
    </row>
    <row r="63" spans="2:9" ht="20.25" customHeight="1">
      <c r="B63" s="31"/>
      <c r="C63" s="32" t="s">
        <v>63</v>
      </c>
      <c r="D63" s="28">
        <v>0</v>
      </c>
      <c r="E63" s="36">
        <v>0</v>
      </c>
      <c r="F63" s="28">
        <f t="shared" si="19"/>
        <v>0</v>
      </c>
      <c r="G63" s="38">
        <v>0</v>
      </c>
      <c r="H63" s="28">
        <v>0</v>
      </c>
      <c r="I63" s="38">
        <f t="shared" ref="I63:I68" si="20">F63-G63</f>
        <v>0</v>
      </c>
    </row>
    <row r="64" spans="2:9" ht="20.25" customHeight="1">
      <c r="B64" s="31"/>
      <c r="C64" s="32" t="s">
        <v>64</v>
      </c>
      <c r="D64" s="28">
        <v>0</v>
      </c>
      <c r="E64" s="36">
        <v>0</v>
      </c>
      <c r="F64" s="28">
        <f t="shared" si="19"/>
        <v>0</v>
      </c>
      <c r="G64" s="38">
        <v>0</v>
      </c>
      <c r="H64" s="28">
        <v>0</v>
      </c>
      <c r="I64" s="38">
        <f t="shared" si="20"/>
        <v>0</v>
      </c>
    </row>
    <row r="65" spans="2:9" ht="20.25" customHeight="1">
      <c r="B65" s="31"/>
      <c r="C65" s="32" t="s">
        <v>65</v>
      </c>
      <c r="D65" s="28">
        <v>0</v>
      </c>
      <c r="E65" s="36">
        <v>0</v>
      </c>
      <c r="F65" s="28">
        <f t="shared" si="19"/>
        <v>0</v>
      </c>
      <c r="G65" s="38">
        <v>0</v>
      </c>
      <c r="H65" s="28">
        <v>0</v>
      </c>
      <c r="I65" s="38">
        <f t="shared" si="20"/>
        <v>0</v>
      </c>
    </row>
    <row r="66" spans="2:9" ht="31.5">
      <c r="B66" s="31"/>
      <c r="C66" s="32" t="s">
        <v>66</v>
      </c>
      <c r="D66" s="28">
        <v>0</v>
      </c>
      <c r="E66" s="36">
        <v>0</v>
      </c>
      <c r="F66" s="28">
        <f t="shared" si="19"/>
        <v>0</v>
      </c>
      <c r="G66" s="38">
        <v>0</v>
      </c>
      <c r="H66" s="28">
        <v>0</v>
      </c>
      <c r="I66" s="38">
        <f t="shared" si="20"/>
        <v>0</v>
      </c>
    </row>
    <row r="67" spans="2:9" ht="20.25" customHeight="1">
      <c r="B67" s="31"/>
      <c r="C67" s="32" t="s">
        <v>67</v>
      </c>
      <c r="D67" s="28">
        <v>0</v>
      </c>
      <c r="E67" s="36">
        <v>0</v>
      </c>
      <c r="F67" s="28">
        <f t="shared" si="19"/>
        <v>0</v>
      </c>
      <c r="G67" s="38">
        <v>0</v>
      </c>
      <c r="H67" s="28">
        <v>0</v>
      </c>
      <c r="I67" s="38">
        <f t="shared" si="20"/>
        <v>0</v>
      </c>
    </row>
    <row r="68" spans="2:9" ht="31.5">
      <c r="B68" s="31"/>
      <c r="C68" s="32" t="s">
        <v>68</v>
      </c>
      <c r="D68" s="28">
        <v>1000000</v>
      </c>
      <c r="E68" s="36">
        <v>0</v>
      </c>
      <c r="F68" s="28">
        <v>1000000</v>
      </c>
      <c r="G68" s="38">
        <v>0</v>
      </c>
      <c r="H68" s="28">
        <v>0</v>
      </c>
      <c r="I68" s="38">
        <f t="shared" si="20"/>
        <v>1000000</v>
      </c>
    </row>
    <row r="69" spans="2:9" ht="20.25" customHeight="1">
      <c r="B69" s="63" t="s">
        <v>69</v>
      </c>
      <c r="C69" s="64"/>
      <c r="D69" s="27">
        <v>0</v>
      </c>
      <c r="E69" s="39">
        <v>0</v>
      </c>
      <c r="F69" s="27">
        <v>0</v>
      </c>
      <c r="G69" s="35">
        <v>0</v>
      </c>
      <c r="H69" s="27">
        <v>0</v>
      </c>
      <c r="I69" s="35">
        <f t="shared" ref="I69:I72" si="21">SUM(F69-G69)</f>
        <v>0</v>
      </c>
    </row>
    <row r="70" spans="2:9" ht="20.25" customHeight="1">
      <c r="B70" s="31"/>
      <c r="C70" s="32" t="s">
        <v>70</v>
      </c>
      <c r="D70" s="28">
        <v>0</v>
      </c>
      <c r="E70" s="36">
        <v>0</v>
      </c>
      <c r="F70" s="28">
        <v>0</v>
      </c>
      <c r="G70" s="38">
        <v>0</v>
      </c>
      <c r="H70" s="28">
        <v>0</v>
      </c>
      <c r="I70" s="38">
        <f t="shared" si="21"/>
        <v>0</v>
      </c>
    </row>
    <row r="71" spans="2:9" ht="20.25" customHeight="1">
      <c r="B71" s="31"/>
      <c r="C71" s="32" t="s">
        <v>71</v>
      </c>
      <c r="D71" s="28">
        <v>0</v>
      </c>
      <c r="E71" s="36">
        <v>0</v>
      </c>
      <c r="F71" s="28">
        <v>0</v>
      </c>
      <c r="G71" s="38">
        <v>0</v>
      </c>
      <c r="H71" s="28">
        <v>0</v>
      </c>
      <c r="I71" s="38">
        <f t="shared" si="21"/>
        <v>0</v>
      </c>
    </row>
    <row r="72" spans="2:9" ht="20.25" customHeight="1">
      <c r="B72" s="31"/>
      <c r="C72" s="32" t="s">
        <v>72</v>
      </c>
      <c r="D72" s="28">
        <v>0</v>
      </c>
      <c r="E72" s="36">
        <v>0</v>
      </c>
      <c r="F72" s="28">
        <v>0</v>
      </c>
      <c r="G72" s="38">
        <v>0</v>
      </c>
      <c r="H72" s="28">
        <v>0</v>
      </c>
      <c r="I72" s="38">
        <f t="shared" si="21"/>
        <v>0</v>
      </c>
    </row>
    <row r="73" spans="2:9" ht="20.25" customHeight="1">
      <c r="B73" s="63" t="s">
        <v>73</v>
      </c>
      <c r="C73" s="64"/>
      <c r="D73" s="27">
        <f>SUM(D74:D80)</f>
        <v>146401421.24000001</v>
      </c>
      <c r="E73" s="35">
        <f t="shared" ref="E73:I73" si="22">SUM(E74:E80)</f>
        <v>626323.94999999995</v>
      </c>
      <c r="F73" s="27">
        <f t="shared" si="22"/>
        <v>147027745.19</v>
      </c>
      <c r="G73" s="35">
        <f t="shared" si="22"/>
        <v>77344498.739999995</v>
      </c>
      <c r="H73" s="27">
        <f t="shared" si="22"/>
        <v>77344498.739999995</v>
      </c>
      <c r="I73" s="35">
        <f t="shared" si="22"/>
        <v>69683246.450000003</v>
      </c>
    </row>
    <row r="74" spans="2:9" ht="20.25" customHeight="1">
      <c r="B74" s="31"/>
      <c r="C74" s="32" t="s">
        <v>74</v>
      </c>
      <c r="D74" s="28">
        <v>73636563.939999998</v>
      </c>
      <c r="E74" s="36">
        <v>0</v>
      </c>
      <c r="F74" s="28">
        <f>SUM(D74+E74)</f>
        <v>73636563.939999998</v>
      </c>
      <c r="G74" s="38">
        <v>35398055</v>
      </c>
      <c r="H74" s="28">
        <v>35398055</v>
      </c>
      <c r="I74" s="38">
        <f>F74-G74</f>
        <v>38238508.939999998</v>
      </c>
    </row>
    <row r="75" spans="2:9" ht="20.25" customHeight="1">
      <c r="B75" s="31"/>
      <c r="C75" s="32" t="s">
        <v>75</v>
      </c>
      <c r="D75" s="28">
        <v>69134857.299999997</v>
      </c>
      <c r="E75" s="36">
        <v>0</v>
      </c>
      <c r="F75" s="28">
        <f t="shared" ref="F75:F80" si="23">SUM(D75+E75)</f>
        <v>69134857.299999997</v>
      </c>
      <c r="G75" s="38">
        <v>41156969.82</v>
      </c>
      <c r="H75" s="28">
        <v>41156969.82</v>
      </c>
      <c r="I75" s="38">
        <f t="shared" ref="I75:I80" si="24">F75-G75</f>
        <v>27977887.479999997</v>
      </c>
    </row>
    <row r="76" spans="2:9" ht="20.25" customHeight="1">
      <c r="B76" s="31"/>
      <c r="C76" s="32" t="s">
        <v>76</v>
      </c>
      <c r="D76" s="28">
        <v>0</v>
      </c>
      <c r="E76" s="36">
        <v>0</v>
      </c>
      <c r="F76" s="28">
        <f t="shared" si="23"/>
        <v>0</v>
      </c>
      <c r="G76" s="38">
        <v>163243.20000000001</v>
      </c>
      <c r="H76" s="28">
        <v>163243.20000000001</v>
      </c>
      <c r="I76" s="38">
        <f t="shared" si="24"/>
        <v>-163243.20000000001</v>
      </c>
    </row>
    <row r="77" spans="2:9" ht="20.25" customHeight="1">
      <c r="B77" s="31"/>
      <c r="C77" s="32" t="s">
        <v>77</v>
      </c>
      <c r="D77" s="28">
        <v>1630000</v>
      </c>
      <c r="E77" s="36">
        <v>0</v>
      </c>
      <c r="F77" s="28">
        <f t="shared" si="23"/>
        <v>1630000</v>
      </c>
      <c r="G77" s="38">
        <v>0</v>
      </c>
      <c r="H77" s="28">
        <v>0</v>
      </c>
      <c r="I77" s="38">
        <f t="shared" si="24"/>
        <v>1630000</v>
      </c>
    </row>
    <row r="78" spans="2:9" ht="20.25" customHeight="1">
      <c r="B78" s="31"/>
      <c r="C78" s="32" t="s">
        <v>78</v>
      </c>
      <c r="D78" s="28">
        <v>2000000</v>
      </c>
      <c r="E78" s="36">
        <v>0</v>
      </c>
      <c r="F78" s="28">
        <f t="shared" si="23"/>
        <v>2000000</v>
      </c>
      <c r="G78" s="38">
        <v>0</v>
      </c>
      <c r="H78" s="28">
        <v>0</v>
      </c>
      <c r="I78" s="38">
        <f t="shared" si="24"/>
        <v>2000000</v>
      </c>
    </row>
    <row r="79" spans="2:9" ht="20.25" customHeight="1">
      <c r="B79" s="31"/>
      <c r="C79" s="32" t="s">
        <v>79</v>
      </c>
      <c r="D79" s="28">
        <v>0</v>
      </c>
      <c r="E79" s="36">
        <v>0</v>
      </c>
      <c r="F79" s="28">
        <f t="shared" si="23"/>
        <v>0</v>
      </c>
      <c r="G79" s="38">
        <v>0</v>
      </c>
      <c r="H79" s="28">
        <v>0</v>
      </c>
      <c r="I79" s="38">
        <f t="shared" si="24"/>
        <v>0</v>
      </c>
    </row>
    <row r="80" spans="2:9" ht="20.25" customHeight="1">
      <c r="B80" s="31"/>
      <c r="C80" s="32" t="s">
        <v>80</v>
      </c>
      <c r="D80" s="28">
        <v>0</v>
      </c>
      <c r="E80" s="36">
        <v>626323.94999999995</v>
      </c>
      <c r="F80" s="28">
        <f t="shared" si="23"/>
        <v>626323.94999999995</v>
      </c>
      <c r="G80" s="38">
        <v>626230.72</v>
      </c>
      <c r="H80" s="28">
        <v>626230.72</v>
      </c>
      <c r="I80" s="38">
        <f t="shared" si="24"/>
        <v>93.229999999981374</v>
      </c>
    </row>
    <row r="81" spans="2:10" ht="20.25" customHeight="1">
      <c r="B81" s="65" t="s">
        <v>81</v>
      </c>
      <c r="C81" s="66"/>
      <c r="D81" s="43">
        <f>SUM(D9+D17+D27+D37+D47+D57+D61+D69+D73)</f>
        <v>7971345547</v>
      </c>
      <c r="E81" s="22">
        <f t="shared" ref="E81:H81" si="25">SUM(E9+E17+E27+E37+E47+E57+E61+E69+E73)</f>
        <v>854610178.20000005</v>
      </c>
      <c r="F81" s="43">
        <f t="shared" si="25"/>
        <v>8825955725.2000008</v>
      </c>
      <c r="G81" s="22">
        <f t="shared" si="25"/>
        <v>3373596519.1299996</v>
      </c>
      <c r="H81" s="43">
        <f t="shared" si="25"/>
        <v>3342440221.0499992</v>
      </c>
      <c r="I81" s="22">
        <f>SUM(I9+I17+I27+I37+I47+I57+I61+I69+I73)</f>
        <v>5452359206.0699997</v>
      </c>
    </row>
    <row r="82" spans="2:10" ht="66" customHeight="1">
      <c r="B82" s="13"/>
      <c r="C82" s="21"/>
      <c r="D82" s="15"/>
      <c r="E82" s="16"/>
      <c r="F82" s="15"/>
      <c r="G82" s="15"/>
      <c r="H82" s="15"/>
      <c r="I82" s="15"/>
    </row>
    <row r="83" spans="2:10" ht="66" customHeight="1">
      <c r="B83" s="13"/>
      <c r="C83" s="13"/>
      <c r="D83" s="15"/>
      <c r="E83" s="15"/>
      <c r="F83" s="15"/>
      <c r="G83" s="15"/>
      <c r="H83" s="15"/>
      <c r="I83" s="15"/>
    </row>
    <row r="84" spans="2:10" ht="41.25" customHeight="1">
      <c r="B84" s="13"/>
      <c r="C84" s="14" t="s">
        <v>84</v>
      </c>
      <c r="D84" s="15"/>
      <c r="E84" s="59" t="s">
        <v>83</v>
      </c>
      <c r="F84" s="59"/>
      <c r="G84" s="59"/>
      <c r="H84" s="59"/>
      <c r="I84" s="15"/>
    </row>
    <row r="85" spans="2:10" ht="15" customHeight="1">
      <c r="B85" s="9"/>
      <c r="C85" s="9"/>
      <c r="D85" s="9"/>
      <c r="E85" s="10"/>
      <c r="F85" s="9"/>
      <c r="G85" s="9"/>
      <c r="H85" s="9"/>
      <c r="I85" s="9"/>
    </row>
    <row r="86" spans="2:10" ht="15" customHeight="1">
      <c r="C86" s="17"/>
      <c r="D86" s="17"/>
      <c r="E86" s="18"/>
      <c r="F86" s="17"/>
      <c r="G86" s="17"/>
      <c r="H86" s="17"/>
      <c r="I86" s="17"/>
      <c r="J86" s="45"/>
    </row>
    <row r="87" spans="2:10" ht="15" customHeight="1">
      <c r="B87" s="17"/>
      <c r="C87" s="17"/>
      <c r="D87" s="17"/>
      <c r="E87" s="18"/>
      <c r="F87" s="17"/>
      <c r="G87" s="17"/>
      <c r="H87" s="17"/>
      <c r="I87" s="17"/>
      <c r="J87" s="46"/>
    </row>
    <row r="88" spans="2:10" ht="15" customHeight="1">
      <c r="B88" s="17" t="s">
        <v>87</v>
      </c>
      <c r="C88" s="19"/>
      <c r="D88" s="19"/>
      <c r="E88" s="20"/>
      <c r="F88" s="19"/>
      <c r="G88" s="19"/>
      <c r="H88" s="19"/>
      <c r="I88" s="17"/>
      <c r="J88" s="47"/>
    </row>
    <row r="89" spans="2:10" ht="15" customHeight="1">
      <c r="B89" s="17"/>
      <c r="C89" s="19"/>
      <c r="D89" s="19"/>
      <c r="E89" s="20"/>
      <c r="F89" s="19"/>
      <c r="G89" s="19"/>
      <c r="H89" s="19"/>
      <c r="I89" s="17"/>
      <c r="J89" s="47"/>
    </row>
    <row r="90" spans="2:10" ht="15" customHeight="1">
      <c r="C90" s="1"/>
      <c r="D90" s="2"/>
      <c r="E90" s="6"/>
      <c r="F90" s="8"/>
      <c r="G90" s="8"/>
      <c r="H90" s="8"/>
    </row>
    <row r="91" spans="2:10" ht="15" hidden="1" customHeight="1">
      <c r="C91" s="1"/>
      <c r="D91" s="2"/>
      <c r="E91" s="6"/>
      <c r="F91" s="7"/>
      <c r="G91" s="7"/>
      <c r="H91" s="7"/>
      <c r="I91" s="3"/>
    </row>
    <row r="92" spans="2:10" ht="15" hidden="1" customHeight="1">
      <c r="C92" s="4"/>
      <c r="D92" s="4"/>
      <c r="E92" s="6"/>
      <c r="F92" s="4"/>
      <c r="G92" s="4"/>
      <c r="H92" s="4"/>
    </row>
    <row r="93" spans="2:10" ht="15" hidden="1" customHeight="1">
      <c r="C93" s="4"/>
      <c r="D93" s="4"/>
      <c r="E93" s="6"/>
      <c r="F93" s="4"/>
      <c r="G93" s="4"/>
      <c r="H93" s="4"/>
    </row>
    <row r="94" spans="2:10" ht="15" hidden="1" customHeight="1">
      <c r="C94" s="4"/>
      <c r="D94" s="4"/>
      <c r="E94" s="6"/>
      <c r="F94" s="4"/>
      <c r="G94" s="4"/>
      <c r="H94" s="4"/>
    </row>
    <row r="95" spans="2:10"/>
    <row r="96" spans="2:10"/>
  </sheetData>
  <mergeCells count="17">
    <mergeCell ref="E84:H84"/>
    <mergeCell ref="B6:C8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  <mergeCell ref="B81:C81"/>
    <mergeCell ref="B2:I2"/>
    <mergeCell ref="B3:I3"/>
    <mergeCell ref="B4:I4"/>
    <mergeCell ref="D6:H6"/>
    <mergeCell ref="I6:I7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EAE DIC 2021</vt:lpstr>
      <vt:lpstr>'EAE DIC 2021'!Área_de_impresión</vt:lpstr>
      <vt:lpstr>'EAE DIC 2021'!Cargo1</vt:lpstr>
      <vt:lpstr>'EAE DIC 2021'!Cargo2</vt:lpstr>
      <vt:lpstr>'EAE DIC 2021'!firma1</vt:lpstr>
      <vt:lpstr>'EAE DIC 2021'!firma2</vt:lpstr>
    </vt:vector>
  </TitlesOfParts>
  <Company>Secretaria de Hacienda y Credito Publico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lsanchezf</cp:lastModifiedBy>
  <cp:revision/>
  <cp:lastPrinted>2022-02-21T19:30:14Z</cp:lastPrinted>
  <dcterms:created xsi:type="dcterms:W3CDTF">2014-09-04T16:46:21Z</dcterms:created>
  <dcterms:modified xsi:type="dcterms:W3CDTF">2022-07-20T17:47:57Z</dcterms:modified>
</cp:coreProperties>
</file>