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6 junio 2022\2DO. TRIMESTRE 2022 CONTABLE\"/>
    </mc:Choice>
  </mc:AlternateContent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52511"/>
</workbook>
</file>

<file path=xl/calcChain.xml><?xml version="1.0" encoding="utf-8"?>
<calcChain xmlns="http://schemas.openxmlformats.org/spreadsheetml/2006/main">
  <c r="F17" i="5" l="1"/>
  <c r="F16" i="5"/>
  <c r="F15" i="5"/>
  <c r="F30" i="5"/>
  <c r="F29" i="5"/>
  <c r="F28" i="5"/>
  <c r="F27" i="5"/>
  <c r="F26" i="5"/>
  <c r="F25" i="5"/>
  <c r="F31" i="5" l="1"/>
  <c r="F32" i="5"/>
  <c r="F33" i="5"/>
  <c r="F18" i="5"/>
  <c r="F19" i="5"/>
  <c r="F20" i="5"/>
  <c r="F21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35" i="5" s="1"/>
  <c r="E23" i="5"/>
  <c r="D35" i="5" l="1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<sst xmlns="http://schemas.openxmlformats.org/spreadsheetml/2006/main" count="34" uniqueCount="33">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</sst>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8"/>
  <sheetViews>
    <sheetView showGridLines="0" tabSelected="1" topLeftCell="C16" zoomScale="85" zoomScaleNormal="85" workbookViewId="0">
      <selection activeCell="D20" sqref="D2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1235307219.3200002</v>
      </c>
      <c r="D13" s="59">
        <f t="shared" ref="D13:E13" si="0">SUM(D15:D21)</f>
        <v>150586256540.59998</v>
      </c>
      <c r="E13" s="59">
        <f t="shared" si="0"/>
        <v>148754346133.80997</v>
      </c>
      <c r="F13" s="60">
        <f>SUM(C13+D13-E13)</f>
        <v>3067217626.1100159</v>
      </c>
      <c r="G13" s="61">
        <f>SUM(F13-C13)</f>
        <v>1831910406.7900157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1060382034.6900001</v>
      </c>
      <c r="D15" s="66">
        <v>145175547170.62</v>
      </c>
      <c r="E15" s="66">
        <v>143240734736.57999</v>
      </c>
      <c r="F15" s="67">
        <f>SUM(C15+D15-E15)</f>
        <v>2995194468.730011</v>
      </c>
      <c r="G15" s="65">
        <f t="shared" ref="G15:G21" si="1">SUM(F15-C15)</f>
        <v>1934812434.0400109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13366040.01</v>
      </c>
      <c r="D16" s="66">
        <v>5406133903.1800003</v>
      </c>
      <c r="E16" s="66">
        <v>5407302965.7399998</v>
      </c>
      <c r="F16" s="67">
        <f>SUM(C16+D16-E16)</f>
        <v>12196977.450000763</v>
      </c>
      <c r="G16" s="65">
        <f>SUM(F16-C16)</f>
        <v>-1169062.5599992368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161559144.62</v>
      </c>
      <c r="D17" s="66">
        <v>4575466.8</v>
      </c>
      <c r="E17" s="66">
        <v>106308431.48999999</v>
      </c>
      <c r="F17" s="67">
        <f>SUM(C17+D17-E17)</f>
        <v>59826179.930000022</v>
      </c>
      <c r="G17" s="65">
        <f t="shared" si="1"/>
        <v>-101732964.68999998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ref="F16:F21" si="2">SUM(C18:E18)</f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39124852662.667007</v>
      </c>
      <c r="D23" s="71">
        <f>SUM(D25:D33)</f>
        <v>889488605.77999997</v>
      </c>
      <c r="E23" s="71">
        <f t="shared" ref="E23" si="3">SUM(E25:E33)</f>
        <v>456137001.01999998</v>
      </c>
      <c r="F23" s="71">
        <f>SUM(C23+D23-E23)</f>
        <v>39558204267.42701</v>
      </c>
      <c r="G23" s="72">
        <f>SUM(F23-C23)</f>
        <v>433351604.76000214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126919091.58</v>
      </c>
      <c r="D25" s="66">
        <v>428584643.24000001</v>
      </c>
      <c r="E25" s="66">
        <v>397193728.88</v>
      </c>
      <c r="F25" s="76">
        <f>SUM(C25+D25-E25)</f>
        <v>158310005.94000006</v>
      </c>
      <c r="G25" s="77">
        <f t="shared" ref="G25:G33" si="4">SUM(F25-C25)</f>
        <v>31390914.360000059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>SUM(C26+D26-E26)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38525846485.025002</v>
      </c>
      <c r="D27" s="66">
        <v>322607170.81999999</v>
      </c>
      <c r="E27" s="66">
        <v>-70258111.530000001</v>
      </c>
      <c r="F27" s="76">
        <f>SUM(C27+D27-E27)</f>
        <v>38918711767.375</v>
      </c>
      <c r="G27" s="77">
        <f t="shared" si="4"/>
        <v>392865282.34999847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1262243707.9219999</v>
      </c>
      <c r="D28" s="66">
        <v>24345275.390000001</v>
      </c>
      <c r="E28" s="66">
        <v>53502624.380000003</v>
      </c>
      <c r="F28" s="76">
        <f>SUM(C28+D28-E28)</f>
        <v>1233086358.9319999</v>
      </c>
      <c r="G28" s="77">
        <f t="shared" si="4"/>
        <v>-29157348.99000001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111982706.3</v>
      </c>
      <c r="D29" s="68">
        <v>0</v>
      </c>
      <c r="E29" s="68">
        <v>3369796.2</v>
      </c>
      <c r="F29" s="76">
        <f>SUM(C29+D29-E29)</f>
        <v>108612910.09999999</v>
      </c>
      <c r="G29" s="77">
        <f t="shared" si="4"/>
        <v>-3369796.200000003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-902162307.30999994</v>
      </c>
      <c r="D30" s="66">
        <v>113951516.33</v>
      </c>
      <c r="E30" s="66">
        <v>72328963.090000004</v>
      </c>
      <c r="F30" s="76">
        <f>SUM(C30+D30-E30)</f>
        <v>-860539754.06999993</v>
      </c>
      <c r="G30" s="77">
        <f t="shared" si="4"/>
        <v>41622553.24000001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ref="F26:F33" si="5">SUM(C31:E31)</f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40360159881.987007</v>
      </c>
      <c r="D35" s="79">
        <f>SUM(D13+D23)</f>
        <v>151475745146.37997</v>
      </c>
      <c r="E35" s="79">
        <f>SUM(E13+E23)</f>
        <v>149210483134.82996</v>
      </c>
      <c r="F35" s="80">
        <f>SUM(C35+D35-E35)</f>
        <v>42625421893.537018</v>
      </c>
      <c r="G35" s="81">
        <f>SUM(F35-C35)</f>
        <v>2265262011.5500107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2022-07-20T22:15:29Z</dcterms:modified>
</cp:coreProperties>
</file>