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25725"/>
</workbook>
</file>

<file path=xl/calcChain.xml><?xml version="1.0" encoding="utf-8"?>
<calcChain xmlns="http://schemas.openxmlformats.org/spreadsheetml/2006/main">
  <c r="F26" i="5"/>
  <c r="F27"/>
  <c r="F28"/>
  <c r="F29"/>
  <c r="F30"/>
  <c r="F31"/>
  <c r="F32"/>
  <c r="F33"/>
  <c r="F25"/>
  <c r="F16"/>
  <c r="F17"/>
  <c r="F18"/>
  <c r="F19"/>
  <c r="F20"/>
  <c r="F21"/>
  <c r="F15"/>
  <c r="G27" l="1"/>
  <c r="G28"/>
  <c r="G29"/>
  <c r="G30"/>
  <c r="G31"/>
  <c r="G32"/>
  <c r="G33"/>
  <c r="G25"/>
  <c r="G17"/>
  <c r="G18"/>
  <c r="G19"/>
  <c r="G20"/>
  <c r="G21"/>
  <c r="G16"/>
  <c r="G15"/>
  <c r="D23"/>
  <c r="C23"/>
  <c r="C13"/>
  <c r="D13"/>
  <c r="E13"/>
  <c r="E23"/>
  <c r="D35" l="1"/>
  <c r="E35"/>
  <c r="F23"/>
  <c r="G23" s="1"/>
  <c r="F13"/>
  <c r="G13" s="1"/>
  <c r="C35"/>
  <c r="F35" l="1"/>
  <c r="G3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<sst xmlns="http://schemas.openxmlformats.org/spreadsheetml/2006/main" count="34" uniqueCount="33">
  <si>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</si>
  <si>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</si>
  <si>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</si>
  <si>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</si>
  <si>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</si>
  <si>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</si>
  <si>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</si>
  <si>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</si>
  <si>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</si>
  <si>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</si>
  <si>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</si>
  <si>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</si>
  <si>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</si>
  <si>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</si>
  <si>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</si>
  <si>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</si>
  <si>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</si>
  <si>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</si>
  <si>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</si>
  <si>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</si>
  <si>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</si>
  <si>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</si>
  <si>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</si>
  <si>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</si>
  <si>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</si>
  <si>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</si>
  <si>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</si>
  <si>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</si>
  <si>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</si>
  <si>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</si>
  <si>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</si>
  <si>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</si>
  <si>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Junio al 30 de Junio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</si>
</sst>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8"/>
  <sheetViews>
    <sheetView showGridLines="0" tabSelected="1" zoomScale="85" zoomScaleNormal="85" workbookViewId="0">
      <selection activeCell="D16" sqref="D16"/>
    </sheetView>
  </sheetViews>
  <sheetFormatPr baseColWidth="10" defaultColWidth="0" defaultRowHeight="0" customHeight="1" zeroHeight="1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>
      <c r="A1" s="37"/>
      <c r="B1" s="31"/>
      <c r="C1" s="11"/>
    </row>
    <row r="2" spans="1:15" s="13" customFormat="1" ht="1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>
      <c r="A13" s="46"/>
      <c r="B13" s="58" t="s">
        <v>9</v>
      </c>
      <c r="C13" s="59">
        <f>SUM(C15:C21)</f>
        <v>3017739048.3699999</v>
      </c>
      <c r="D13" s="59">
        <f t="shared" ref="D13:E13" si="0">SUM(D15:D21)</f>
        <v>27136790260.75</v>
      </c>
      <c r="E13" s="59">
        <f t="shared" si="0"/>
        <v>27087311683.009998</v>
      </c>
      <c r="F13" s="60">
        <f>SUM(C13+D13-E13)</f>
        <v>3067217626.1100006</v>
      </c>
      <c r="G13" s="61">
        <f>SUM(F13-C13)</f>
        <v>49478577.740000725</v>
      </c>
      <c r="H13" s="1"/>
      <c r="N13" s="1"/>
      <c r="O13" s="1"/>
    </row>
    <row r="14" spans="1:15" ht="15.75" customHeight="1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>
      <c r="A15" s="47"/>
      <c r="B15" s="62" t="s">
        <v>10</v>
      </c>
      <c r="C15" s="66">
        <v>2944451521.75</v>
      </c>
      <c r="D15" s="66">
        <v>26389077871.77</v>
      </c>
      <c r="E15" s="66">
        <v>26338334924.790001</v>
      </c>
      <c r="F15" s="67">
        <f>SUM(C15:E15)</f>
        <v>55671864318.309998</v>
      </c>
      <c r="G15" s="65">
        <f t="shared" ref="G15:G21" si="1">SUM(F15-C15)</f>
        <v>52727412796.559998</v>
      </c>
      <c r="H15" s="1"/>
      <c r="N15" s="1"/>
      <c r="O15" s="1"/>
    </row>
    <row r="16" spans="1:15" ht="15">
      <c r="A16" s="47"/>
      <c r="B16" s="62" t="s">
        <v>11</v>
      </c>
      <c r="C16" s="66">
        <v>12493002.640000001</v>
      </c>
      <c r="D16" s="66">
        <v>747712388.98000002</v>
      </c>
      <c r="E16" s="66">
        <v>748008414.16999996</v>
      </c>
      <c r="F16" s="67">
        <f t="shared" ref="F16:F21" si="2">SUM(C16:E16)</f>
        <v>1508213805.79</v>
      </c>
      <c r="G16" s="65">
        <f>SUM(F16-C16)</f>
        <v>1495720803.1499999</v>
      </c>
      <c r="H16" s="1"/>
      <c r="N16" s="1"/>
      <c r="O16" s="1"/>
    </row>
    <row r="17" spans="1:15" ht="15">
      <c r="A17" s="47"/>
      <c r="B17" s="62" t="s">
        <v>12</v>
      </c>
      <c r="C17" s="66">
        <v>60794523.979999997</v>
      </c>
      <c r="D17" s="66">
        <v>0</v>
      </c>
      <c r="E17" s="66">
        <v>968344.05</v>
      </c>
      <c r="F17" s="67">
        <f t="shared" si="2"/>
        <v>61762868.029999994</v>
      </c>
      <c r="G17" s="65">
        <f t="shared" si="1"/>
        <v>968344.04999999702</v>
      </c>
      <c r="H17" s="1"/>
      <c r="N17" s="1"/>
      <c r="O17" s="1"/>
    </row>
    <row r="18" spans="1:15" ht="1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>
      <c r="A23" s="46"/>
      <c r="B23" s="58" t="s">
        <v>17</v>
      </c>
      <c r="C23" s="71">
        <f>SUM(C25:C33)</f>
        <v>39216507088.257004</v>
      </c>
      <c r="D23" s="71">
        <f>SUM(D25:D33)</f>
        <v>270202867.51999998</v>
      </c>
      <c r="E23" s="71">
        <f t="shared" ref="E23" si="3">SUM(E25:E33)</f>
        <v>-71494311.649999976</v>
      </c>
      <c r="F23" s="71">
        <f>SUM(C23+D23-E23)</f>
        <v>39558204267.427002</v>
      </c>
      <c r="G23" s="72">
        <f>SUM(F23-C23)</f>
        <v>341697179.16999817</v>
      </c>
      <c r="H23" s="1"/>
      <c r="N23" s="1"/>
      <c r="O23" s="1"/>
    </row>
    <row r="24" spans="1:15" ht="15.75" customHeight="1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>
      <c r="A25" s="47"/>
      <c r="B25" s="62" t="s">
        <v>18</v>
      </c>
      <c r="C25" s="66">
        <v>161028388.96000001</v>
      </c>
      <c r="D25" s="66">
        <v>69825926.769999996</v>
      </c>
      <c r="E25" s="66">
        <v>72544309.790000007</v>
      </c>
      <c r="F25" s="76">
        <f>SUM(C25:E25)</f>
        <v>303398625.52000004</v>
      </c>
      <c r="G25" s="77">
        <f t="shared" ref="G25:G33" si="4">SUM(F25-C25)</f>
        <v>142370236.56000003</v>
      </c>
      <c r="H25" s="1"/>
      <c r="N25" s="1"/>
      <c r="O25" s="1"/>
    </row>
    <row r="26" spans="1:15" ht="25.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SUM(C26:E26)</f>
        <v>22979.15</v>
      </c>
      <c r="G26" s="77">
        <v>0</v>
      </c>
      <c r="H26" s="1"/>
      <c r="N26" s="1"/>
      <c r="O26" s="1"/>
    </row>
    <row r="27" spans="1:15" ht="25.5">
      <c r="A27" s="47"/>
      <c r="B27" s="62" t="s">
        <v>20</v>
      </c>
      <c r="C27" s="66">
        <v>38642496180.294998</v>
      </c>
      <c r="D27" s="66">
        <v>92770979.010000005</v>
      </c>
      <c r="E27" s="66">
        <v>-183444608.06999999</v>
      </c>
      <c r="F27" s="76">
        <f t="shared" si="5"/>
        <v>38551822551.235001</v>
      </c>
      <c r="G27" s="77">
        <f t="shared" si="4"/>
        <v>-90673629.059997559</v>
      </c>
      <c r="H27" s="1"/>
      <c r="N27" s="1"/>
      <c r="O27" s="1"/>
    </row>
    <row r="28" spans="1:15" ht="15">
      <c r="A28" s="47"/>
      <c r="B28" s="62" t="s">
        <v>21</v>
      </c>
      <c r="C28" s="66">
        <v>1249230876.092</v>
      </c>
      <c r="D28" s="66">
        <v>11292538.939999999</v>
      </c>
      <c r="E28" s="66">
        <v>27437056.100000001</v>
      </c>
      <c r="F28" s="76">
        <f t="shared" si="5"/>
        <v>1287960471.132</v>
      </c>
      <c r="G28" s="77">
        <f t="shared" si="4"/>
        <v>38729595.039999962</v>
      </c>
      <c r="H28" s="1"/>
      <c r="N28" s="1"/>
      <c r="O28" s="1"/>
    </row>
    <row r="29" spans="1:15" ht="15.75" customHeight="1">
      <c r="A29" s="47"/>
      <c r="B29" s="62" t="s">
        <v>22</v>
      </c>
      <c r="C29" s="66">
        <v>108612910.09999999</v>
      </c>
      <c r="D29" s="68">
        <v>0</v>
      </c>
      <c r="E29" s="68">
        <v>0</v>
      </c>
      <c r="F29" s="76">
        <f t="shared" si="5"/>
        <v>108612910.09999999</v>
      </c>
      <c r="G29" s="77">
        <f t="shared" si="4"/>
        <v>0</v>
      </c>
      <c r="H29" s="1"/>
      <c r="N29" s="1"/>
      <c r="O29" s="1"/>
    </row>
    <row r="30" spans="1:15" ht="25.5">
      <c r="A30" s="47"/>
      <c r="B30" s="62" t="s">
        <v>23</v>
      </c>
      <c r="C30" s="66">
        <v>-944884246.34000003</v>
      </c>
      <c r="D30" s="66">
        <v>96313422.799999997</v>
      </c>
      <c r="E30" s="66">
        <v>11968930.529999999</v>
      </c>
      <c r="F30" s="76">
        <f t="shared" si="5"/>
        <v>-836601893.01000011</v>
      </c>
      <c r="G30" s="77">
        <f t="shared" si="4"/>
        <v>108282353.32999992</v>
      </c>
      <c r="H30" s="1"/>
      <c r="N30" s="1"/>
      <c r="O30" s="1"/>
    </row>
    <row r="31" spans="1:15" ht="1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>
      <c r="A35" s="45"/>
      <c r="B35" s="78" t="s">
        <v>27</v>
      </c>
      <c r="C35" s="79">
        <f>SUM(C13+C23)</f>
        <v>42234246136.627007</v>
      </c>
      <c r="D35" s="79">
        <f>SUM(D13+D23)</f>
        <v>27406993128.27</v>
      </c>
      <c r="E35" s="79">
        <f>SUM(E13+E23)</f>
        <v>27015817371.359997</v>
      </c>
      <c r="F35" s="80">
        <f>SUM(C35+D35-E35)</f>
        <v>42625421893.537003</v>
      </c>
      <c r="G35" s="81">
        <f>SUM(F35-C35)</f>
        <v>391175756.90999603</v>
      </c>
      <c r="H35" s="1"/>
      <c r="N35" s="1"/>
      <c r="O35" s="1"/>
    </row>
    <row r="36" spans="1:15" ht="15.75" customHeight="1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>
      <c r="B47" s="35"/>
      <c r="C47" s="7"/>
      <c r="D47" s="1"/>
      <c r="E47" s="1"/>
      <c r="F47" s="1"/>
    </row>
    <row r="48" spans="1:15" ht="15" hidden="1" customHeight="1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2021-10-18T21:27:12Z</cp:lastPrinted>
  <dcterms:created xsi:type="dcterms:W3CDTF">2014-09-04T18:46:51Z</dcterms:created>
  <dcterms:modified xsi:type="dcterms:W3CDTF">2022-07-20T21:23:57Z</dcterms:modified>
</cp:coreProperties>
</file>