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STOS 2021-2024\CONCURSO SUMARIOS\2022\CI-111.2022 JOUNIORS\"/>
    </mc:Choice>
  </mc:AlternateContent>
  <bookViews>
    <workbookView xWindow="0" yWindow="0" windowWidth="20490" windowHeight="6465"/>
  </bookViews>
  <sheets>
    <sheet name="DOPI-MUN-RM-PAV-CI-111-2022" sheetId="1" r:id="rId1"/>
  </sheets>
  <externalReferences>
    <externalReference r:id="rId2"/>
    <externalReference r:id="rId3"/>
  </externalReferences>
  <definedNames>
    <definedName name="_xlnm._FilterDatabase" localSheetId="0" hidden="1">'DOPI-MUN-RM-PAV-CI-111-2022'!$A$14:$G$185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 localSheetId="0">#REF!</definedName>
    <definedName name="area">#REF!</definedName>
    <definedName name="_xlnm.Print_Area" localSheetId="0">'DOPI-MUN-RM-PAV-CI-111-2022'!$A$1:$G$229</definedName>
    <definedName name="cargo" localSheetId="0">#REF!</definedName>
    <definedName name="cargo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 localSheetId="0">#REF!</definedName>
    <definedName name="cargovendedor">#REF!</definedName>
    <definedName name="ciudad" localSheetId="0">#REF!</definedName>
    <definedName name="ciudad">#REF!</definedName>
    <definedName name="ciudadcliente" localSheetId="0">#REF!</definedName>
    <definedName name="ciudadcliente">#REF!</definedName>
    <definedName name="ciudaddelaobra" localSheetId="0">#REF!</definedName>
    <definedName name="ciudaddelaobra">#REF!</definedName>
    <definedName name="cmic" localSheetId="0">#REF!</definedName>
    <definedName name="cmic">#REF!</definedName>
    <definedName name="codigodelaobra" localSheetId="0">#REF!</definedName>
    <definedName name="codigodelaobra">#REF!</definedName>
    <definedName name="codigopostalcliente" localSheetId="0">#REF!</definedName>
    <definedName name="codigopostalcliente">#REF!</definedName>
    <definedName name="codigopostaldelaobra" localSheetId="0">#REF!</definedName>
    <definedName name="codigopostaldelaobra">#REF!</definedName>
    <definedName name="codigovendedor" localSheetId="0">#REF!</definedName>
    <definedName name="codigovendedor">#REF!</definedName>
    <definedName name="colonia" localSheetId="0">#REF!</definedName>
    <definedName name="colonia">#REF!</definedName>
    <definedName name="coloniacliente" localSheetId="0">#REF!</definedName>
    <definedName name="coloniacliente">#REF!</definedName>
    <definedName name="coloniadelaobra" localSheetId="0">#REF!</definedName>
    <definedName name="coloniadelaobra">#REF!</definedName>
    <definedName name="contactocliente" localSheetId="0">#REF!</definedName>
    <definedName name="contactocliente">#REF!</definedName>
    <definedName name="decimalesredondeo" localSheetId="0">#REF!</definedName>
    <definedName name="decimalesredondeo">#REF!</definedName>
    <definedName name="departamento" localSheetId="0">#REF!</definedName>
    <definedName name="departamento">#REF!</definedName>
    <definedName name="direccioncliente" localSheetId="0">#REF!</definedName>
    <definedName name="direccioncliente">#REF!</definedName>
    <definedName name="direcciondeconcurso" localSheetId="0">#REF!</definedName>
    <definedName name="direcciondeconcurso">#REF!</definedName>
    <definedName name="direcciondelaobra" localSheetId="0">#REF!</definedName>
    <definedName name="direcciondelaobra">#REF!</definedName>
    <definedName name="domicilio" localSheetId="0">#REF!</definedName>
    <definedName name="domicilio">#REF!</definedName>
    <definedName name="email" localSheetId="0">#REF!</definedName>
    <definedName name="email">#REF!</definedName>
    <definedName name="emailcliente" localSheetId="0">#REF!</definedName>
    <definedName name="emailcliente">#REF!</definedName>
    <definedName name="emaildelaobra" localSheetId="0">#REF!</definedName>
    <definedName name="emaildelaobra">#REF!</definedName>
    <definedName name="estado" localSheetId="0">#REF!</definedName>
    <definedName name="estado">#REF!</definedName>
    <definedName name="estadodelaobra" localSheetId="0">#REF!</definedName>
    <definedName name="estadodelaobra">#REF!</definedName>
    <definedName name="fechaconvocatoria" localSheetId="0">#REF!</definedName>
    <definedName name="fechaconvocatoria">#REF!</definedName>
    <definedName name="fechadeconcurso" localSheetId="0">#REF!</definedName>
    <definedName name="fechadeconcurso">#REF!</definedName>
    <definedName name="fechainicio" localSheetId="0">#REF!</definedName>
    <definedName name="fechainicio">#REF!</definedName>
    <definedName name="fechaterminacion" localSheetId="0">#REF!</definedName>
    <definedName name="fechaterminacion">#REF!</definedName>
    <definedName name="imss" localSheetId="0">#REF!</definedName>
    <definedName name="imss">#REF!</definedName>
    <definedName name="infonavit" localSheetId="0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 localSheetId="0">#REF!</definedName>
    <definedName name="mailcontacto">#REF!</definedName>
    <definedName name="mailvendedor" localSheetId="0">#REF!</definedName>
    <definedName name="mailvendedor">#REF!</definedName>
    <definedName name="nombrecliente" localSheetId="0">#REF!</definedName>
    <definedName name="nombrecliente">#REF!</definedName>
    <definedName name="nombredelaobra" localSheetId="0">#REF!</definedName>
    <definedName name="nombredelaobra">#REF!</definedName>
    <definedName name="nombrevendedor" localSheetId="0">#REF!</definedName>
    <definedName name="nombrevendedor">#REF!</definedName>
    <definedName name="numconvocatoria" localSheetId="0">#REF!</definedName>
    <definedName name="numconvocatoria">#REF!</definedName>
    <definedName name="numerodeconcurso" localSheetId="0">#REF!</definedName>
    <definedName name="numerodeconcurso">#REF!</definedName>
    <definedName name="OBRA" localSheetId="0">[1]DATOS!$B$2</definedName>
    <definedName name="OBRA">[2]DATOS!$B$2</definedName>
    <definedName name="plazocalculado" localSheetId="0">#REF!</definedName>
    <definedName name="plazocalculado">#REF!</definedName>
    <definedName name="plazoreal" localSheetId="0">#REF!</definedName>
    <definedName name="plazoreal">#REF!</definedName>
    <definedName name="porcentajeivapresupuesto" localSheetId="0">#REF!</definedName>
    <definedName name="porcentajeivapresupuesto">#REF!</definedName>
    <definedName name="primeramoneda" localSheetId="0">#REF!</definedName>
    <definedName name="primeramoneda">#REF!</definedName>
    <definedName name="razonsocial" localSheetId="0">#REF!</definedName>
    <definedName name="razonsocial">#REF!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sponsable" localSheetId="0">#REF!</definedName>
    <definedName name="responsable">#REF!</definedName>
    <definedName name="responsabledelaobra" localSheetId="0">#REF!</definedName>
    <definedName name="responsabledelaobra">#REF!</definedName>
    <definedName name="rfc" localSheetId="0">#REF!</definedName>
    <definedName name="rfc">#REF!</definedName>
    <definedName name="segundamoneda" localSheetId="0">#REF!</definedName>
    <definedName name="segundamoneda">#REF!</definedName>
    <definedName name="telefono" localSheetId="0">#REF!</definedName>
    <definedName name="telefono">#REF!</definedName>
    <definedName name="telefonocliente" localSheetId="0">#REF!</definedName>
    <definedName name="telefonocliente">#REF!</definedName>
    <definedName name="telefonocontacto" localSheetId="0">#REF!</definedName>
    <definedName name="telefonocontacto">#REF!</definedName>
    <definedName name="telefonodelaobra" localSheetId="0">#REF!</definedName>
    <definedName name="telefonodelaobra">#REF!</definedName>
    <definedName name="telefonovendedor" localSheetId="0">#REF!</definedName>
    <definedName name="telefonovendedor">#REF!</definedName>
    <definedName name="tipodelicitacion" localSheetId="0">#REF!</definedName>
    <definedName name="tipodelicitacion">#REF!</definedName>
    <definedName name="_xlnm.Print_Titles" localSheetId="0">'DOPI-MUN-RM-PAV-CI-111-2022'!$1:$14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6" i="1" l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89" i="1"/>
  <c r="G185" i="1"/>
  <c r="G215" i="1"/>
  <c r="G211" i="1"/>
  <c r="G205" i="1"/>
  <c r="G204" i="1"/>
  <c r="G201" i="1"/>
  <c r="G200" i="1"/>
  <c r="B15" i="1"/>
  <c r="G199" i="1" l="1"/>
  <c r="G206" i="1"/>
  <c r="G210" i="1"/>
  <c r="G214" i="1"/>
  <c r="G202" i="1"/>
  <c r="G209" i="1"/>
  <c r="G212" i="1"/>
  <c r="G216" i="1"/>
  <c r="G197" i="1"/>
  <c r="G198" i="1"/>
  <c r="G203" i="1"/>
  <c r="G213" i="1"/>
  <c r="G208" i="1"/>
  <c r="G207" i="1"/>
  <c r="G227" i="1" l="1"/>
  <c r="G228" i="1" l="1"/>
  <c r="G229" i="1" s="1"/>
</calcChain>
</file>

<file path=xl/sharedStrings.xml><?xml version="1.0" encoding="utf-8"?>
<sst xmlns="http://schemas.openxmlformats.org/spreadsheetml/2006/main" count="537" uniqueCount="261">
  <si>
    <t>MUNICIPIO DE ZAPOPAN, JALISCO</t>
  </si>
  <si>
    <t>Concurso Simplificado No.</t>
  </si>
  <si>
    <t>DIRECCIÓN DE OBRAS PÚBLICAS E INFRAESTRUCTURA.</t>
  </si>
  <si>
    <t>DOPI-MUN-RM-PAV-CI-111-2022</t>
  </si>
  <si>
    <t>UNIDAD DE PRESUPUESTOS Y CONTRATACION DE OBRA PUBLICA</t>
  </si>
  <si>
    <t>DESCRIPCIÓN GENERAL DE LOS TRABAJOS:</t>
  </si>
  <si>
    <t>FECHA DE INICIO:</t>
  </si>
  <si>
    <t>Pavimentación asfáltica de las calles San Rafael, San Felipe, San Francisco y Constitución, incluye: alcantarillado sanitario y obras complementarias, en la localidad de San Rafael, Municipio de Zapopan, Jalisco.</t>
  </si>
  <si>
    <t>FECHA DE TERMINACIÓN:</t>
  </si>
  <si>
    <t>PLAZO DE EJECUCIÓN:</t>
  </si>
  <si>
    <t>FECHA DE PRESENTACIÓN:</t>
  </si>
  <si>
    <t>RAZÓN SOCIAL DEL LICITANTE:</t>
  </si>
  <si>
    <t>NOMBRE, CARGO Y FIRMA DEL LICITANTE</t>
  </si>
  <si>
    <t>DOCUMENTO</t>
  </si>
  <si>
    <t>CATÁLOGO DE CONCEPTOS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</si>
  <si>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</si>
  <si>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</si>
  <si>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</si>
  <si>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</si>
  <si>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</si>
  <si>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</si>
  <si>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</si>
  <si>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</si>
  <si>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PAVIMENTACIÓN DE CALLE SAN FRANCISCO</t>
  </si>
  <si>
    <t>A1</t>
  </si>
  <si>
    <t>PRELIMINARES</t>
  </si>
  <si>
    <t>DOPI-001</t>
  </si>
  <si>
    <t>DEMOLICIÓN DE CONCRETO SIMPLE, POR MEDIOS MECÁNICOS, INCLUYE: CORTE CON DISCO DE DIAMANTE PARA DELIMITAR ÁREAS, ACARREO DEL MATERIAL A BANCO DE OBRA PARA SU POSTERIOR RETIRO, MANO DE OBRA, EQUIPO Y HERRAMIENTA.</t>
  </si>
  <si>
    <t>M3</t>
  </si>
  <si>
    <t>DOPI-002</t>
  </si>
  <si>
    <t>EXCAVACIÓN POR MEDIOS MECÁNICOS EN MATERIAL TIPO III, DE 0.00 A -2.00 M DE PROFUNDIDAD, INCLUYE: AFINE DE  PLANTILLA Y TALUDES, ACARREO DEL MATERIAL A BANCO DE OBRA PARA SU POSTERIOR RETIRO, MANO DE OBRA, EQUIPO Y HERRAMIENTA. (MEDIDO EN TERRENO NATURAL POR SECCIÓN).</t>
  </si>
  <si>
    <t>DOPI-003</t>
  </si>
  <si>
    <t>CARGA MECÁNICA Y ACARREO EN CAMIÓN 1 ER. KILOMETRO, DE MATERIAL PRODUCTO DE EXCAVACIÓN, DEMOLICIÓN Y/O ESCOMBROS, INCLUYE: REGALÍAS AL BANCO DE TIRO, MANO DE OBRA, EQUIPO Y HERRAMIENTA.</t>
  </si>
  <si>
    <t>DOPI-004</t>
  </si>
  <si>
    <t>ACARREO EN CAMIÓN KILÓMETROS SUBSECUENTES DE MATERIAL PRODUCTO DE EXCAVACIÓN, DEMOLICIÓN Y/O ESCOMBROS A TIRADERO AUTORIZADO POR SUPERVISIÓN, INCLUYE: MANO DE OBRA, EQUIPO Y HERRAMIENTA.</t>
  </si>
  <si>
    <t>M3-KM</t>
  </si>
  <si>
    <t>A2</t>
  </si>
  <si>
    <t>TERRACERÍAS</t>
  </si>
  <si>
    <t>DOPI-005</t>
  </si>
  <si>
    <t>TRAZO Y NIVELACIÓN CON EQUIPO TOPOGRÁFICO DEL TERRENO ESTABLECIENDO EJES Y REFERENCIAS Y BANCOS DE NIVEL, INCLUYE: CRUCETAS, ESTACAS, HILOS, MARCAS Y TRAZOS CON CALHIDRA, MANO DE OBRA, EQUIPO Y HERRAMIENTA.</t>
  </si>
  <si>
    <t>M2</t>
  </si>
  <si>
    <t>DOPI-006</t>
  </si>
  <si>
    <t>CORTE DE TERRENO A CIELO ABIERTO EN CAJÓN EN MATERIAL TIPO "B" CON EQUIPO MECÁNICO PESADO PARA CONFORMACIÓN DE TERRACERÍAS, INCLUYE: AFINE DE TALUDES, NIVELACIÓN, REFERENCIAS, MOVIMIENTOS DE TIERRA (ACARREO INTERNO) CON EQUIPO MECÁNICO HASTA 100 M DE DISTANCIA, MANO DE OBRA Y HERRAMIENTA. (MEDIDO EN TERRENO NATURAL POR SECCIÓN).</t>
  </si>
  <si>
    <t>DOPI-007</t>
  </si>
  <si>
    <t>ESCARIFICACIÓN Y MEJORAMIENTO DEL TERRENO NATURAL DE 20 CM DE ESPESOR POR MEDIOS MECÁNICOS CON 20 KG/M3 DE CALHIDRA (PARA CUMPLIR CON CALIDAD DE SUBRASANTE), COMPACTADO AL 100% ± 2 DE SU P.V.S.M, PRUEBA AASHTO ESTANDAR, CBR DEL 20% MÍNIMO, INCLUYE: EXTENDIDO DEL MATERIAL, HOMOGENIZADO, AFINE DE LA SUPERFICIE, COMPACTADO, MANO DE OBRA, EQUIPO Y HERRAMIENTA.</t>
  </si>
  <si>
    <t>DOPI-008</t>
  </si>
  <si>
    <t>SUMINISTRO Y COLOCACIÓN DE BASE HIDRÁULICA DE 100% PRODUCTO DE TRITURACIÓN, DE 20 CM DE ESPESOR, COMPACTADA MÍNIMO AL 100% DE SU P.V.S.M, PRUEBA AASHTO MODIFICADA, CBR DEL 80%, DESGASTE DE LOS ÁNGELES 35% MÁXIMO, INCLUYE: MATERIALES, CONFORMACIÓN, AGUA, MANO DE OBRA, EQUIPO PARA MEZCLADO DE MATERIALES, EXTENDIDO, COMPACTACIÓN Y DESPERDICIOS.</t>
  </si>
  <si>
    <t>DOPI-009</t>
  </si>
  <si>
    <t>RIEGO DE IMPREGNACIÓN EN SUPERFICIE DE BASE HIDRÁULICA CON EMULSIONES ASFÁLTICAS CATIÓNICAS RR-2K A RAZÓN DE 1.5 L/M2 CON POREO DE ARENA, INCLUYE: MANO DE OBRA, EQUIPO Y HERRAMIENTA.</t>
  </si>
  <si>
    <t>DOPI-010</t>
  </si>
  <si>
    <t>DOPI-011</t>
  </si>
  <si>
    <t>A3</t>
  </si>
  <si>
    <t>PAVIMENTO ASFALTICO</t>
  </si>
  <si>
    <t>DOPI-012</t>
  </si>
  <si>
    <t>SUMINISTRO Y COLOCACIÓN DE CARPETA ASFÁLTICA DE 5 CM DE ESPESOR, MEZCLA EN CALIENTE HECHA EN PLANTA, CON CEMENTO PG 64-22 EKBE SUPERPAVE, SEGÚN DISEÑO, T.M.A. DE 1/2" A FINOS, CON EXTENDEDORA Y COMPACTADA AL 95% MARSHALL, INCLUYE: HERRAMIENTA, DELIMITACIÓN DEL ÁREA, LIMPIEZA, RETIRO DE RESIDUOS, PRUEBAS DE COMPACTACIÓN Y ESPESOR, PRUEBA DE CALIDAD, APLICACIÓN CON ASPERSORA DE RIEGO DE LIGA CON EMULSIÓN DE ROMPIMIENTO RÁPIDO (ECR-60) A RAZÓN DE 0.70 L/M2, TENDIDO DE LA MEZCLA ASFÁLTICA, COMPACTACIÓN MECÁNICA Y/O PLACA VIBRATORIA, EQUIPO Y MANO DE OBRA.</t>
  </si>
  <si>
    <t>DOPI-013</t>
  </si>
  <si>
    <t>DENTELLÓN TIPO "TRAPEZOIDAL" EN SECCIÓN 15-20X30 CM, DE CONCRETO PREMEZCLADO F'C= 300 KG/CM2, T.M.A. 19 MM, R.N., INCLUYE: CIMBRA, DESCIMBRA, COLADO, MATERIALES, CURADO, MANO DE OBRA, EQUIPO Y HERRAMIENTA.</t>
  </si>
  <si>
    <t>M</t>
  </si>
  <si>
    <t>A4</t>
  </si>
  <si>
    <t>RED DE DRENAJE Y AGUA POTABLE</t>
  </si>
  <si>
    <t>DOPI-014</t>
  </si>
  <si>
    <t>TRAZO Y NIVELACIÓN PARA LÍNEAS, INCLUYE: EQUIPO DE TOPOGRAFÍA, MATERIALES PARA SEÑALAMIENTO, MANO DE OBRA, EQUIPO Y HERRAMIENTA.</t>
  </si>
  <si>
    <t>DOPI-015</t>
  </si>
  <si>
    <t>EXCAVACIÓN POR MEDIOS MECÁNICOS EN MATERIAL TIPO II, DE 0.00 A -2.00 M DE PROFUNDIDAD, INCLUYE: AFINE DE  PLANTILLA Y TALUDES, ACARREO DEL MATERIAL A BANCO DE OBRA PARA SU POSTERIOR RETIRO, MANO DE OBRA, EQUIPO Y HERRAMIENTA. (MEDIDO EN TERRENO NATURAL POR SECCIÓN).</t>
  </si>
  <si>
    <t>DOPI-016</t>
  </si>
  <si>
    <t>CAMA DE ARENA AMARILLA PARA APOYO DE TUBERÍAS, INCLUYE: MATERIALES, ACARREOS, MANO DE OBRA, EQUIPO Y HERRAMIENTA.</t>
  </si>
  <si>
    <t>DOPI-017</t>
  </si>
  <si>
    <t>RELLENO ACOSTILLADO EN CEPAS O MESETAS CON MATERIAL DE BANCO (TEPETATE), COMPACTADO MANUALMENTE EN CAPAS NO MAYORES DE 20 CM, INCLUYE: INCORPORACIÓN DE AGUA NECESARIA, MANO DE OBRA, HERRAMIENTAS Y ACARREOS.</t>
  </si>
  <si>
    <t>DOPI-018</t>
  </si>
  <si>
    <t>SUMINISTRO E INSTALACIÓN DE TUBERÍA DE P.V.C. PARA ALCANTARILLADO DIÁMETRO DE 10" SERIE 20, INCLUYE: MATERIALES NECESARIOS, EQUIPO, MANO DE OBRA Y PRUEBA HIDROSTÁTICA.</t>
  </si>
  <si>
    <t>DOPI-019</t>
  </si>
  <si>
    <t>RELLENO EN CEPAS O MESETAS CON MATERIAL DE BANCO (TEPETATE), COMPACTADO CON EQUIPO DE IMPACTO AL 90% ± 2 DE SU P.V.S.M, PRUEBA AASHTO ESTANDAR, CBR DEL 5% MÍNIMO, EN CAPAS NO MAYORES DE 20 CM, INCLUYE: INCORPORACIÓN DE AGUA NECESARIA, MANO DE OBRA, EQUIPO Y HERRAMIENTA, MEDIDO EN TERRENO NATURAL POR SECCIÓN SEGÚN PROYECTOS.</t>
  </si>
  <si>
    <t>DOPI-020</t>
  </si>
  <si>
    <t>SUMINISTRO E INSTALACIÓN DE TUBERÍA DE P.V.C. PARA ALCANTARILLADO DIÁMETRO DE 6" SERIE 20, INCLUYE: MATERIALES NECESARIOS, EQUIPO, MANO DE OBRA Y PRUEBA HIDROSTÁTICA.</t>
  </si>
  <si>
    <t>DOPI-021</t>
  </si>
  <si>
    <t>SUMINISTRO E INSTALACIÓN DE CODO PVC DE 45°X 6" HIDRÁULICO, SERIE 20, INCLUYE: MANO DE OBRA, EQUIPO Y HERRAMIENTA.</t>
  </si>
  <si>
    <t>PZA</t>
  </si>
  <si>
    <t>DOPI-022</t>
  </si>
  <si>
    <t>SUMINISTRO E INSTALACIÓN DE SILLETA PVC DE 10"X 6" SANITARIO, SERIE 20, INCLUYE: MANO DE OBRA, EQUIPO Y HERRAMIENTA.</t>
  </si>
  <si>
    <t>DOPI-023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</si>
  <si>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</si>
  <si>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DOPI-024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</si>
  <si>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</si>
  <si>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DOPI-025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</si>
  <si>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CON SUPERFICIE ANTIDERRAPANTE COLOR GRIS,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</si>
  <si>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DOPI-026</t>
  </si>
  <si>
    <t>SUMINISTRO, INSTALACIÓN Y JUNTEO DE TUBO DE P.V.C. HIDRÁULICO RD-26 DE 4" DE DIÁMETRO, INCLUYE: MATERIAL, ACARREO AL SITIO DE COLOCACIÓN, PRUEBAS NECESARIAS, MANO DE OBRA, EQUIPO Y HERRAMIENTA.</t>
  </si>
  <si>
    <t>DOPI-027</t>
  </si>
  <si>
    <t>SUMINISTRO E INSTALACIÓN DE INSERTOR DE BRONCE DE 1/2", INCLUYE: MATERIAL, MANO DE OBRA, EQUIPO Y HERRAMIENTA.</t>
  </si>
  <si>
    <t>DOPI-028</t>
  </si>
  <si>
    <t>SUMINISTRO E INSTALACIÓN DE TAPÓN MACHO GALVANIZADO DE 1/2", INCLUYE: MATERIAL, MANO DE OBRA, EQUIPO Y HERRAMIENTA.</t>
  </si>
  <si>
    <t>DOPI-029</t>
  </si>
  <si>
    <t>SUMINISTRO E INSTALACIÓN DE TUBO DE P.A.D. RD-9 DE 13MM (1/2") DE DIÁMETRO PARA TOMA DOMICILIARIA, INCLUYE: MATERIAL, MANO DE OBRA, EQUIPO Y HERRAMIENTA.</t>
  </si>
  <si>
    <t>DOPI-030</t>
  </si>
  <si>
    <t>SUMINISTRO E INSTALACIÓN DE ABRAZADERA DE BRONCE DE 4" X 1/2", INCLUYE: MATERIAL, MANO DE OBRA, EQUIPO Y HERRAMIENTA.</t>
  </si>
  <si>
    <t>DOPI-031</t>
  </si>
  <si>
    <t>SUMINISTRO E INSTALACIÓN DE LLAVE DE INSERCIÓN DE BRONCE DE 1/2", INCLUYE: MATERIAL, MANO DE OBRA, EQUIPO Y HERRAMIENTA.</t>
  </si>
  <si>
    <t>DOPI-032</t>
  </si>
  <si>
    <t>RENIVELACIÓN DE POZO DE VISITA TIPO "COMÚN" DE HASTA 30 CM DE ALTURA Y 60 CM DE DIÁMETRO INTERIOR, EN ÁREA DE VIALIDADES, A BASE DE MURO DE BLOCK DE JALCRETO DE 11X14X28 CM DE 28 CM DE ESPESOR (TEZÓN), ASENTADO CON MORTERO CEMENTO-ARENA EN PROPORCIÓN 1:3, APLANADO ACABADO PULIDO DE 3 CM DE ESPESOR AL INTERIOR DEL POZO CON MORTERO CEMENTO-ARENA EN PROPORCIÓN 1:3 CON IMPERMEABILIZANTE INTEGRAL A RAZÓN DE 0.20 KG/M2, INCLUYE: HERRAMIENTA, ELABORACIÓN DE MORTEROS, NIVELACIÓN, MATERIALES, EQUIPO Y MANO DE OBRA.</t>
  </si>
  <si>
    <t>DOPI-033</t>
  </si>
  <si>
    <t>SUMINISTRO Y COLOCACIÓN DE BROCAL Y TAPA CON "ESCUDO" DEL GOBIERNO DE ZAPOPAN, FABRICADO A BASE DE HIERRO DÚCTIL DE 0.60 M DE DIÁMETRO TIPO PESADO DE 130 KG PARA POZO DE VISITA, INCLUYE: HERRAMIENTA, SUMINISTRO Y COLOCACIÓN, NIVELACIÓN, MATERIALES, EQUIPO Y MANO DE OBRA.</t>
  </si>
  <si>
    <t>DOPI-034</t>
  </si>
  <si>
    <t>DOPI-035</t>
  </si>
  <si>
    <t>B</t>
  </si>
  <si>
    <t>PAVIMENTACIÓN DE CALLE CONSTITUCIÓN</t>
  </si>
  <si>
    <t>B1</t>
  </si>
  <si>
    <t>DOPI-036</t>
  </si>
  <si>
    <t>DOPI-037</t>
  </si>
  <si>
    <t>DOPI-038</t>
  </si>
  <si>
    <t>DOPI-039</t>
  </si>
  <si>
    <t>B2</t>
  </si>
  <si>
    <t>DOPI-040</t>
  </si>
  <si>
    <t>DOPI-041</t>
  </si>
  <si>
    <t>DOPI-042</t>
  </si>
  <si>
    <t>DOPI-043</t>
  </si>
  <si>
    <t>DOPI-044</t>
  </si>
  <si>
    <t>DOPI-045</t>
  </si>
  <si>
    <t>DOPI-046</t>
  </si>
  <si>
    <t>B3</t>
  </si>
  <si>
    <t>DOPI-047</t>
  </si>
  <si>
    <t>DOPI-048</t>
  </si>
  <si>
    <t>B4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</si>
  <si>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</si>
  <si>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</si>
  <si>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</si>
  <si>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</si>
  <si>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</si>
  <si>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</si>
  <si>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</si>
  <si>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</si>
  <si>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</si>
  <si>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</si>
  <si>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</si>
  <si>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</si>
  <si>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</si>
  <si>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</si>
  <si>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</si>
  <si>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</si>
  <si>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</si>
  <si>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</si>
  <si>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</si>
  <si>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</si>
  <si>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</si>
  <si>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PLANTILLA DE MAMPOSTERÍA DE PIEDRA BRAZA, ASENTADA CON MORTERO CEMENTO-ARENA 1:3, INCLUYE: HERRAMIENTA, MATERIALES, ACARREOS, DESPERDICIOS, EQUIPO Y MANO DE OBRA.</t>
  </si>
  <si>
    <t>DOPI-070</t>
  </si>
  <si>
    <t>CIMBRA ACABADO COMÚN EN DALAS Y CASTILLOS A BASE DE MADERA DE PINO DE 3A, INCLUYE: HERRAMIENTA, SUMINISTRO DE MATERIALES, ACARREOS, CORTES, HABILITADO, CIMBRADO, DESCIMBRA, EQUIPO Y MANO DE OBRA.</t>
  </si>
  <si>
    <t>DOPI-071</t>
  </si>
  <si>
    <t>SUMINISTRO, HABILITADO Y COLOCACIÓN DE ACERO DE REFUERZO DE FY= 4200 KG/CM2, INCLUYE: MATERIALES, TRASLAPES, SILLETAS, HABILITADO, AMARRES, MANO DE OBRA, EQUIPO Y HERRAMIENTA.</t>
  </si>
  <si>
    <t>KG</t>
  </si>
  <si>
    <t>DOPI-072</t>
  </si>
  <si>
    <t>CONCRETO HECHO EN OBRA DE F'C= 250 KG/CM2, T.M.A. 3/4", R.N., INCLUYE: HERRAMIENTA, ELABORACIÓN DE CONCRETO, ACARREOS, COLADO, VIBRADO, EQUIPO Y MANO DE OBRA.</t>
  </si>
  <si>
    <t>DOPI-073</t>
  </si>
  <si>
    <t>MURO TIPO TEZON DE BLOCK 11 X 14 X 28 CM ASENTADO CON MORTERO CEMENTO-ARENA 1:3, ACABADO COMÚN, INCLUYE: MATERIALES, MANO DE OBRA, EQUIPO Y HERRAMIENTA.</t>
  </si>
  <si>
    <t>DOPI-074</t>
  </si>
  <si>
    <t>APLANADO DE 3 CM DE ESPESOR EN MURO CON MORTERO CEMENTO-ARENA 1:3 CON IMPERMEABILIZANTE INTEGRAL A RAZÓN DE 0.20 KG/M2, ACABADO PULIDO, INCLUYE: MATERIALES, ACARREOS, ANDAMIOS, DESPERDICIOS, MANO DE OBRA, PLOMEADO, NIVELADO, REGLEADO, RECORTES, MANO DE OBRA, EQUIPO Y HERRAMIENTA.</t>
  </si>
  <si>
    <t>DOPI-075</t>
  </si>
  <si>
    <t>DOPI-076</t>
  </si>
  <si>
    <t>C</t>
  </si>
  <si>
    <t>PAVIMENTACIÓN DE CALLE SAN FELIPE</t>
  </si>
  <si>
    <t>C1</t>
  </si>
  <si>
    <t>DOPI-077</t>
  </si>
  <si>
    <t>DOPI-078</t>
  </si>
  <si>
    <t>DOPI-079</t>
  </si>
  <si>
    <t>DOPI-080</t>
  </si>
  <si>
    <t>C2</t>
  </si>
  <si>
    <t>DOPI-081</t>
  </si>
  <si>
    <t>DOPI-082</t>
  </si>
  <si>
    <t>DOPI-083</t>
  </si>
  <si>
    <t>DOPI-084</t>
  </si>
  <si>
    <t>DOPI-085</t>
  </si>
  <si>
    <t>DOPI-086</t>
  </si>
  <si>
    <t>DOPI-087</t>
  </si>
  <si>
    <t>C3</t>
  </si>
  <si>
    <t>DOPI-089</t>
  </si>
  <si>
    <t>DOPI-090</t>
  </si>
  <si>
    <t>C4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</si>
  <si>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</si>
  <si>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</si>
  <si>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</si>
  <si>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</si>
  <si>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</si>
  <si>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</si>
  <si>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</si>
  <si>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</si>
  <si>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</si>
  <si>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</si>
  <si>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</si>
  <si>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</si>
  <si>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</si>
  <si>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</si>
  <si>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</si>
  <si>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</si>
  <si>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</si>
  <si>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</si>
  <si>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</si>
  <si>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</si>
  <si>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</si>
  <si>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</si>
  <si>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</si>
  <si>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</si>
  <si>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</si>
  <si>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</si>
  <si>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</si>
  <si>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</si>
  <si>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</t>
  </si>
  <si>
    <t>PAVIMENTACIÓN DE AVENIDA SAN RAFAEL</t>
  </si>
  <si>
    <t>D1</t>
  </si>
  <si>
    <t>DOPI-119</t>
  </si>
  <si>
    <t>DOPI-120</t>
  </si>
  <si>
    <t>DOPI-121</t>
  </si>
  <si>
    <t>DOPI-122</t>
  </si>
  <si>
    <t>D2</t>
  </si>
  <si>
    <t>DOPI-123</t>
  </si>
  <si>
    <t>DOPI-124</t>
  </si>
  <si>
    <t>DOPI-125</t>
  </si>
  <si>
    <t>DOPI-126</t>
  </si>
  <si>
    <t>DOPI-127</t>
  </si>
  <si>
    <t>DOPI-128</t>
  </si>
  <si>
    <t>DOPI-129</t>
  </si>
  <si>
    <t>D3</t>
  </si>
  <si>
    <t>DOPI-130</t>
  </si>
  <si>
    <t>DOPI-131</t>
  </si>
  <si>
    <t>BACHEO SUPERFICIAL AISLADO CON MEZCLA EN CALIENTE HECHA EN PLANTA, CON CEMENTO PG 64-22 EKBE SUPERPAVE, CONSIDERANDO TRABAJOS EN FORMA MANUAL CON EQUIPO MENOR Y/O LIGERO, DELIMITACIÓN DEL ÁREA, CORTE PERIMETRAL CON DISCO, RETIRO DE RESIDUOS Y LIMPIEZA, RIEGO DE LIGA CON EMULSIÓN DE ROMPIMIENTO RÁPIDO (ECR-60) A RAZÓN DE 0.70 LT/M2,  DEMOLICIONDE LA CARPETA ASFALTICA DAÑADA POR MEDIOS MECANICOS Y/O MANUALES, EXTRACCION Y RETIRO DEL MATERIAL PRODUCTO DE CORTE O DEMOLICION, RECOMPACTACION Y LIMPIEZA DE LA SUPERFICIE DESCUBIERTA, SUMINISTRO,TENDIDO Y  COMPACTACION DE MEZCLA ASFALTICA PARA CARPETA, LOS TIEMPOS DE LOS EQUIPOS Y VEHICULOS EMPLEADOS DURANTE LA EJECUCION DE LOS TRABAJOS, RETIRO DE SOBRANTES AL FINALIZAR LOS TRABAJOS A DESTINO AUTORIZADO POR LA DEPENDENCIA, CARGA, TRANSPORTE, DESCARGAS, MANO DE OBRA, HERRAMIENTAS Y EQUIPO.</t>
  </si>
  <si>
    <t>DOPI-132</t>
  </si>
  <si>
    <t>RENIVELACIÓN LOCAL CON MEZCLA ASFÁLTICA EN FRIO O CALIENTE CONSIDERANDO,  DELIMITACIÓN DEL ÁREA,  CORTE PERIMETRAL Y PERFILADO, LIMPIEZA Y RETIRO DE RESIDUOS, RIEGO DE LIGA CON EMULSIÓN DE ROMPIMIENTO RÁPIDO (ECR-60) A RAZÓN DE 0.70 LT/M2,  TENDIDO Y COMPACTACION DE MEZCLA ASFALTICA, LOS TIEMPOS DE LOS EQUIPOS Y VEHICULOS EMPLEADOS DURANTE LA EJECUCION DE LOS TRABAJOS, MEZCLA EN CALIENTE HECHA EN PLANTA, CON CEMENTO PG 64-22 EKBE SUPERPAVE, INCLUYE HERRAMIENTA, EQUIPO, MANO DE OBRA, SEÑALAMIENTO, EL SUMINISTRO DE LOS MATERIALES, FLETES, ACARREOS, CARGA Y RETIRO DE RESIDUOS Y HERRAMIENTA.</t>
  </si>
  <si>
    <t>DOPI-133</t>
  </si>
  <si>
    <t>DOPI-134</t>
  </si>
  <si>
    <t>CUNETA DE 10 CMDE ESPESOR, DE CONCRETO PREMEZCLADO F'C= 250 KG/CM2, T.M.A. 19 MM, R.N., REFORZADA CON MALLA ELECTROSOLDADA 6X6-10/10, INCLUYE: CIMBRA, DESCIMBRA, COLADO, MATERIALES, CURADO, MANO DE OBRA, EQUIPO Y HERRAMIENTA.</t>
  </si>
  <si>
    <t>D4</t>
  </si>
  <si>
    <t>POZOS DE VISITA Y CAJAS DE VÁLVULAS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</si>
  <si>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</si>
  <si>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</si>
  <si>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</si>
  <si>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</si>
  <si>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</si>
  <si>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</si>
  <si>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</si>
  <si>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</si>
  <si>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</si>
  <si>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SUMINISTRO Y COLOCACIÓN DE MARCO CON TAPA PARA CAJA DE VÁLVULAS DE 50X50CM (COMERCIAL DE 110 KG.) ESTÁNDAR, INCLUYE: MATERIALES, EQUIPO, ACARREOS Y MANO DE OBRA.</t>
  </si>
  <si>
    <t>DOPI-144</t>
  </si>
  <si>
    <t>SUMINISTRO Y COLOCACIÓN DE CONTRAMARCO DE CANAL SENCILLO DE 4" DE 1.95 M DE LONGITUD, INCLUYE: HERRAMIENTA, NIVELACIÓN, MATERIALES, EQUIPO Y MANO DE OBRA.</t>
  </si>
  <si>
    <t>DOPI-145</t>
  </si>
  <si>
    <t>SUMINISTRO Y COLOCACIÓN DE CONTRAMARCO DE CANAL SENCILLO DE 6" DE 2.15 M DE LONGITUD, INCLUYE: HERRAMIENTA, NIVELACIÓN, MATERIALES, EQUIPO Y MANO DE OBRA.</t>
  </si>
  <si>
    <t>DOPI-146</t>
  </si>
  <si>
    <t>SUMINISTRO E INSTALACIÓN DE CODOS DE 90°, 45°, 22° Ó 11° X 102 MM (4") DE DIÁMETRO DE FO.FO., INCLUYE: 50 % DE TORNILLOS Y EMPAQUES, MATERIAL, ACARREOS, MANO DE OBRA, EQUIPO Y HERRAMIENTA.</t>
  </si>
  <si>
    <t>DOPI-147</t>
  </si>
  <si>
    <t>SUMINISTRO E INSTALACIÓN DE EXTREMIDAD DE 4" DE DIÁMETRO DE 40 CM DE LARGO DE FO.FO., INCLUYE: 50 % DE TORNILLOS Y EMPAQUES, MATERIAL, ACARREOS, MANO DE OBRA, EQUIPO Y HERRAMIENTA.</t>
  </si>
  <si>
    <t>DOPI-148</t>
  </si>
  <si>
    <t>SUMINISTRO E INSTALACIÓN DE JUNTA GIBAULT COMPLETA DE 100 MM (4") DE DIÁMETRO DE FO.FO., INCLUYE: MATERIAL, ACARREOS, MANO DE OBRA, EQUIPO Y HERRAMIENTA.</t>
  </si>
  <si>
    <t>DOPI-149</t>
  </si>
  <si>
    <t>ATRAQUE DE CONCRETO F'C= 200 KG/CM2 R.N. T.M.A. DE 38 MM, R.N., HECHO EN OBRA, PARA TUBERÍA DE DISTINTOS DIÁMETROS EN CRUCEROS DE AGUA POTABLE, INCLUYE: MATERIALES, MANO DE OBRA, CIMBRA Y ACARREOS.</t>
  </si>
  <si>
    <t>DOPI-150</t>
  </si>
  <si>
    <t>SUMINISTRO E INSTALACIÓN DE VÁLVULA COMPUERTA 4”, INCLUYE: TORNILLOS Y EMPAQUES, MATERIAL, ACARREOS, MANO DE OBRA, EQUIPO Y HERRAMIENTA.</t>
  </si>
  <si>
    <t>DOPI-151</t>
  </si>
  <si>
    <t>SUMINISTRO E INSTALACIÓN DE VÁLVULA EXPULSORA 4”, INCLUYE: TORNILLOS Y EMPAQUES, MATERIAL, ACARREOS, MANO DE OBRA, EQUIPO Y HERRAMIENTA.</t>
  </si>
  <si>
    <t>RESUMEN DE PARTIDAS</t>
  </si>
  <si>
    <t>IMPORTE TOTAL CON LETRA</t>
  </si>
  <si>
    <t>SUBTOTAL M. N.</t>
  </si>
  <si>
    <t>IVA M. N.</t>
  </si>
  <si>
    <t>TOTAL M.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</si>
</sst>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&quot;$&quot;#,##0.00"/>
    <numFmt numFmtId="165" formatCode="#,##0.00;\(#,##0.0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22"/>
      <name val="Arial"/>
      <family val="2"/>
    </font>
    <font>
      <sz val="6"/>
      <name val="Arial"/>
      <family val="2"/>
    </font>
    <font>
      <sz val="11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theme="8" tint="-0.249977111117893"/>
      <name val="Arial"/>
      <family val="2"/>
    </font>
    <font>
      <b/>
      <sz val="10"/>
      <color indexed="64"/>
      <name val="Arial"/>
      <family val="2"/>
    </font>
    <font>
      <b/>
      <sz val="10"/>
      <color rgb="FF0070C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</cellStyleXfs>
  <cellXfs count="114">
    <xf numFmtId="0" fontId="0" fillId="0" borderId="0" xfId="0"/>
    <xf numFmtId="0" fontId="3" fillId="0" borderId="1" xfId="2" applyFont="1" applyBorder="1" applyAlignment="1">
      <alignment vertical="top" wrapText="1"/>
    </xf>
    <xf numFmtId="0" fontId="3" fillId="0" borderId="2" xfId="2" applyNumberFormat="1" applyFont="1" applyBorder="1" applyAlignment="1">
      <alignment vertical="top" wrapText="1"/>
    </xf>
    <xf numFmtId="0" fontId="6" fillId="0" borderId="0" xfId="3" applyFill="1" applyBorder="1"/>
    <xf numFmtId="0" fontId="3" fillId="0" borderId="5" xfId="2" applyFont="1" applyBorder="1" applyAlignment="1">
      <alignment vertical="top" wrapText="1"/>
    </xf>
    <xf numFmtId="0" fontId="3" fillId="0" borderId="6" xfId="2" applyNumberFormat="1" applyFont="1" applyBorder="1" applyAlignment="1">
      <alignment vertical="top" wrapText="1"/>
    </xf>
    <xf numFmtId="165" fontId="8" fillId="0" borderId="6" xfId="2" applyNumberFormat="1" applyFont="1" applyFill="1" applyBorder="1" applyAlignment="1">
      <alignment vertical="top"/>
    </xf>
    <xf numFmtId="0" fontId="4" fillId="0" borderId="6" xfId="2" applyNumberFormat="1" applyFont="1" applyBorder="1" applyAlignment="1">
      <alignment horizontal="center" vertical="top" wrapText="1"/>
    </xf>
    <xf numFmtId="0" fontId="10" fillId="0" borderId="6" xfId="2" applyFont="1" applyFill="1" applyBorder="1" applyAlignment="1">
      <alignment horizontal="left"/>
    </xf>
    <xf numFmtId="0" fontId="3" fillId="0" borderId="6" xfId="2" applyNumberFormat="1" applyFont="1" applyBorder="1" applyAlignment="1">
      <alignment vertical="top"/>
    </xf>
    <xf numFmtId="0" fontId="3" fillId="0" borderId="10" xfId="2" applyFont="1" applyBorder="1" applyAlignment="1">
      <alignment vertical="top" wrapText="1"/>
    </xf>
    <xf numFmtId="0" fontId="12" fillId="0" borderId="0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justify" wrapText="1"/>
    </xf>
    <xf numFmtId="0" fontId="12" fillId="0" borderId="0" xfId="2" applyFont="1" applyFill="1" applyBorder="1" applyAlignment="1">
      <alignment horizontal="centerContinuous"/>
    </xf>
    <xf numFmtId="4" fontId="12" fillId="0" borderId="0" xfId="2" applyNumberFormat="1" applyFont="1" applyFill="1" applyBorder="1" applyAlignment="1">
      <alignment horizontal="center"/>
    </xf>
    <xf numFmtId="0" fontId="13" fillId="0" borderId="0" xfId="3" applyFont="1" applyFill="1" applyBorder="1" applyAlignment="1">
      <alignment horizontal="right" vertical="top"/>
    </xf>
    <xf numFmtId="0" fontId="14" fillId="0" borderId="0" xfId="3" applyFont="1" applyFill="1" applyBorder="1" applyAlignment="1">
      <alignment vertical="top" wrapText="1"/>
    </xf>
    <xf numFmtId="4" fontId="6" fillId="0" borderId="0" xfId="3" applyNumberFormat="1" applyFill="1" applyBorder="1"/>
    <xf numFmtId="49" fontId="4" fillId="2" borderId="0" xfId="2" applyNumberFormat="1" applyFont="1" applyFill="1" applyBorder="1" applyAlignment="1">
      <alignment horizontal="center" vertical="center"/>
    </xf>
    <xf numFmtId="49" fontId="4" fillId="2" borderId="0" xfId="2" applyNumberFormat="1" applyFont="1" applyFill="1" applyBorder="1" applyAlignment="1">
      <alignment horizontal="center" vertical="center" wrapText="1"/>
    </xf>
    <xf numFmtId="0" fontId="6" fillId="0" borderId="0" xfId="3" applyFill="1" applyBorder="1" applyAlignment="1">
      <alignment horizontal="center" vertical="center"/>
    </xf>
    <xf numFmtId="49" fontId="15" fillId="0" borderId="0" xfId="0" applyNumberFormat="1" applyFont="1" applyFill="1" applyAlignment="1">
      <alignment horizontal="center" vertical="top"/>
    </xf>
    <xf numFmtId="2" fontId="5" fillId="0" borderId="0" xfId="0" applyNumberFormat="1" applyFont="1" applyFill="1" applyAlignment="1">
      <alignment horizontal="justify" vertical="top" wrapText="1"/>
    </xf>
    <xf numFmtId="0" fontId="15" fillId="0" borderId="0" xfId="0" applyFont="1" applyFill="1" applyAlignment="1">
      <alignment horizontal="center" vertical="top"/>
    </xf>
    <xf numFmtId="4" fontId="15" fillId="0" borderId="0" xfId="0" applyNumberFormat="1" applyFont="1" applyFill="1" applyAlignment="1">
      <alignment horizontal="right" vertical="top"/>
    </xf>
    <xf numFmtId="164" fontId="15" fillId="0" borderId="0" xfId="0" applyNumberFormat="1" applyFont="1" applyFill="1" applyAlignment="1">
      <alignment horizontal="right" vertical="justify"/>
    </xf>
    <xf numFmtId="4" fontId="16" fillId="0" borderId="0" xfId="0" applyNumberFormat="1" applyFont="1" applyFill="1" applyBorder="1" applyAlignment="1">
      <alignment horizontal="center" vertical="top" wrapText="1"/>
    </xf>
    <xf numFmtId="44" fontId="14" fillId="0" borderId="0" xfId="1" applyFont="1" applyFill="1" applyBorder="1" applyAlignment="1">
      <alignment horizontal="center" vertical="top" wrapText="1"/>
    </xf>
    <xf numFmtId="0" fontId="17" fillId="0" borderId="0" xfId="3" applyFont="1" applyFill="1" applyAlignment="1">
      <alignment wrapText="1"/>
    </xf>
    <xf numFmtId="49" fontId="18" fillId="3" borderId="0" xfId="3" applyNumberFormat="1" applyFont="1" applyFill="1" applyBorder="1" applyAlignment="1">
      <alignment horizontal="center" vertical="center" wrapText="1"/>
    </xf>
    <xf numFmtId="44" fontId="5" fillId="3" borderId="0" xfId="1" applyFont="1" applyFill="1" applyBorder="1" applyAlignment="1">
      <alignment horizontal="center" vertical="top" wrapText="1"/>
    </xf>
    <xf numFmtId="0" fontId="6" fillId="0" borderId="0" xfId="3" applyFill="1"/>
    <xf numFmtId="0" fontId="19" fillId="2" borderId="0" xfId="3" applyFont="1" applyFill="1" applyBorder="1" applyAlignment="1">
      <alignment horizontal="center" vertical="center" wrapText="1"/>
    </xf>
    <xf numFmtId="0" fontId="19" fillId="2" borderId="0" xfId="3" applyFont="1" applyFill="1" applyBorder="1" applyAlignment="1">
      <alignment horizontal="justify" vertical="top"/>
    </xf>
    <xf numFmtId="0" fontId="19" fillId="2" borderId="0" xfId="3" applyFont="1" applyFill="1" applyBorder="1" applyAlignment="1">
      <alignment horizontal="center" vertical="top" wrapText="1"/>
    </xf>
    <xf numFmtId="164" fontId="19" fillId="2" borderId="0" xfId="3" applyNumberFormat="1" applyFont="1" applyFill="1" applyBorder="1" applyAlignment="1">
      <alignment horizontal="right" vertical="top" wrapText="1"/>
    </xf>
    <xf numFmtId="44" fontId="19" fillId="2" borderId="0" xfId="1" applyFont="1" applyFill="1" applyBorder="1" applyAlignment="1">
      <alignment horizontal="center" vertical="top" wrapText="1"/>
    </xf>
    <xf numFmtId="164" fontId="19" fillId="2" borderId="0" xfId="3" applyNumberFormat="1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justify" vertical="top" wrapText="1"/>
    </xf>
    <xf numFmtId="4" fontId="20" fillId="0" borderId="0" xfId="0" applyNumberFormat="1" applyFont="1" applyFill="1" applyBorder="1" applyAlignment="1">
      <alignment horizontal="center" vertical="top" wrapText="1"/>
    </xf>
    <xf numFmtId="0" fontId="21" fillId="0" borderId="0" xfId="0" applyFont="1" applyAlignment="1">
      <alignment horizontal="justify" vertical="top" wrapText="1"/>
    </xf>
    <xf numFmtId="2" fontId="18" fillId="3" borderId="0" xfId="3" applyNumberFormat="1" applyFont="1" applyFill="1" applyBorder="1" applyAlignment="1">
      <alignment vertical="top"/>
    </xf>
    <xf numFmtId="49" fontId="15" fillId="0" borderId="0" xfId="0" applyNumberFormat="1" applyFont="1" applyAlignment="1">
      <alignment horizontal="center" vertical="top"/>
    </xf>
    <xf numFmtId="0" fontId="16" fillId="0" borderId="0" xfId="0" applyNumberFormat="1" applyFont="1" applyFill="1" applyBorder="1" applyAlignment="1">
      <alignment horizontal="center" vertical="top" wrapText="1"/>
    </xf>
    <xf numFmtId="0" fontId="6" fillId="4" borderId="0" xfId="3" applyFill="1"/>
    <xf numFmtId="49" fontId="18" fillId="0" borderId="0" xfId="3" applyNumberFormat="1" applyFont="1" applyFill="1" applyBorder="1" applyAlignment="1">
      <alignment horizontal="center" vertical="center" wrapText="1"/>
    </xf>
    <xf numFmtId="164" fontId="18" fillId="0" borderId="0" xfId="3" applyNumberFormat="1" applyFont="1" applyFill="1" applyBorder="1" applyAlignment="1">
      <alignment horizontal="right" vertical="top" wrapText="1"/>
    </xf>
    <xf numFmtId="44" fontId="5" fillId="0" borderId="0" xfId="1" applyFont="1" applyFill="1" applyAlignment="1">
      <alignment horizontal="left" vertical="top" wrapText="1"/>
    </xf>
    <xf numFmtId="0" fontId="6" fillId="0" borderId="0" xfId="3" applyFill="1" applyAlignment="1">
      <alignment wrapText="1"/>
    </xf>
    <xf numFmtId="0" fontId="19" fillId="0" borderId="0" xfId="3" applyNumberFormat="1" applyFont="1" applyFill="1" applyBorder="1" applyAlignment="1">
      <alignment horizontal="center" vertical="center" wrapText="1"/>
    </xf>
    <xf numFmtId="0" fontId="19" fillId="0" borderId="0" xfId="3" applyNumberFormat="1" applyFont="1" applyFill="1" applyBorder="1" applyAlignment="1">
      <alignment horizontal="justify" vertical="top"/>
    </xf>
    <xf numFmtId="0" fontId="18" fillId="0" borderId="0" xfId="3" applyFont="1" applyFill="1" applyBorder="1" applyAlignment="1">
      <alignment vertical="top" wrapText="1"/>
    </xf>
    <xf numFmtId="4" fontId="22" fillId="0" borderId="0" xfId="3" applyNumberFormat="1" applyFont="1" applyFill="1" applyBorder="1" applyAlignment="1">
      <alignment horizontal="right" vertical="top" wrapText="1"/>
    </xf>
    <xf numFmtId="164" fontId="19" fillId="0" borderId="0" xfId="1" applyNumberFormat="1" applyFont="1" applyFill="1" applyBorder="1" applyAlignment="1">
      <alignment horizontal="right" vertical="top"/>
    </xf>
    <xf numFmtId="0" fontId="19" fillId="0" borderId="0" xfId="3" applyFont="1" applyFill="1" applyBorder="1" applyAlignment="1">
      <alignment horizontal="center" vertical="center" wrapText="1"/>
    </xf>
    <xf numFmtId="2" fontId="19" fillId="0" borderId="0" xfId="3" applyNumberFormat="1" applyFont="1" applyFill="1" applyBorder="1" applyAlignment="1">
      <alignment horizontal="justify" vertical="top"/>
    </xf>
    <xf numFmtId="0" fontId="6" fillId="0" borderId="0" xfId="3" applyFont="1" applyFill="1" applyAlignment="1">
      <alignment wrapText="1"/>
    </xf>
    <xf numFmtId="44" fontId="19" fillId="0" borderId="0" xfId="3" applyNumberFormat="1" applyFont="1" applyFill="1" applyBorder="1" applyAlignment="1">
      <alignment horizontal="justify" vertical="top"/>
    </xf>
    <xf numFmtId="0" fontId="5" fillId="2" borderId="0" xfId="5" applyNumberFormat="1" applyFont="1" applyFill="1" applyBorder="1" applyAlignment="1">
      <alignment vertical="center" wrapText="1"/>
    </xf>
    <xf numFmtId="0" fontId="5" fillId="2" borderId="0" xfId="5" applyFont="1" applyFill="1" applyBorder="1" applyAlignment="1">
      <alignment horizontal="justify" vertical="top" wrapText="1"/>
    </xf>
    <xf numFmtId="0" fontId="5" fillId="2" borderId="0" xfId="5" applyFont="1" applyFill="1" applyBorder="1" applyAlignment="1">
      <alignment horizontal="right" vertical="top" wrapText="1"/>
    </xf>
    <xf numFmtId="164" fontId="23" fillId="2" borderId="0" xfId="1" applyNumberFormat="1" applyFont="1" applyFill="1" applyBorder="1" applyAlignment="1">
      <alignment horizontal="right" vertical="top" wrapText="1"/>
    </xf>
    <xf numFmtId="164" fontId="23" fillId="2" borderId="0" xfId="3" applyNumberFormat="1" applyFont="1" applyFill="1" applyBorder="1" applyAlignment="1">
      <alignment horizontal="right" vertical="top" wrapText="1"/>
    </xf>
    <xf numFmtId="164" fontId="24" fillId="2" borderId="0" xfId="3" applyNumberFormat="1" applyFont="1" applyFill="1" applyBorder="1" applyAlignment="1">
      <alignment horizontal="right" vertical="top" wrapText="1"/>
    </xf>
    <xf numFmtId="0" fontId="14" fillId="0" borderId="0" xfId="3" applyFont="1" applyFill="1"/>
    <xf numFmtId="4" fontId="6" fillId="0" borderId="0" xfId="3" applyNumberFormat="1" applyFill="1"/>
    <xf numFmtId="164" fontId="6" fillId="0" borderId="0" xfId="3" applyNumberFormat="1" applyFill="1"/>
    <xf numFmtId="2" fontId="18" fillId="0" borderId="0" xfId="3" applyNumberFormat="1" applyFont="1" applyFill="1" applyBorder="1" applyAlignment="1">
      <alignment horizontal="left" vertical="top"/>
    </xf>
    <xf numFmtId="0" fontId="5" fillId="2" borderId="0" xfId="5" applyNumberFormat="1" applyFont="1" applyFill="1" applyBorder="1" applyAlignment="1">
      <alignment horizontal="center" vertical="center" wrapText="1"/>
    </xf>
    <xf numFmtId="0" fontId="24" fillId="2" borderId="0" xfId="5" applyNumberFormat="1" applyFont="1" applyFill="1" applyBorder="1" applyAlignment="1">
      <alignment horizontal="center" vertical="center" wrapText="1"/>
    </xf>
    <xf numFmtId="0" fontId="11" fillId="0" borderId="6" xfId="5" applyNumberFormat="1" applyFont="1" applyBorder="1" applyAlignment="1">
      <alignment horizontal="center" vertical="center" wrapText="1"/>
    </xf>
    <xf numFmtId="0" fontId="11" fillId="0" borderId="8" xfId="5" applyNumberFormat="1" applyFont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2" fontId="18" fillId="3" borderId="0" xfId="3" applyNumberFormat="1" applyFont="1" applyFill="1" applyBorder="1" applyAlignment="1">
      <alignment horizontal="left" vertical="top"/>
    </xf>
    <xf numFmtId="0" fontId="6" fillId="0" borderId="0" xfId="3" applyFill="1" applyAlignment="1">
      <alignment horizontal="center"/>
    </xf>
    <xf numFmtId="0" fontId="7" fillId="0" borderId="5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2" fontId="9" fillId="0" borderId="6" xfId="4" applyNumberFormat="1" applyFont="1" applyFill="1" applyBorder="1" applyAlignment="1">
      <alignment horizontal="justify" vertical="top" wrapText="1"/>
    </xf>
    <xf numFmtId="2" fontId="9" fillId="0" borderId="8" xfId="4" applyNumberFormat="1" applyFont="1" applyFill="1" applyBorder="1" applyAlignment="1">
      <alignment horizontal="justify" vertical="top" wrapText="1"/>
    </xf>
    <xf numFmtId="0" fontId="3" fillId="0" borderId="6" xfId="2" applyNumberFormat="1" applyFont="1" applyBorder="1" applyAlignment="1">
      <alignment horizontal="justify" vertical="top" wrapText="1"/>
    </xf>
    <xf numFmtId="0" fontId="3" fillId="0" borderId="8" xfId="2" applyNumberFormat="1" applyFont="1" applyBorder="1" applyAlignment="1">
      <alignment horizontal="justify" vertical="top" wrapText="1"/>
    </xf>
    <xf numFmtId="0" fontId="23" fillId="0" borderId="2" xfId="2" applyNumberFormat="1" applyFont="1" applyBorder="1" applyAlignment="1">
      <alignment horizontal="justify" vertical="top" wrapText="1"/>
    </xf>
    <xf numFmtId="0" fontId="23" fillId="0" borderId="6" xfId="2" applyNumberFormat="1" applyFont="1" applyBorder="1" applyAlignment="1">
      <alignment horizontal="justify" vertical="top" wrapText="1"/>
    </xf>
    <xf numFmtId="0" fontId="9" fillId="0" borderId="3" xfId="2" applyFont="1" applyFill="1" applyBorder="1" applyAlignment="1">
      <alignment horizontal="center" vertical="top"/>
    </xf>
    <xf numFmtId="2" fontId="9" fillId="0" borderId="3" xfId="2" applyNumberFormat="1" applyFont="1" applyFill="1" applyBorder="1" applyAlignment="1">
      <alignment horizontal="right" vertical="top"/>
    </xf>
    <xf numFmtId="164" fontId="23" fillId="0" borderId="3" xfId="2" applyNumberFormat="1" applyFont="1" applyFill="1" applyBorder="1" applyAlignment="1">
      <alignment horizontal="right" vertical="top"/>
    </xf>
    <xf numFmtId="14" fontId="9" fillId="0" borderId="3" xfId="2" applyNumberFormat="1" applyFont="1" applyFill="1" applyBorder="1" applyAlignment="1">
      <alignment horizontal="justify" vertical="top" wrapText="1"/>
    </xf>
    <xf numFmtId="0" fontId="9" fillId="0" borderId="0" xfId="2" applyFont="1" applyFill="1" applyBorder="1" applyAlignment="1">
      <alignment horizontal="center" vertical="top"/>
    </xf>
    <xf numFmtId="2" fontId="9" fillId="0" borderId="0" xfId="2" applyNumberFormat="1" applyFont="1" applyFill="1" applyBorder="1" applyAlignment="1">
      <alignment horizontal="right" vertical="top"/>
    </xf>
    <xf numFmtId="164" fontId="23" fillId="0" borderId="0" xfId="2" applyNumberFormat="1" applyFont="1" applyFill="1" applyBorder="1" applyAlignment="1">
      <alignment horizontal="right" vertical="top"/>
    </xf>
    <xf numFmtId="14" fontId="9" fillId="0" borderId="0" xfId="2" applyNumberFormat="1" applyFont="1" applyFill="1" applyBorder="1" applyAlignment="1">
      <alignment horizontal="justify" vertical="top" wrapText="1"/>
    </xf>
    <xf numFmtId="0" fontId="9" fillId="0" borderId="0" xfId="2" applyFont="1" applyBorder="1" applyAlignment="1">
      <alignment horizontal="center" vertical="top"/>
    </xf>
    <xf numFmtId="2" fontId="9" fillId="0" borderId="0" xfId="2" applyNumberFormat="1" applyFont="1" applyBorder="1" applyAlignment="1">
      <alignment horizontal="right" vertical="top"/>
    </xf>
    <xf numFmtId="164" fontId="23" fillId="0" borderId="0" xfId="2" applyNumberFormat="1" applyFont="1" applyBorder="1" applyAlignment="1">
      <alignment horizontal="right" vertical="top"/>
    </xf>
    <xf numFmtId="0" fontId="9" fillId="0" borderId="9" xfId="2" applyFont="1" applyBorder="1" applyAlignment="1">
      <alignment horizontal="center" vertical="top"/>
    </xf>
    <xf numFmtId="2" fontId="9" fillId="0" borderId="9" xfId="2" applyNumberFormat="1" applyFont="1" applyBorder="1" applyAlignment="1">
      <alignment horizontal="right" vertical="top"/>
    </xf>
    <xf numFmtId="164" fontId="23" fillId="0" borderId="9" xfId="2" applyNumberFormat="1" applyFont="1" applyBorder="1" applyAlignment="1">
      <alignment horizontal="right" vertical="top"/>
    </xf>
    <xf numFmtId="14" fontId="9" fillId="0" borderId="9" xfId="2" applyNumberFormat="1" applyFont="1" applyFill="1" applyBorder="1" applyAlignment="1">
      <alignment horizontal="justify" vertical="top" wrapText="1"/>
    </xf>
    <xf numFmtId="0" fontId="23" fillId="0" borderId="1" xfId="2" applyFont="1" applyBorder="1" applyAlignment="1">
      <alignment horizontal="center" vertical="top" wrapText="1"/>
    </xf>
    <xf numFmtId="0" fontId="23" fillId="0" borderId="3" xfId="2" applyFont="1" applyBorder="1" applyAlignment="1">
      <alignment horizontal="center" vertical="top" wrapText="1"/>
    </xf>
    <xf numFmtId="0" fontId="23" fillId="0" borderId="4" xfId="2" applyFont="1" applyBorder="1" applyAlignment="1">
      <alignment horizontal="center" vertical="top" wrapText="1"/>
    </xf>
    <xf numFmtId="0" fontId="9" fillId="0" borderId="5" xfId="2" applyFont="1" applyBorder="1" applyAlignment="1">
      <alignment horizontal="center" vertical="top" wrapText="1"/>
    </xf>
    <xf numFmtId="0" fontId="9" fillId="0" borderId="0" xfId="2" applyFont="1" applyBorder="1" applyAlignment="1">
      <alignment horizontal="center" vertical="top" wrapText="1"/>
    </xf>
    <xf numFmtId="0" fontId="9" fillId="0" borderId="7" xfId="2" applyFont="1" applyBorder="1" applyAlignment="1">
      <alignment horizontal="center" vertical="top" wrapText="1"/>
    </xf>
    <xf numFmtId="0" fontId="9" fillId="0" borderId="10" xfId="2" applyFont="1" applyBorder="1" applyAlignment="1">
      <alignment horizontal="center" vertical="top" wrapText="1"/>
    </xf>
    <xf numFmtId="0" fontId="9" fillId="0" borderId="9" xfId="2" applyFont="1" applyBorder="1" applyAlignment="1">
      <alignment horizontal="center" vertical="top" wrapText="1"/>
    </xf>
    <xf numFmtId="0" fontId="9" fillId="0" borderId="11" xfId="2" applyFont="1" applyBorder="1" applyAlignment="1">
      <alignment horizontal="center" vertical="top" wrapText="1"/>
    </xf>
    <xf numFmtId="0" fontId="23" fillId="0" borderId="1" xfId="2" applyFont="1" applyFill="1" applyBorder="1" applyAlignment="1">
      <alignment horizontal="center" vertical="top" wrapText="1"/>
    </xf>
    <xf numFmtId="0" fontId="23" fillId="0" borderId="3" xfId="2" applyFont="1" applyFill="1" applyBorder="1" applyAlignment="1">
      <alignment horizontal="center" vertical="top" wrapText="1"/>
    </xf>
    <xf numFmtId="0" fontId="23" fillId="0" borderId="4" xfId="2" applyFont="1" applyFill="1" applyBorder="1" applyAlignment="1">
      <alignment horizontal="center" vertical="top" wrapText="1"/>
    </xf>
    <xf numFmtId="0" fontId="23" fillId="0" borderId="2" xfId="5" applyNumberFormat="1" applyFont="1" applyBorder="1" applyAlignment="1">
      <alignment horizontal="center" vertical="top" wrapText="1"/>
    </xf>
  </cellXfs>
  <cellStyles count="6">
    <cellStyle name="Moneda" xfId="1" builtinId="4"/>
    <cellStyle name="Normal" xfId="0" builtinId="0"/>
    <cellStyle name="Normal 2" xfId="4"/>
    <cellStyle name="Normal 2 2" xfId="5"/>
    <cellStyle name="Normal 3" xfId="3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4</xdr:row>
      <xdr:rowOff>27482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3158671" y="52504"/>
          <a:ext cx="1277744" cy="7369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1031835</xdr:colOff>
      <xdr:row>6</xdr:row>
      <xdr:rowOff>20758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0" y="64892"/>
          <a:ext cx="1031835" cy="1156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47.239\Presupuesto%20Base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T231"/>
  <sheetViews>
    <sheetView showGridLines="0" showZeros="0" tabSelected="1" zoomScale="85" zoomScaleNormal="85" zoomScaleSheetLayoutView="70" workbookViewId="0">
      <selection activeCell="G8" sqref="G8"/>
    </sheetView>
  </sheetViews>
  <sheetFormatPr baseColWidth="10" defaultColWidth="9.140625" defaultRowHeight="12.75" customHeight="1" x14ac:dyDescent="0.25"/>
  <cols>
    <col min="1" max="1" width="15.5703125" style="64" customWidth="1"/>
    <col min="2" max="2" width="88.85546875" style="31" customWidth="1"/>
    <col min="3" max="3" width="9.140625" style="31" customWidth="1"/>
    <col min="4" max="4" width="13.85546875" style="65" customWidth="1"/>
    <col min="5" max="5" width="16" style="31" customWidth="1"/>
    <col min="6" max="6" width="53.85546875" customWidth="1"/>
    <col min="7" max="7" width="19.42578125" style="31" customWidth="1"/>
    <col min="8" max="16384" width="9.140625" style="31"/>
  </cols>
  <sheetData>
    <row r="1" spans="1:7" s="3" customFormat="1" ht="14.25" customHeight="1" x14ac:dyDescent="0.2">
      <c r="A1" s="1"/>
      <c r="B1" s="84" t="s">
        <v>0</v>
      </c>
      <c r="C1" s="110" t="s">
        <v>1</v>
      </c>
      <c r="D1" s="111"/>
      <c r="E1" s="111"/>
      <c r="F1" s="112"/>
      <c r="G1" s="2"/>
    </row>
    <row r="2" spans="1:7" s="3" customFormat="1" ht="14.25" customHeight="1" x14ac:dyDescent="0.2">
      <c r="A2" s="4"/>
      <c r="B2" s="85" t="s">
        <v>2</v>
      </c>
      <c r="C2" s="77" t="s">
        <v>3</v>
      </c>
      <c r="D2" s="78"/>
      <c r="E2" s="78"/>
      <c r="F2" s="79"/>
      <c r="G2" s="5"/>
    </row>
    <row r="3" spans="1:7" s="3" customFormat="1" ht="14.25" customHeight="1" thickBot="1" x14ac:dyDescent="0.25">
      <c r="A3" s="4"/>
      <c r="B3" s="85" t="s">
        <v>4</v>
      </c>
      <c r="C3" s="77"/>
      <c r="D3" s="78"/>
      <c r="E3" s="78"/>
      <c r="F3" s="79"/>
      <c r="G3" s="5"/>
    </row>
    <row r="4" spans="1:7" s="3" customFormat="1" ht="17.25" customHeight="1" x14ac:dyDescent="0.2">
      <c r="A4" s="4"/>
      <c r="B4" s="84" t="s">
        <v>5</v>
      </c>
      <c r="C4" s="86"/>
      <c r="D4" s="87"/>
      <c r="E4" s="88" t="s">
        <v>6</v>
      </c>
      <c r="F4" s="89"/>
      <c r="G4" s="6"/>
    </row>
    <row r="5" spans="1:7" s="3" customFormat="1" ht="17.25" customHeight="1" x14ac:dyDescent="0.2">
      <c r="A5" s="4"/>
      <c r="B5" s="80" t="s">
        <v>7</v>
      </c>
      <c r="C5" s="90"/>
      <c r="D5" s="91"/>
      <c r="E5" s="92" t="s">
        <v>8</v>
      </c>
      <c r="F5" s="93"/>
      <c r="G5" s="7"/>
    </row>
    <row r="6" spans="1:7" s="3" customFormat="1" ht="17.25" customHeight="1" x14ac:dyDescent="0.35">
      <c r="A6" s="4"/>
      <c r="B6" s="80"/>
      <c r="C6" s="94"/>
      <c r="D6" s="95"/>
      <c r="E6" s="96" t="s">
        <v>9</v>
      </c>
      <c r="F6" s="93"/>
      <c r="G6" s="8"/>
    </row>
    <row r="7" spans="1:7" s="3" customFormat="1" ht="17.25" customHeight="1" thickBot="1" x14ac:dyDescent="0.25">
      <c r="A7" s="4"/>
      <c r="B7" s="81"/>
      <c r="C7" s="97"/>
      <c r="D7" s="98"/>
      <c r="E7" s="99" t="s">
        <v>10</v>
      </c>
      <c r="F7" s="100"/>
      <c r="G7" s="9"/>
    </row>
    <row r="8" spans="1:7" s="3" customFormat="1" ht="15" x14ac:dyDescent="0.2">
      <c r="A8" s="4"/>
      <c r="B8" s="85" t="s">
        <v>11</v>
      </c>
      <c r="C8" s="101" t="s">
        <v>12</v>
      </c>
      <c r="D8" s="102"/>
      <c r="E8" s="102"/>
      <c r="F8" s="103"/>
      <c r="G8" s="113" t="s">
        <v>13</v>
      </c>
    </row>
    <row r="9" spans="1:7" s="3" customFormat="1" ht="13.15" customHeight="1" x14ac:dyDescent="0.2">
      <c r="A9" s="4"/>
      <c r="B9" s="82"/>
      <c r="C9" s="104"/>
      <c r="D9" s="105"/>
      <c r="E9" s="105"/>
      <c r="F9" s="106"/>
      <c r="G9" s="70"/>
    </row>
    <row r="10" spans="1:7" s="3" customFormat="1" ht="15" customHeight="1" thickBot="1" x14ac:dyDescent="0.25">
      <c r="A10" s="10"/>
      <c r="B10" s="83"/>
      <c r="C10" s="107"/>
      <c r="D10" s="108"/>
      <c r="E10" s="108"/>
      <c r="F10" s="109"/>
      <c r="G10" s="71"/>
    </row>
    <row r="11" spans="1:7" s="3" customFormat="1" ht="3" customHeight="1" thickBot="1" x14ac:dyDescent="0.25">
      <c r="A11" s="11"/>
      <c r="B11" s="12"/>
      <c r="C11" s="13"/>
      <c r="D11" s="14"/>
      <c r="E11" s="11"/>
      <c r="F11" s="13"/>
      <c r="G11" s="13"/>
    </row>
    <row r="12" spans="1:7" s="3" customFormat="1" ht="15.75" customHeight="1" thickBot="1" x14ac:dyDescent="0.25">
      <c r="A12" s="72" t="s">
        <v>14</v>
      </c>
      <c r="B12" s="73"/>
      <c r="C12" s="73"/>
      <c r="D12" s="73"/>
      <c r="E12" s="73"/>
      <c r="F12" s="73"/>
      <c r="G12" s="74"/>
    </row>
    <row r="13" spans="1:7" s="3" customFormat="1" ht="3" customHeight="1" x14ac:dyDescent="0.2">
      <c r="A13" s="15"/>
      <c r="B13" s="16"/>
      <c r="C13" s="16"/>
      <c r="D13" s="17"/>
    </row>
    <row r="14" spans="1:7" s="20" customFormat="1" ht="24" x14ac:dyDescent="0.25">
      <c r="A14" s="18" t="s">
        <v>15</v>
      </c>
      <c r="B14" s="19" t="s">
        <v>16</v>
      </c>
      <c r="C14" s="18" t="s">
        <v>17</v>
      </c>
      <c r="D14" s="18" t="s">
        <v>18</v>
      </c>
      <c r="E14" s="19" t="s">
        <v>19</v>
      </c>
      <c r="F14" s="19" t="s">
        <v>20</v>
      </c>
      <c r="G14" s="19" t="s">
        <v>21</v>
      </c>
    </row>
    <row r="15" spans="1:7" s="28" customFormat="1" ht="38.25" x14ac:dyDescent="0.2">
      <c r="A15" s="21"/>
      <c r="B15" s="22" t="str">
        <f>+B5</f>
        <v>Pavimentación asfáltica de las calles San Rafael, San Felipe, San Francisco y Constitución, incluye: alcantarillado sanitario y obras complementarias, en la localidad de San Rafael, Municipio de Zapopan, Jalisco.</v>
      </c>
      <c r="C15" s="23"/>
      <c r="D15" s="24"/>
      <c r="E15" s="25"/>
      <c r="F15" s="26"/>
      <c r="G15" s="27"/>
    </row>
    <row r="16" spans="1:7" ht="13.5" customHeight="1" x14ac:dyDescent="0.2">
      <c r="A16" s="29" t="s">
        <v>22</v>
      </c>
      <c r="B16" s="75" t="s">
        <v>23</v>
      </c>
      <c r="C16" s="75"/>
      <c r="D16" s="75"/>
      <c r="E16" s="75"/>
      <c r="F16" s="75"/>
      <c r="G16" s="30"/>
    </row>
    <row r="17" spans="1:7" s="28" customFormat="1" x14ac:dyDescent="0.2">
      <c r="A17" s="32" t="s">
        <v>24</v>
      </c>
      <c r="B17" s="33" t="s">
        <v>25</v>
      </c>
      <c r="C17" s="34"/>
      <c r="D17" s="35"/>
      <c r="E17" s="36"/>
      <c r="F17" s="37"/>
      <c r="G17" s="36"/>
    </row>
    <row r="18" spans="1:7" s="28" customFormat="1" ht="33.75" x14ac:dyDescent="0.2">
      <c r="A18" s="21" t="s">
        <v>26</v>
      </c>
      <c r="B18" s="38" t="s">
        <v>27</v>
      </c>
      <c r="C18" s="23" t="s">
        <v>28</v>
      </c>
      <c r="D18" s="24">
        <v>2.1</v>
      </c>
      <c r="E18" s="25"/>
      <c r="F18" s="39"/>
      <c r="G18" s="27"/>
    </row>
    <row r="19" spans="1:7" s="28" customFormat="1" ht="33.75" x14ac:dyDescent="0.2">
      <c r="A19" s="21" t="s">
        <v>29</v>
      </c>
      <c r="B19" s="38" t="s">
        <v>30</v>
      </c>
      <c r="C19" s="23" t="s">
        <v>28</v>
      </c>
      <c r="D19" s="24">
        <v>42</v>
      </c>
      <c r="E19" s="25"/>
      <c r="F19" s="39"/>
      <c r="G19" s="27"/>
    </row>
    <row r="20" spans="1:7" s="28" customFormat="1" ht="22.5" x14ac:dyDescent="0.2">
      <c r="A20" s="21" t="s">
        <v>31</v>
      </c>
      <c r="B20" s="38" t="s">
        <v>32</v>
      </c>
      <c r="C20" s="23" t="s">
        <v>28</v>
      </c>
      <c r="D20" s="24">
        <v>44.1</v>
      </c>
      <c r="E20" s="25"/>
      <c r="F20" s="39"/>
      <c r="G20" s="27"/>
    </row>
    <row r="21" spans="1:7" s="28" customFormat="1" ht="22.5" x14ac:dyDescent="0.2">
      <c r="A21" s="21" t="s">
        <v>33</v>
      </c>
      <c r="B21" s="38" t="s">
        <v>34</v>
      </c>
      <c r="C21" s="23" t="s">
        <v>35</v>
      </c>
      <c r="D21" s="24">
        <v>220.5</v>
      </c>
      <c r="E21" s="25"/>
      <c r="F21" s="39"/>
      <c r="G21" s="27"/>
    </row>
    <row r="22" spans="1:7" s="28" customFormat="1" x14ac:dyDescent="0.2">
      <c r="A22" s="32" t="s">
        <v>36</v>
      </c>
      <c r="B22" s="33" t="s">
        <v>37</v>
      </c>
      <c r="C22" s="34"/>
      <c r="D22" s="35">
        <v>0</v>
      </c>
      <c r="E22" s="36"/>
      <c r="F22" s="37"/>
      <c r="G22" s="36"/>
    </row>
    <row r="23" spans="1:7" s="28" customFormat="1" ht="33.75" x14ac:dyDescent="0.2">
      <c r="A23" s="21" t="s">
        <v>38</v>
      </c>
      <c r="B23" s="38" t="s">
        <v>39</v>
      </c>
      <c r="C23" s="23" t="s">
        <v>40</v>
      </c>
      <c r="D23" s="24">
        <v>420</v>
      </c>
      <c r="E23" s="25"/>
      <c r="F23" s="39"/>
      <c r="G23" s="27"/>
    </row>
    <row r="24" spans="1:7" s="28" customFormat="1" ht="45" x14ac:dyDescent="0.2">
      <c r="A24" s="21" t="s">
        <v>41</v>
      </c>
      <c r="B24" s="40" t="s">
        <v>42</v>
      </c>
      <c r="C24" s="23" t="s">
        <v>28</v>
      </c>
      <c r="D24" s="24">
        <v>84</v>
      </c>
      <c r="E24" s="25"/>
      <c r="F24" s="39"/>
      <c r="G24" s="27"/>
    </row>
    <row r="25" spans="1:7" s="28" customFormat="1" ht="45" x14ac:dyDescent="0.2">
      <c r="A25" s="21" t="s">
        <v>43</v>
      </c>
      <c r="B25" s="38" t="s">
        <v>44</v>
      </c>
      <c r="C25" s="23" t="s">
        <v>40</v>
      </c>
      <c r="D25" s="24">
        <v>420</v>
      </c>
      <c r="E25" s="25"/>
      <c r="F25" s="39"/>
      <c r="G25" s="27"/>
    </row>
    <row r="26" spans="1:7" s="28" customFormat="1" ht="45" x14ac:dyDescent="0.2">
      <c r="A26" s="21" t="s">
        <v>45</v>
      </c>
      <c r="B26" s="38" t="s">
        <v>46</v>
      </c>
      <c r="C26" s="23" t="s">
        <v>28</v>
      </c>
      <c r="D26" s="24">
        <v>63</v>
      </c>
      <c r="E26" s="25"/>
      <c r="F26" s="39"/>
      <c r="G26" s="27"/>
    </row>
    <row r="27" spans="1:7" s="28" customFormat="1" ht="22.5" x14ac:dyDescent="0.2">
      <c r="A27" s="21" t="s">
        <v>47</v>
      </c>
      <c r="B27" s="38" t="s">
        <v>48</v>
      </c>
      <c r="C27" s="23" t="s">
        <v>40</v>
      </c>
      <c r="D27" s="24">
        <v>420</v>
      </c>
      <c r="E27" s="25"/>
      <c r="F27" s="39"/>
      <c r="G27" s="27"/>
    </row>
    <row r="28" spans="1:7" s="28" customFormat="1" ht="22.5" x14ac:dyDescent="0.2">
      <c r="A28" s="21" t="s">
        <v>49</v>
      </c>
      <c r="B28" s="38" t="s">
        <v>32</v>
      </c>
      <c r="C28" s="23" t="s">
        <v>28</v>
      </c>
      <c r="D28" s="24">
        <v>84</v>
      </c>
      <c r="E28" s="25"/>
      <c r="F28" s="39"/>
      <c r="G28" s="27"/>
    </row>
    <row r="29" spans="1:7" s="28" customFormat="1" ht="22.5" x14ac:dyDescent="0.2">
      <c r="A29" s="21" t="s">
        <v>50</v>
      </c>
      <c r="B29" s="38" t="s">
        <v>34</v>
      </c>
      <c r="C29" s="23" t="s">
        <v>35</v>
      </c>
      <c r="D29" s="24">
        <v>420</v>
      </c>
      <c r="E29" s="25"/>
      <c r="F29" s="39"/>
      <c r="G29" s="27"/>
    </row>
    <row r="30" spans="1:7" s="28" customFormat="1" x14ac:dyDescent="0.2">
      <c r="A30" s="32" t="s">
        <v>51</v>
      </c>
      <c r="B30" s="33" t="s">
        <v>52</v>
      </c>
      <c r="C30" s="34"/>
      <c r="D30" s="35">
        <v>0</v>
      </c>
      <c r="E30" s="36"/>
      <c r="F30" s="37"/>
      <c r="G30" s="36"/>
    </row>
    <row r="31" spans="1:7" s="28" customFormat="1" ht="67.5" x14ac:dyDescent="0.2">
      <c r="A31" s="21" t="s">
        <v>53</v>
      </c>
      <c r="B31" s="38" t="s">
        <v>54</v>
      </c>
      <c r="C31" s="23" t="s">
        <v>28</v>
      </c>
      <c r="D31" s="24">
        <v>21</v>
      </c>
      <c r="E31" s="25"/>
      <c r="F31" s="39"/>
      <c r="G31" s="27"/>
    </row>
    <row r="32" spans="1:7" s="28" customFormat="1" ht="22.5" x14ac:dyDescent="0.2">
      <c r="A32" s="21" t="s">
        <v>55</v>
      </c>
      <c r="B32" s="38" t="s">
        <v>56</v>
      </c>
      <c r="C32" s="23" t="s">
        <v>57</v>
      </c>
      <c r="D32" s="24">
        <v>100.16</v>
      </c>
      <c r="E32" s="25"/>
      <c r="F32" s="39"/>
      <c r="G32" s="27"/>
    </row>
    <row r="33" spans="1:7" s="28" customFormat="1" x14ac:dyDescent="0.2">
      <c r="A33" s="32" t="s">
        <v>58</v>
      </c>
      <c r="B33" s="33" t="s">
        <v>59</v>
      </c>
      <c r="C33" s="34"/>
      <c r="D33" s="35">
        <v>0</v>
      </c>
      <c r="E33" s="36"/>
      <c r="F33" s="37"/>
      <c r="G33" s="36"/>
    </row>
    <row r="34" spans="1:7" s="28" customFormat="1" ht="22.5" x14ac:dyDescent="0.2">
      <c r="A34" s="21" t="s">
        <v>60</v>
      </c>
      <c r="B34" s="38" t="s">
        <v>61</v>
      </c>
      <c r="C34" s="23" t="s">
        <v>57</v>
      </c>
      <c r="D34" s="24">
        <v>131.52000000000001</v>
      </c>
      <c r="E34" s="25"/>
      <c r="F34" s="39"/>
      <c r="G34" s="27"/>
    </row>
    <row r="35" spans="1:7" s="28" customFormat="1" ht="33.75" x14ac:dyDescent="0.2">
      <c r="A35" s="21" t="s">
        <v>62</v>
      </c>
      <c r="B35" s="38" t="s">
        <v>63</v>
      </c>
      <c r="C35" s="23" t="s">
        <v>28</v>
      </c>
      <c r="D35" s="24">
        <v>86.8</v>
      </c>
      <c r="E35" s="25"/>
      <c r="F35" s="39"/>
      <c r="G35" s="27"/>
    </row>
    <row r="36" spans="1:7" s="28" customFormat="1" ht="22.5" x14ac:dyDescent="0.2">
      <c r="A36" s="21" t="s">
        <v>64</v>
      </c>
      <c r="B36" s="38" t="s">
        <v>65</v>
      </c>
      <c r="C36" s="23" t="s">
        <v>28</v>
      </c>
      <c r="D36" s="24">
        <v>7.89</v>
      </c>
      <c r="E36" s="25"/>
      <c r="F36" s="39"/>
      <c r="G36" s="27"/>
    </row>
    <row r="37" spans="1:7" s="28" customFormat="1" ht="33.75" x14ac:dyDescent="0.2">
      <c r="A37" s="21" t="s">
        <v>66</v>
      </c>
      <c r="B37" s="38" t="s">
        <v>67</v>
      </c>
      <c r="C37" s="23" t="s">
        <v>28</v>
      </c>
      <c r="D37" s="24">
        <v>71.02</v>
      </c>
      <c r="E37" s="25"/>
      <c r="F37" s="39"/>
      <c r="G37" s="27"/>
    </row>
    <row r="38" spans="1:7" s="28" customFormat="1" ht="22.5" x14ac:dyDescent="0.2">
      <c r="A38" s="21" t="s">
        <v>68</v>
      </c>
      <c r="B38" s="38" t="s">
        <v>69</v>
      </c>
      <c r="C38" s="23" t="s">
        <v>57</v>
      </c>
      <c r="D38" s="24">
        <v>65.760000000000005</v>
      </c>
      <c r="E38" s="25"/>
      <c r="F38" s="39"/>
      <c r="G38" s="27"/>
    </row>
    <row r="39" spans="1:7" s="28" customFormat="1" ht="45" x14ac:dyDescent="0.2">
      <c r="A39" s="21" t="s">
        <v>70</v>
      </c>
      <c r="B39" s="38" t="s">
        <v>71</v>
      </c>
      <c r="C39" s="23" t="s">
        <v>28</v>
      </c>
      <c r="D39" s="24">
        <v>134.15</v>
      </c>
      <c r="E39" s="25"/>
      <c r="F39" s="39"/>
      <c r="G39" s="27"/>
    </row>
    <row r="40" spans="1:7" s="28" customFormat="1" ht="22.5" x14ac:dyDescent="0.2">
      <c r="A40" s="21" t="s">
        <v>72</v>
      </c>
      <c r="B40" s="38" t="s">
        <v>73</v>
      </c>
      <c r="C40" s="23" t="s">
        <v>57</v>
      </c>
      <c r="D40" s="24">
        <v>60</v>
      </c>
      <c r="E40" s="25"/>
      <c r="F40" s="39"/>
      <c r="G40" s="27"/>
    </row>
    <row r="41" spans="1:7" s="28" customFormat="1" ht="22.5" x14ac:dyDescent="0.2">
      <c r="A41" s="21" t="s">
        <v>74</v>
      </c>
      <c r="B41" s="38" t="s">
        <v>75</v>
      </c>
      <c r="C41" s="23" t="s">
        <v>76</v>
      </c>
      <c r="D41" s="24">
        <v>20</v>
      </c>
      <c r="E41" s="25"/>
      <c r="F41" s="39"/>
      <c r="G41" s="27"/>
    </row>
    <row r="42" spans="1:7" s="28" customFormat="1" ht="22.5" x14ac:dyDescent="0.2">
      <c r="A42" s="21" t="s">
        <v>77</v>
      </c>
      <c r="B42" s="38" t="s">
        <v>78</v>
      </c>
      <c r="C42" s="23" t="s">
        <v>76</v>
      </c>
      <c r="D42" s="24">
        <v>10</v>
      </c>
      <c r="E42" s="25"/>
      <c r="F42" s="39"/>
      <c r="G42" s="27"/>
    </row>
    <row r="43" spans="1:7" s="28" customFormat="1" ht="78.75" x14ac:dyDescent="0.2">
      <c r="A43" s="21" t="s">
        <v>79</v>
      </c>
      <c r="B43" s="38" t="s">
        <v>80</v>
      </c>
      <c r="C43" s="23" t="s">
        <v>76</v>
      </c>
      <c r="D43" s="24">
        <v>8</v>
      </c>
      <c r="E43" s="25"/>
      <c r="F43" s="39"/>
      <c r="G43" s="27"/>
    </row>
    <row r="44" spans="1:7" s="28" customFormat="1" ht="78.75" x14ac:dyDescent="0.2">
      <c r="A44" s="21" t="s">
        <v>81</v>
      </c>
      <c r="B44" s="38" t="s">
        <v>82</v>
      </c>
      <c r="C44" s="23" t="s">
        <v>76</v>
      </c>
      <c r="D44" s="24">
        <v>1</v>
      </c>
      <c r="E44" s="25"/>
      <c r="F44" s="39"/>
      <c r="G44" s="27"/>
    </row>
    <row r="45" spans="1:7" s="28" customFormat="1" ht="78.75" x14ac:dyDescent="0.2">
      <c r="A45" s="21" t="s">
        <v>83</v>
      </c>
      <c r="B45" s="38" t="s">
        <v>84</v>
      </c>
      <c r="C45" s="23" t="s">
        <v>76</v>
      </c>
      <c r="D45" s="24">
        <v>1</v>
      </c>
      <c r="E45" s="25"/>
      <c r="F45" s="39"/>
      <c r="G45" s="27"/>
    </row>
    <row r="46" spans="1:7" s="28" customFormat="1" ht="22.5" x14ac:dyDescent="0.2">
      <c r="A46" s="21" t="s">
        <v>85</v>
      </c>
      <c r="B46" s="38" t="s">
        <v>86</v>
      </c>
      <c r="C46" s="23" t="s">
        <v>57</v>
      </c>
      <c r="D46" s="24">
        <v>65.760000000000005</v>
      </c>
      <c r="E46" s="25"/>
      <c r="F46" s="39"/>
      <c r="G46" s="27"/>
    </row>
    <row r="47" spans="1:7" s="28" customFormat="1" ht="22.5" x14ac:dyDescent="0.2">
      <c r="A47" s="21" t="s">
        <v>87</v>
      </c>
      <c r="B47" s="38" t="s">
        <v>88</v>
      </c>
      <c r="C47" s="23" t="s">
        <v>76</v>
      </c>
      <c r="D47" s="24">
        <v>10</v>
      </c>
      <c r="E47" s="25"/>
      <c r="F47" s="39"/>
      <c r="G47" s="27"/>
    </row>
    <row r="48" spans="1:7" s="28" customFormat="1" ht="22.5" x14ac:dyDescent="0.2">
      <c r="A48" s="21" t="s">
        <v>89</v>
      </c>
      <c r="B48" s="38" t="s">
        <v>90</v>
      </c>
      <c r="C48" s="23" t="s">
        <v>76</v>
      </c>
      <c r="D48" s="24">
        <v>10</v>
      </c>
      <c r="E48" s="25"/>
      <c r="F48" s="39"/>
      <c r="G48" s="27"/>
    </row>
    <row r="49" spans="1:7" s="28" customFormat="1" ht="22.5" x14ac:dyDescent="0.2">
      <c r="A49" s="21" t="s">
        <v>91</v>
      </c>
      <c r="B49" s="38" t="s">
        <v>92</v>
      </c>
      <c r="C49" s="23" t="s">
        <v>57</v>
      </c>
      <c r="D49" s="24">
        <v>70</v>
      </c>
      <c r="E49" s="25"/>
      <c r="F49" s="39"/>
      <c r="G49" s="27"/>
    </row>
    <row r="50" spans="1:7" s="28" customFormat="1" ht="22.5" x14ac:dyDescent="0.2">
      <c r="A50" s="21" t="s">
        <v>93</v>
      </c>
      <c r="B50" s="38" t="s">
        <v>94</v>
      </c>
      <c r="C50" s="23" t="s">
        <v>76</v>
      </c>
      <c r="D50" s="24">
        <v>10</v>
      </c>
      <c r="E50" s="25"/>
      <c r="F50" s="39"/>
      <c r="G50" s="27"/>
    </row>
    <row r="51" spans="1:7" s="28" customFormat="1" ht="22.5" x14ac:dyDescent="0.2">
      <c r="A51" s="21" t="s">
        <v>95</v>
      </c>
      <c r="B51" s="38" t="s">
        <v>96</v>
      </c>
      <c r="C51" s="23" t="s">
        <v>76</v>
      </c>
      <c r="D51" s="24">
        <v>10</v>
      </c>
      <c r="E51" s="25"/>
      <c r="F51" s="39"/>
      <c r="G51" s="27"/>
    </row>
    <row r="52" spans="1:7" s="28" customFormat="1" ht="67.5" x14ac:dyDescent="0.2">
      <c r="A52" s="21" t="s">
        <v>97</v>
      </c>
      <c r="B52" s="38" t="s">
        <v>98</v>
      </c>
      <c r="C52" s="23" t="s">
        <v>76</v>
      </c>
      <c r="D52" s="24">
        <v>2</v>
      </c>
      <c r="E52" s="25"/>
      <c r="F52" s="39"/>
      <c r="G52" s="27"/>
    </row>
    <row r="53" spans="1:7" s="28" customFormat="1" ht="33.75" x14ac:dyDescent="0.2">
      <c r="A53" s="21" t="s">
        <v>99</v>
      </c>
      <c r="B53" s="38" t="s">
        <v>100</v>
      </c>
      <c r="C53" s="23" t="s">
        <v>76</v>
      </c>
      <c r="D53" s="24">
        <v>2</v>
      </c>
      <c r="E53" s="25"/>
      <c r="F53" s="39"/>
      <c r="G53" s="27"/>
    </row>
    <row r="54" spans="1:7" s="28" customFormat="1" ht="22.5" x14ac:dyDescent="0.2">
      <c r="A54" s="21" t="s">
        <v>101</v>
      </c>
      <c r="B54" s="38" t="s">
        <v>32</v>
      </c>
      <c r="C54" s="23" t="s">
        <v>28</v>
      </c>
      <c r="D54" s="24">
        <v>86.8</v>
      </c>
      <c r="E54" s="25"/>
      <c r="F54" s="39"/>
      <c r="G54" s="27"/>
    </row>
    <row r="55" spans="1:7" s="28" customFormat="1" ht="22.5" x14ac:dyDescent="0.2">
      <c r="A55" s="21" t="s">
        <v>102</v>
      </c>
      <c r="B55" s="38" t="s">
        <v>34</v>
      </c>
      <c r="C55" s="23" t="s">
        <v>35</v>
      </c>
      <c r="D55" s="24">
        <v>434.02</v>
      </c>
      <c r="E55" s="25"/>
      <c r="F55" s="39"/>
      <c r="G55" s="27"/>
    </row>
    <row r="56" spans="1:7" x14ac:dyDescent="0.2">
      <c r="A56" s="29" t="s">
        <v>103</v>
      </c>
      <c r="B56" s="41" t="s">
        <v>104</v>
      </c>
      <c r="C56" s="41"/>
      <c r="D56" s="41">
        <v>0</v>
      </c>
      <c r="E56" s="41"/>
      <c r="F56" s="41"/>
      <c r="G56" s="30"/>
    </row>
    <row r="57" spans="1:7" s="28" customFormat="1" x14ac:dyDescent="0.2">
      <c r="A57" s="32" t="s">
        <v>105</v>
      </c>
      <c r="B57" s="33" t="s">
        <v>25</v>
      </c>
      <c r="C57" s="34"/>
      <c r="D57" s="35">
        <v>0</v>
      </c>
      <c r="E57" s="36"/>
      <c r="F57" s="37"/>
      <c r="G57" s="36"/>
    </row>
    <row r="58" spans="1:7" s="28" customFormat="1" ht="33.75" x14ac:dyDescent="0.2">
      <c r="A58" s="21" t="s">
        <v>106</v>
      </c>
      <c r="B58" s="38" t="s">
        <v>27</v>
      </c>
      <c r="C58" s="23" t="s">
        <v>28</v>
      </c>
      <c r="D58" s="24">
        <v>1.8</v>
      </c>
      <c r="E58" s="25"/>
      <c r="F58" s="39"/>
      <c r="G58" s="27"/>
    </row>
    <row r="59" spans="1:7" s="28" customFormat="1" ht="33.75" x14ac:dyDescent="0.2">
      <c r="A59" s="21" t="s">
        <v>107</v>
      </c>
      <c r="B59" s="38" t="s">
        <v>63</v>
      </c>
      <c r="C59" s="23" t="s">
        <v>28</v>
      </c>
      <c r="D59" s="24">
        <v>36</v>
      </c>
      <c r="E59" s="25"/>
      <c r="F59" s="39"/>
      <c r="G59" s="27"/>
    </row>
    <row r="60" spans="1:7" s="28" customFormat="1" ht="22.5" x14ac:dyDescent="0.2">
      <c r="A60" s="21" t="s">
        <v>108</v>
      </c>
      <c r="B60" s="38" t="s">
        <v>32</v>
      </c>
      <c r="C60" s="23" t="s">
        <v>28</v>
      </c>
      <c r="D60" s="24">
        <v>37.799999999999997</v>
      </c>
      <c r="E60" s="25"/>
      <c r="F60" s="39"/>
      <c r="G60" s="27"/>
    </row>
    <row r="61" spans="1:7" s="28" customFormat="1" ht="22.5" x14ac:dyDescent="0.2">
      <c r="A61" s="21" t="s">
        <v>109</v>
      </c>
      <c r="B61" s="38" t="s">
        <v>34</v>
      </c>
      <c r="C61" s="23" t="s">
        <v>35</v>
      </c>
      <c r="D61" s="24">
        <v>189</v>
      </c>
      <c r="E61" s="25"/>
      <c r="F61" s="39"/>
      <c r="G61" s="27"/>
    </row>
    <row r="62" spans="1:7" s="28" customFormat="1" x14ac:dyDescent="0.2">
      <c r="A62" s="32" t="s">
        <v>110</v>
      </c>
      <c r="B62" s="33" t="s">
        <v>37</v>
      </c>
      <c r="C62" s="34"/>
      <c r="D62" s="35">
        <v>0</v>
      </c>
      <c r="E62" s="36"/>
      <c r="F62" s="37"/>
      <c r="G62" s="36"/>
    </row>
    <row r="63" spans="1:7" s="28" customFormat="1" ht="33.75" x14ac:dyDescent="0.2">
      <c r="A63" s="21" t="s">
        <v>111</v>
      </c>
      <c r="B63" s="38" t="s">
        <v>39</v>
      </c>
      <c r="C63" s="23" t="s">
        <v>40</v>
      </c>
      <c r="D63" s="24">
        <v>360</v>
      </c>
      <c r="E63" s="25"/>
      <c r="F63" s="39"/>
      <c r="G63" s="27"/>
    </row>
    <row r="64" spans="1:7" s="28" customFormat="1" ht="45" x14ac:dyDescent="0.2">
      <c r="A64" s="21" t="s">
        <v>112</v>
      </c>
      <c r="B64" s="40" t="s">
        <v>42</v>
      </c>
      <c r="C64" s="23" t="s">
        <v>28</v>
      </c>
      <c r="D64" s="24">
        <v>72</v>
      </c>
      <c r="E64" s="25"/>
      <c r="F64" s="39"/>
      <c r="G64" s="27"/>
    </row>
    <row r="65" spans="1:7" s="28" customFormat="1" ht="45" x14ac:dyDescent="0.2">
      <c r="A65" s="21" t="s">
        <v>113</v>
      </c>
      <c r="B65" s="38" t="s">
        <v>44</v>
      </c>
      <c r="C65" s="23" t="s">
        <v>40</v>
      </c>
      <c r="D65" s="24">
        <v>360</v>
      </c>
      <c r="E65" s="25"/>
      <c r="F65" s="39"/>
      <c r="G65" s="27"/>
    </row>
    <row r="66" spans="1:7" s="28" customFormat="1" ht="45" x14ac:dyDescent="0.2">
      <c r="A66" s="21" t="s">
        <v>114</v>
      </c>
      <c r="B66" s="38" t="s">
        <v>46</v>
      </c>
      <c r="C66" s="23" t="s">
        <v>28</v>
      </c>
      <c r="D66" s="24">
        <v>54</v>
      </c>
      <c r="E66" s="25"/>
      <c r="F66" s="39"/>
      <c r="G66" s="27"/>
    </row>
    <row r="67" spans="1:7" s="28" customFormat="1" ht="22.5" x14ac:dyDescent="0.2">
      <c r="A67" s="21" t="s">
        <v>115</v>
      </c>
      <c r="B67" s="38" t="s">
        <v>48</v>
      </c>
      <c r="C67" s="23" t="s">
        <v>40</v>
      </c>
      <c r="D67" s="24">
        <v>360</v>
      </c>
      <c r="E67" s="25"/>
      <c r="F67" s="39"/>
      <c r="G67" s="27"/>
    </row>
    <row r="68" spans="1:7" s="28" customFormat="1" ht="22.5" x14ac:dyDescent="0.2">
      <c r="A68" s="21" t="s">
        <v>116</v>
      </c>
      <c r="B68" s="38" t="s">
        <v>32</v>
      </c>
      <c r="C68" s="23" t="s">
        <v>28</v>
      </c>
      <c r="D68" s="24">
        <v>72</v>
      </c>
      <c r="E68" s="25"/>
      <c r="F68" s="39"/>
      <c r="G68" s="27"/>
    </row>
    <row r="69" spans="1:7" s="28" customFormat="1" ht="22.5" x14ac:dyDescent="0.2">
      <c r="A69" s="21" t="s">
        <v>117</v>
      </c>
      <c r="B69" s="38" t="s">
        <v>34</v>
      </c>
      <c r="C69" s="23" t="s">
        <v>35</v>
      </c>
      <c r="D69" s="24">
        <v>360</v>
      </c>
      <c r="E69" s="25"/>
      <c r="F69" s="39"/>
      <c r="G69" s="27"/>
    </row>
    <row r="70" spans="1:7" s="28" customFormat="1" x14ac:dyDescent="0.2">
      <c r="A70" s="32" t="s">
        <v>118</v>
      </c>
      <c r="B70" s="33" t="s">
        <v>52</v>
      </c>
      <c r="C70" s="34"/>
      <c r="D70" s="35">
        <v>0</v>
      </c>
      <c r="E70" s="36"/>
      <c r="F70" s="37"/>
      <c r="G70" s="36"/>
    </row>
    <row r="71" spans="1:7" s="28" customFormat="1" ht="67.5" x14ac:dyDescent="0.2">
      <c r="A71" s="21" t="s">
        <v>119</v>
      </c>
      <c r="B71" s="38" t="s">
        <v>54</v>
      </c>
      <c r="C71" s="23" t="s">
        <v>28</v>
      </c>
      <c r="D71" s="24">
        <v>18</v>
      </c>
      <c r="E71" s="25"/>
      <c r="F71" s="39"/>
      <c r="G71" s="27"/>
    </row>
    <row r="72" spans="1:7" s="28" customFormat="1" ht="22.5" x14ac:dyDescent="0.2">
      <c r="A72" s="21" t="s">
        <v>120</v>
      </c>
      <c r="B72" s="38" t="s">
        <v>56</v>
      </c>
      <c r="C72" s="23" t="s">
        <v>57</v>
      </c>
      <c r="D72" s="24">
        <v>107.9</v>
      </c>
      <c r="E72" s="25"/>
      <c r="F72" s="39"/>
      <c r="G72" s="27"/>
    </row>
    <row r="73" spans="1:7" s="28" customFormat="1" x14ac:dyDescent="0.2">
      <c r="A73" s="32" t="s">
        <v>121</v>
      </c>
      <c r="B73" s="33" t="s">
        <v>59</v>
      </c>
      <c r="C73" s="34"/>
      <c r="D73" s="35">
        <v>0</v>
      </c>
      <c r="E73" s="36"/>
      <c r="F73" s="37"/>
      <c r="G73" s="36"/>
    </row>
    <row r="74" spans="1:7" s="28" customFormat="1" ht="22.5" x14ac:dyDescent="0.2">
      <c r="A74" s="21" t="s">
        <v>122</v>
      </c>
      <c r="B74" s="38" t="s">
        <v>61</v>
      </c>
      <c r="C74" s="23" t="s">
        <v>57</v>
      </c>
      <c r="D74" s="24">
        <v>132.88</v>
      </c>
      <c r="E74" s="25"/>
      <c r="F74" s="39"/>
      <c r="G74" s="27"/>
    </row>
    <row r="75" spans="1:7" s="28" customFormat="1" ht="33.75" x14ac:dyDescent="0.2">
      <c r="A75" s="21" t="s">
        <v>123</v>
      </c>
      <c r="B75" s="38" t="s">
        <v>63</v>
      </c>
      <c r="C75" s="23" t="s">
        <v>28</v>
      </c>
      <c r="D75" s="24">
        <v>103.65</v>
      </c>
      <c r="E75" s="25"/>
      <c r="F75" s="39"/>
      <c r="G75" s="27"/>
    </row>
    <row r="76" spans="1:7" s="28" customFormat="1" ht="22.5" x14ac:dyDescent="0.2">
      <c r="A76" s="21" t="s">
        <v>124</v>
      </c>
      <c r="B76" s="38" t="s">
        <v>65</v>
      </c>
      <c r="C76" s="23" t="s">
        <v>28</v>
      </c>
      <c r="D76" s="24">
        <v>79.73</v>
      </c>
      <c r="E76" s="25"/>
      <c r="F76" s="39"/>
      <c r="G76" s="27"/>
    </row>
    <row r="77" spans="1:7" s="28" customFormat="1" ht="33.75" x14ac:dyDescent="0.2">
      <c r="A77" s="21" t="s">
        <v>125</v>
      </c>
      <c r="B77" s="38" t="s">
        <v>67</v>
      </c>
      <c r="C77" s="23" t="s">
        <v>28</v>
      </c>
      <c r="D77" s="24">
        <v>71.760000000000005</v>
      </c>
      <c r="E77" s="25"/>
      <c r="F77" s="39"/>
      <c r="G77" s="27"/>
    </row>
    <row r="78" spans="1:7" s="28" customFormat="1" ht="22.5" x14ac:dyDescent="0.2">
      <c r="A78" s="21" t="s">
        <v>126</v>
      </c>
      <c r="B78" s="38" t="s">
        <v>69</v>
      </c>
      <c r="C78" s="23" t="s">
        <v>57</v>
      </c>
      <c r="D78" s="24">
        <v>66.44</v>
      </c>
      <c r="E78" s="25"/>
      <c r="F78" s="39"/>
      <c r="G78" s="27"/>
    </row>
    <row r="79" spans="1:7" s="28" customFormat="1" ht="45" x14ac:dyDescent="0.2">
      <c r="A79" s="21" t="s">
        <v>127</v>
      </c>
      <c r="B79" s="38" t="s">
        <v>71</v>
      </c>
      <c r="C79" s="23" t="s">
        <v>28</v>
      </c>
      <c r="D79" s="24">
        <v>105.72</v>
      </c>
      <c r="E79" s="25"/>
      <c r="F79" s="39"/>
      <c r="G79" s="27"/>
    </row>
    <row r="80" spans="1:7" s="28" customFormat="1" ht="22.5" x14ac:dyDescent="0.2">
      <c r="A80" s="21" t="s">
        <v>128</v>
      </c>
      <c r="B80" s="38" t="s">
        <v>73</v>
      </c>
      <c r="C80" s="23" t="s">
        <v>57</v>
      </c>
      <c r="D80" s="24">
        <v>78</v>
      </c>
      <c r="E80" s="25"/>
      <c r="F80" s="39"/>
      <c r="G80" s="27"/>
    </row>
    <row r="81" spans="1:7" s="28" customFormat="1" ht="22.5" x14ac:dyDescent="0.2">
      <c r="A81" s="21" t="s">
        <v>129</v>
      </c>
      <c r="B81" s="38" t="s">
        <v>75</v>
      </c>
      <c r="C81" s="23" t="s">
        <v>76</v>
      </c>
      <c r="D81" s="24">
        <v>26</v>
      </c>
      <c r="E81" s="25"/>
      <c r="F81" s="39"/>
      <c r="G81" s="27"/>
    </row>
    <row r="82" spans="1:7" s="28" customFormat="1" ht="22.5" x14ac:dyDescent="0.2">
      <c r="A82" s="21" t="s">
        <v>130</v>
      </c>
      <c r="B82" s="38" t="s">
        <v>78</v>
      </c>
      <c r="C82" s="23" t="s">
        <v>76</v>
      </c>
      <c r="D82" s="24">
        <v>13</v>
      </c>
      <c r="E82" s="25"/>
      <c r="F82" s="39"/>
      <c r="G82" s="27"/>
    </row>
    <row r="83" spans="1:7" s="28" customFormat="1" ht="78.75" x14ac:dyDescent="0.2">
      <c r="A83" s="21" t="s">
        <v>131</v>
      </c>
      <c r="B83" s="38" t="s">
        <v>80</v>
      </c>
      <c r="C83" s="23" t="s">
        <v>76</v>
      </c>
      <c r="D83" s="24">
        <v>11</v>
      </c>
      <c r="E83" s="25"/>
      <c r="F83" s="39"/>
      <c r="G83" s="27"/>
    </row>
    <row r="84" spans="1:7" s="28" customFormat="1" ht="78.75" x14ac:dyDescent="0.2">
      <c r="A84" s="21" t="s">
        <v>132</v>
      </c>
      <c r="B84" s="38" t="s">
        <v>82</v>
      </c>
      <c r="C84" s="23" t="s">
        <v>76</v>
      </c>
      <c r="D84" s="24">
        <v>1</v>
      </c>
      <c r="E84" s="25"/>
      <c r="F84" s="39"/>
      <c r="G84" s="27"/>
    </row>
    <row r="85" spans="1:7" s="28" customFormat="1" ht="78.75" x14ac:dyDescent="0.2">
      <c r="A85" s="21" t="s">
        <v>133</v>
      </c>
      <c r="B85" s="38" t="s">
        <v>84</v>
      </c>
      <c r="C85" s="23" t="s">
        <v>76</v>
      </c>
      <c r="D85" s="24">
        <v>1</v>
      </c>
      <c r="E85" s="25"/>
      <c r="F85" s="39"/>
      <c r="G85" s="27"/>
    </row>
    <row r="86" spans="1:7" s="28" customFormat="1" ht="22.5" x14ac:dyDescent="0.2">
      <c r="A86" s="21" t="s">
        <v>134</v>
      </c>
      <c r="B86" s="38" t="s">
        <v>86</v>
      </c>
      <c r="C86" s="23" t="s">
        <v>57</v>
      </c>
      <c r="D86" s="24">
        <v>66.44</v>
      </c>
      <c r="E86" s="25"/>
      <c r="F86" s="39"/>
      <c r="G86" s="27"/>
    </row>
    <row r="87" spans="1:7" s="28" customFormat="1" ht="22.5" x14ac:dyDescent="0.2">
      <c r="A87" s="21" t="s">
        <v>135</v>
      </c>
      <c r="B87" s="38" t="s">
        <v>88</v>
      </c>
      <c r="C87" s="23" t="s">
        <v>76</v>
      </c>
      <c r="D87" s="24">
        <v>13</v>
      </c>
      <c r="E87" s="25"/>
      <c r="F87" s="39"/>
      <c r="G87" s="27"/>
    </row>
    <row r="88" spans="1:7" s="28" customFormat="1" ht="22.5" x14ac:dyDescent="0.2">
      <c r="A88" s="21" t="s">
        <v>136</v>
      </c>
      <c r="B88" s="38" t="s">
        <v>90</v>
      </c>
      <c r="C88" s="23" t="s">
        <v>76</v>
      </c>
      <c r="D88" s="24">
        <v>13</v>
      </c>
      <c r="E88" s="25"/>
      <c r="F88" s="39"/>
      <c r="G88" s="27"/>
    </row>
    <row r="89" spans="1:7" s="28" customFormat="1" ht="22.5" x14ac:dyDescent="0.2">
      <c r="A89" s="21" t="s">
        <v>137</v>
      </c>
      <c r="B89" s="38" t="s">
        <v>92</v>
      </c>
      <c r="C89" s="23" t="s">
        <v>57</v>
      </c>
      <c r="D89" s="24">
        <v>78</v>
      </c>
      <c r="E89" s="25"/>
      <c r="F89" s="39"/>
      <c r="G89" s="27"/>
    </row>
    <row r="90" spans="1:7" s="28" customFormat="1" ht="22.5" x14ac:dyDescent="0.2">
      <c r="A90" s="21" t="s">
        <v>138</v>
      </c>
      <c r="B90" s="38" t="s">
        <v>94</v>
      </c>
      <c r="C90" s="23" t="s">
        <v>76</v>
      </c>
      <c r="D90" s="24">
        <v>13</v>
      </c>
      <c r="E90" s="25"/>
      <c r="F90" s="39"/>
      <c r="G90" s="27"/>
    </row>
    <row r="91" spans="1:7" s="28" customFormat="1" ht="22.5" x14ac:dyDescent="0.2">
      <c r="A91" s="21" t="s">
        <v>139</v>
      </c>
      <c r="B91" s="38" t="s">
        <v>96</v>
      </c>
      <c r="C91" s="23" t="s">
        <v>76</v>
      </c>
      <c r="D91" s="24">
        <v>13</v>
      </c>
      <c r="E91" s="25"/>
      <c r="F91" s="39"/>
      <c r="G91" s="27"/>
    </row>
    <row r="92" spans="1:7" s="28" customFormat="1" ht="67.5" x14ac:dyDescent="0.2">
      <c r="A92" s="21" t="s">
        <v>140</v>
      </c>
      <c r="B92" s="38" t="s">
        <v>98</v>
      </c>
      <c r="C92" s="23" t="s">
        <v>76</v>
      </c>
      <c r="D92" s="24">
        <v>1</v>
      </c>
      <c r="E92" s="25"/>
      <c r="F92" s="39"/>
      <c r="G92" s="27"/>
    </row>
    <row r="93" spans="1:7" s="28" customFormat="1" ht="33.75" x14ac:dyDescent="0.2">
      <c r="A93" s="21" t="s">
        <v>141</v>
      </c>
      <c r="B93" s="38" t="s">
        <v>100</v>
      </c>
      <c r="C93" s="23" t="s">
        <v>76</v>
      </c>
      <c r="D93" s="24">
        <v>2</v>
      </c>
      <c r="E93" s="25"/>
      <c r="F93" s="39"/>
      <c r="G93" s="27"/>
    </row>
    <row r="94" spans="1:7" s="28" customFormat="1" ht="22.5" x14ac:dyDescent="0.2">
      <c r="A94" s="21" t="s">
        <v>142</v>
      </c>
      <c r="B94" s="38" t="s">
        <v>143</v>
      </c>
      <c r="C94" s="23" t="s">
        <v>28</v>
      </c>
      <c r="D94" s="24">
        <v>0.43</v>
      </c>
      <c r="E94" s="25"/>
      <c r="F94" s="39"/>
      <c r="G94" s="27"/>
    </row>
    <row r="95" spans="1:7" s="28" customFormat="1" ht="22.5" x14ac:dyDescent="0.2">
      <c r="A95" s="21" t="s">
        <v>144</v>
      </c>
      <c r="B95" s="38" t="s">
        <v>145</v>
      </c>
      <c r="C95" s="23" t="s">
        <v>40</v>
      </c>
      <c r="D95" s="24">
        <v>20</v>
      </c>
      <c r="E95" s="25"/>
      <c r="F95" s="39"/>
      <c r="G95" s="27"/>
    </row>
    <row r="96" spans="1:7" s="28" customFormat="1" ht="22.5" x14ac:dyDescent="0.2">
      <c r="A96" s="21" t="s">
        <v>146</v>
      </c>
      <c r="B96" s="38" t="s">
        <v>147</v>
      </c>
      <c r="C96" s="23" t="s">
        <v>148</v>
      </c>
      <c r="D96" s="24">
        <v>29.25</v>
      </c>
      <c r="E96" s="25"/>
      <c r="F96" s="39"/>
      <c r="G96" s="27"/>
    </row>
    <row r="97" spans="1:7" s="28" customFormat="1" ht="22.5" x14ac:dyDescent="0.2">
      <c r="A97" s="21" t="s">
        <v>149</v>
      </c>
      <c r="B97" s="38" t="s">
        <v>150</v>
      </c>
      <c r="C97" s="23" t="s">
        <v>28</v>
      </c>
      <c r="D97" s="24">
        <v>1</v>
      </c>
      <c r="E97" s="25"/>
      <c r="F97" s="39"/>
      <c r="G97" s="27"/>
    </row>
    <row r="98" spans="1:7" s="28" customFormat="1" ht="22.5" x14ac:dyDescent="0.2">
      <c r="A98" s="21" t="s">
        <v>151</v>
      </c>
      <c r="B98" s="38" t="s">
        <v>152</v>
      </c>
      <c r="C98" s="23" t="s">
        <v>40</v>
      </c>
      <c r="D98" s="24">
        <v>12.79</v>
      </c>
      <c r="E98" s="25"/>
      <c r="F98" s="39"/>
      <c r="G98" s="27"/>
    </row>
    <row r="99" spans="1:7" s="28" customFormat="1" ht="33.75" x14ac:dyDescent="0.2">
      <c r="A99" s="21" t="s">
        <v>153</v>
      </c>
      <c r="B99" s="38" t="s">
        <v>154</v>
      </c>
      <c r="C99" s="23" t="s">
        <v>40</v>
      </c>
      <c r="D99" s="24">
        <v>12.79</v>
      </c>
      <c r="E99" s="25"/>
      <c r="F99" s="39"/>
      <c r="G99" s="27"/>
    </row>
    <row r="100" spans="1:7" s="28" customFormat="1" ht="22.5" x14ac:dyDescent="0.2">
      <c r="A100" s="21" t="s">
        <v>155</v>
      </c>
      <c r="B100" s="38" t="s">
        <v>32</v>
      </c>
      <c r="C100" s="23" t="s">
        <v>28</v>
      </c>
      <c r="D100" s="24">
        <v>103.65</v>
      </c>
      <c r="E100" s="25"/>
      <c r="F100" s="39"/>
      <c r="G100" s="27"/>
    </row>
    <row r="101" spans="1:7" s="28" customFormat="1" ht="22.5" x14ac:dyDescent="0.2">
      <c r="A101" s="21" t="s">
        <v>156</v>
      </c>
      <c r="B101" s="38" t="s">
        <v>34</v>
      </c>
      <c r="C101" s="23" t="s">
        <v>35</v>
      </c>
      <c r="D101" s="24">
        <v>518.23</v>
      </c>
      <c r="E101" s="25"/>
      <c r="F101" s="39"/>
      <c r="G101" s="27"/>
    </row>
    <row r="102" spans="1:7" s="28" customFormat="1" x14ac:dyDescent="0.2">
      <c r="A102" s="29" t="s">
        <v>157</v>
      </c>
      <c r="B102" s="41" t="s">
        <v>158</v>
      </c>
      <c r="C102" s="41"/>
      <c r="D102" s="41">
        <v>0</v>
      </c>
      <c r="E102" s="41"/>
      <c r="F102" s="41"/>
      <c r="G102" s="30"/>
    </row>
    <row r="103" spans="1:7" s="28" customFormat="1" x14ac:dyDescent="0.2">
      <c r="A103" s="32" t="s">
        <v>159</v>
      </c>
      <c r="B103" s="33" t="s">
        <v>25</v>
      </c>
      <c r="C103" s="34"/>
      <c r="D103" s="35">
        <v>0</v>
      </c>
      <c r="E103" s="36"/>
      <c r="F103" s="37"/>
      <c r="G103" s="36"/>
    </row>
    <row r="104" spans="1:7" s="28" customFormat="1" ht="33.75" x14ac:dyDescent="0.2">
      <c r="A104" s="21" t="s">
        <v>160</v>
      </c>
      <c r="B104" s="38" t="s">
        <v>27</v>
      </c>
      <c r="C104" s="23" t="s">
        <v>28</v>
      </c>
      <c r="D104" s="24">
        <v>2.98</v>
      </c>
      <c r="E104" s="25"/>
      <c r="F104" s="39"/>
      <c r="G104" s="27"/>
    </row>
    <row r="105" spans="1:7" s="28" customFormat="1" ht="33.75" x14ac:dyDescent="0.2">
      <c r="A105" s="21" t="s">
        <v>161</v>
      </c>
      <c r="B105" s="38" t="s">
        <v>63</v>
      </c>
      <c r="C105" s="23" t="s">
        <v>28</v>
      </c>
      <c r="D105" s="24">
        <v>59.58</v>
      </c>
      <c r="E105" s="25"/>
      <c r="F105" s="39"/>
      <c r="G105" s="27"/>
    </row>
    <row r="106" spans="1:7" s="28" customFormat="1" ht="22.5" x14ac:dyDescent="0.2">
      <c r="A106" s="21" t="s">
        <v>162</v>
      </c>
      <c r="B106" s="38" t="s">
        <v>32</v>
      </c>
      <c r="C106" s="23" t="s">
        <v>28</v>
      </c>
      <c r="D106" s="24">
        <v>62.56</v>
      </c>
      <c r="E106" s="25"/>
      <c r="F106" s="39"/>
      <c r="G106" s="27"/>
    </row>
    <row r="107" spans="1:7" s="28" customFormat="1" ht="22.5" x14ac:dyDescent="0.2">
      <c r="A107" s="21" t="s">
        <v>163</v>
      </c>
      <c r="B107" s="38" t="s">
        <v>34</v>
      </c>
      <c r="C107" s="23" t="s">
        <v>35</v>
      </c>
      <c r="D107" s="24">
        <v>312.79000000000002</v>
      </c>
      <c r="E107" s="25"/>
      <c r="F107" s="39"/>
      <c r="G107" s="27"/>
    </row>
    <row r="108" spans="1:7" s="28" customFormat="1" x14ac:dyDescent="0.2">
      <c r="A108" s="32" t="s">
        <v>164</v>
      </c>
      <c r="B108" s="33" t="s">
        <v>37</v>
      </c>
      <c r="C108" s="34"/>
      <c r="D108" s="35">
        <v>0</v>
      </c>
      <c r="E108" s="36"/>
      <c r="F108" s="37"/>
      <c r="G108" s="36"/>
    </row>
    <row r="109" spans="1:7" s="28" customFormat="1" ht="33.75" x14ac:dyDescent="0.2">
      <c r="A109" s="21" t="s">
        <v>165</v>
      </c>
      <c r="B109" s="38" t="s">
        <v>39</v>
      </c>
      <c r="C109" s="23" t="s">
        <v>40</v>
      </c>
      <c r="D109" s="24">
        <v>595.79</v>
      </c>
      <c r="E109" s="25"/>
      <c r="F109" s="39"/>
      <c r="G109" s="27"/>
    </row>
    <row r="110" spans="1:7" s="28" customFormat="1" ht="45" x14ac:dyDescent="0.2">
      <c r="A110" s="21" t="s">
        <v>166</v>
      </c>
      <c r="B110" s="40" t="s">
        <v>42</v>
      </c>
      <c r="C110" s="23" t="s">
        <v>28</v>
      </c>
      <c r="D110" s="24">
        <v>119.16</v>
      </c>
      <c r="E110" s="25"/>
      <c r="F110" s="39"/>
      <c r="G110" s="27"/>
    </row>
    <row r="111" spans="1:7" s="28" customFormat="1" ht="45" x14ac:dyDescent="0.2">
      <c r="A111" s="21" t="s">
        <v>167</v>
      </c>
      <c r="B111" s="38" t="s">
        <v>44</v>
      </c>
      <c r="C111" s="23" t="s">
        <v>40</v>
      </c>
      <c r="D111" s="24">
        <v>595.79</v>
      </c>
      <c r="E111" s="25"/>
      <c r="F111" s="39"/>
      <c r="G111" s="27"/>
    </row>
    <row r="112" spans="1:7" s="28" customFormat="1" ht="45" x14ac:dyDescent="0.2">
      <c r="A112" s="21" t="s">
        <v>168</v>
      </c>
      <c r="B112" s="38" t="s">
        <v>46</v>
      </c>
      <c r="C112" s="23" t="s">
        <v>28</v>
      </c>
      <c r="D112" s="24">
        <v>89.37</v>
      </c>
      <c r="E112" s="25"/>
      <c r="F112" s="39"/>
      <c r="G112" s="27"/>
    </row>
    <row r="113" spans="1:7" s="28" customFormat="1" ht="22.5" x14ac:dyDescent="0.2">
      <c r="A113" s="21" t="s">
        <v>169</v>
      </c>
      <c r="B113" s="38" t="s">
        <v>48</v>
      </c>
      <c r="C113" s="23" t="s">
        <v>40</v>
      </c>
      <c r="D113" s="24">
        <v>595.79</v>
      </c>
      <c r="E113" s="25"/>
      <c r="F113" s="39"/>
      <c r="G113" s="27"/>
    </row>
    <row r="114" spans="1:7" s="28" customFormat="1" ht="22.5" x14ac:dyDescent="0.2">
      <c r="A114" s="21" t="s">
        <v>170</v>
      </c>
      <c r="B114" s="38" t="s">
        <v>32</v>
      </c>
      <c r="C114" s="23" t="s">
        <v>28</v>
      </c>
      <c r="D114" s="24">
        <v>119.16</v>
      </c>
      <c r="E114" s="25"/>
      <c r="F114" s="39"/>
      <c r="G114" s="27"/>
    </row>
    <row r="115" spans="1:7" s="28" customFormat="1" ht="22.5" x14ac:dyDescent="0.2">
      <c r="A115" s="21" t="s">
        <v>171</v>
      </c>
      <c r="B115" s="38" t="s">
        <v>34</v>
      </c>
      <c r="C115" s="23" t="s">
        <v>35</v>
      </c>
      <c r="D115" s="24">
        <v>595.79</v>
      </c>
      <c r="E115" s="25"/>
      <c r="F115" s="39"/>
      <c r="G115" s="27"/>
    </row>
    <row r="116" spans="1:7" s="28" customFormat="1" x14ac:dyDescent="0.2">
      <c r="A116" s="32" t="s">
        <v>172</v>
      </c>
      <c r="B116" s="33" t="s">
        <v>52</v>
      </c>
      <c r="C116" s="34"/>
      <c r="D116" s="35">
        <v>0</v>
      </c>
      <c r="E116" s="36"/>
      <c r="F116" s="37"/>
      <c r="G116" s="36"/>
    </row>
    <row r="117" spans="1:7" s="28" customFormat="1" ht="67.5" x14ac:dyDescent="0.2">
      <c r="A117" s="21" t="s">
        <v>173</v>
      </c>
      <c r="B117" s="38" t="s">
        <v>54</v>
      </c>
      <c r="C117" s="23" t="s">
        <v>28</v>
      </c>
      <c r="D117" s="24">
        <v>29.79</v>
      </c>
      <c r="E117" s="25"/>
      <c r="F117" s="39"/>
      <c r="G117" s="27"/>
    </row>
    <row r="118" spans="1:7" s="28" customFormat="1" ht="22.5" x14ac:dyDescent="0.2">
      <c r="A118" s="21" t="s">
        <v>174</v>
      </c>
      <c r="B118" s="38" t="s">
        <v>56</v>
      </c>
      <c r="C118" s="23" t="s">
        <v>57</v>
      </c>
      <c r="D118" s="24">
        <v>125.54</v>
      </c>
      <c r="E118" s="25"/>
      <c r="F118" s="39"/>
      <c r="G118" s="27"/>
    </row>
    <row r="119" spans="1:7" s="28" customFormat="1" x14ac:dyDescent="0.2">
      <c r="A119" s="32" t="s">
        <v>175</v>
      </c>
      <c r="B119" s="33" t="s">
        <v>59</v>
      </c>
      <c r="C119" s="34"/>
      <c r="D119" s="35">
        <v>0</v>
      </c>
      <c r="E119" s="36"/>
      <c r="F119" s="37"/>
      <c r="G119" s="36"/>
    </row>
    <row r="120" spans="1:7" s="28" customFormat="1" ht="22.5" x14ac:dyDescent="0.2">
      <c r="A120" s="21" t="s">
        <v>176</v>
      </c>
      <c r="B120" s="38" t="s">
        <v>61</v>
      </c>
      <c r="C120" s="23" t="s">
        <v>57</v>
      </c>
      <c r="D120" s="24">
        <v>149.44</v>
      </c>
      <c r="E120" s="25"/>
      <c r="F120" s="39"/>
      <c r="G120" s="27"/>
    </row>
    <row r="121" spans="1:7" s="28" customFormat="1" ht="33.75" x14ac:dyDescent="0.2">
      <c r="A121" s="21" t="s">
        <v>177</v>
      </c>
      <c r="B121" s="38" t="s">
        <v>63</v>
      </c>
      <c r="C121" s="23" t="s">
        <v>28</v>
      </c>
      <c r="D121" s="24">
        <v>116.56</v>
      </c>
      <c r="E121" s="25"/>
      <c r="F121" s="39"/>
      <c r="G121" s="27"/>
    </row>
    <row r="122" spans="1:7" s="28" customFormat="1" ht="22.5" x14ac:dyDescent="0.2">
      <c r="A122" s="21" t="s">
        <v>178</v>
      </c>
      <c r="B122" s="38" t="s">
        <v>65</v>
      </c>
      <c r="C122" s="23" t="s">
        <v>28</v>
      </c>
      <c r="D122" s="24">
        <v>89.66</v>
      </c>
      <c r="E122" s="25"/>
      <c r="F122" s="39"/>
      <c r="G122" s="27"/>
    </row>
    <row r="123" spans="1:7" s="28" customFormat="1" ht="33.75" x14ac:dyDescent="0.2">
      <c r="A123" s="21" t="s">
        <v>179</v>
      </c>
      <c r="B123" s="38" t="s">
        <v>67</v>
      </c>
      <c r="C123" s="23" t="s">
        <v>28</v>
      </c>
      <c r="D123" s="24">
        <v>80.7</v>
      </c>
      <c r="E123" s="25"/>
      <c r="F123" s="39"/>
      <c r="G123" s="27"/>
    </row>
    <row r="124" spans="1:7" s="28" customFormat="1" ht="22.5" x14ac:dyDescent="0.2">
      <c r="A124" s="21" t="s">
        <v>180</v>
      </c>
      <c r="B124" s="38" t="s">
        <v>69</v>
      </c>
      <c r="C124" s="23" t="s">
        <v>57</v>
      </c>
      <c r="D124" s="24">
        <v>74.72</v>
      </c>
      <c r="E124" s="25"/>
      <c r="F124" s="39"/>
      <c r="G124" s="27"/>
    </row>
    <row r="125" spans="1:7" s="28" customFormat="1" ht="45" x14ac:dyDescent="0.2">
      <c r="A125" s="21" t="s">
        <v>181</v>
      </c>
      <c r="B125" s="38" t="s">
        <v>71</v>
      </c>
      <c r="C125" s="23" t="s">
        <v>28</v>
      </c>
      <c r="D125" s="24">
        <v>125.53</v>
      </c>
      <c r="E125" s="25"/>
      <c r="F125" s="39"/>
      <c r="G125" s="27"/>
    </row>
    <row r="126" spans="1:7" s="28" customFormat="1" ht="22.5" x14ac:dyDescent="0.2">
      <c r="A126" s="21" t="s">
        <v>182</v>
      </c>
      <c r="B126" s="38" t="s">
        <v>73</v>
      </c>
      <c r="C126" s="23" t="s">
        <v>57</v>
      </c>
      <c r="D126" s="24">
        <v>66</v>
      </c>
      <c r="E126" s="25"/>
      <c r="F126" s="39"/>
      <c r="G126" s="27"/>
    </row>
    <row r="127" spans="1:7" s="28" customFormat="1" ht="22.5" x14ac:dyDescent="0.2">
      <c r="A127" s="21" t="s">
        <v>183</v>
      </c>
      <c r="B127" s="38" t="s">
        <v>75</v>
      </c>
      <c r="C127" s="23" t="s">
        <v>76</v>
      </c>
      <c r="D127" s="24">
        <v>22</v>
      </c>
      <c r="E127" s="25"/>
      <c r="F127" s="39"/>
      <c r="G127" s="27"/>
    </row>
    <row r="128" spans="1:7" s="28" customFormat="1" ht="22.5" x14ac:dyDescent="0.2">
      <c r="A128" s="21" t="s">
        <v>184</v>
      </c>
      <c r="B128" s="38" t="s">
        <v>78</v>
      </c>
      <c r="C128" s="23" t="s">
        <v>76</v>
      </c>
      <c r="D128" s="24">
        <v>11</v>
      </c>
      <c r="E128" s="25"/>
      <c r="F128" s="39"/>
      <c r="G128" s="27"/>
    </row>
    <row r="129" spans="1:7" s="28" customFormat="1" ht="78.75" x14ac:dyDescent="0.2">
      <c r="A129" s="21" t="s">
        <v>185</v>
      </c>
      <c r="B129" s="38" t="s">
        <v>80</v>
      </c>
      <c r="C129" s="23" t="s">
        <v>76</v>
      </c>
      <c r="D129" s="24">
        <v>9</v>
      </c>
      <c r="E129" s="25"/>
      <c r="F129" s="39"/>
      <c r="G129" s="27"/>
    </row>
    <row r="130" spans="1:7" s="28" customFormat="1" ht="78.75" x14ac:dyDescent="0.2">
      <c r="A130" s="21" t="s">
        <v>186</v>
      </c>
      <c r="B130" s="38" t="s">
        <v>82</v>
      </c>
      <c r="C130" s="23" t="s">
        <v>76</v>
      </c>
      <c r="D130" s="24">
        <v>1</v>
      </c>
      <c r="E130" s="25"/>
      <c r="F130" s="39"/>
      <c r="G130" s="27"/>
    </row>
    <row r="131" spans="1:7" s="28" customFormat="1" ht="78.75" x14ac:dyDescent="0.2">
      <c r="A131" s="21" t="s">
        <v>187</v>
      </c>
      <c r="B131" s="38" t="s">
        <v>84</v>
      </c>
      <c r="C131" s="23" t="s">
        <v>76</v>
      </c>
      <c r="D131" s="24">
        <v>1</v>
      </c>
      <c r="E131" s="25"/>
      <c r="F131" s="39"/>
      <c r="G131" s="27"/>
    </row>
    <row r="132" spans="1:7" s="28" customFormat="1" ht="22.5" x14ac:dyDescent="0.2">
      <c r="A132" s="21" t="s">
        <v>188</v>
      </c>
      <c r="B132" s="38" t="s">
        <v>86</v>
      </c>
      <c r="C132" s="23" t="s">
        <v>57</v>
      </c>
      <c r="D132" s="24">
        <v>74.72</v>
      </c>
      <c r="E132" s="25"/>
      <c r="F132" s="39"/>
      <c r="G132" s="27"/>
    </row>
    <row r="133" spans="1:7" s="28" customFormat="1" ht="22.5" x14ac:dyDescent="0.2">
      <c r="A133" s="21" t="s">
        <v>189</v>
      </c>
      <c r="B133" s="38" t="s">
        <v>88</v>
      </c>
      <c r="C133" s="23" t="s">
        <v>76</v>
      </c>
      <c r="D133" s="24">
        <v>11</v>
      </c>
      <c r="E133" s="25"/>
      <c r="F133" s="39"/>
      <c r="G133" s="27"/>
    </row>
    <row r="134" spans="1:7" s="28" customFormat="1" ht="22.5" x14ac:dyDescent="0.2">
      <c r="A134" s="21" t="s">
        <v>190</v>
      </c>
      <c r="B134" s="38" t="s">
        <v>90</v>
      </c>
      <c r="C134" s="23" t="s">
        <v>76</v>
      </c>
      <c r="D134" s="24">
        <v>11</v>
      </c>
      <c r="E134" s="25"/>
      <c r="F134" s="39"/>
      <c r="G134" s="27"/>
    </row>
    <row r="135" spans="1:7" s="28" customFormat="1" ht="22.5" x14ac:dyDescent="0.2">
      <c r="A135" s="21" t="s">
        <v>191</v>
      </c>
      <c r="B135" s="38" t="s">
        <v>92</v>
      </c>
      <c r="C135" s="23" t="s">
        <v>57</v>
      </c>
      <c r="D135" s="24">
        <v>66</v>
      </c>
      <c r="E135" s="25"/>
      <c r="F135" s="39"/>
      <c r="G135" s="27"/>
    </row>
    <row r="136" spans="1:7" s="28" customFormat="1" ht="22.5" x14ac:dyDescent="0.2">
      <c r="A136" s="21" t="s">
        <v>192</v>
      </c>
      <c r="B136" s="38" t="s">
        <v>94</v>
      </c>
      <c r="C136" s="23" t="s">
        <v>76</v>
      </c>
      <c r="D136" s="24">
        <v>11</v>
      </c>
      <c r="E136" s="25"/>
      <c r="F136" s="39"/>
      <c r="G136" s="27"/>
    </row>
    <row r="137" spans="1:7" s="28" customFormat="1" ht="22.5" x14ac:dyDescent="0.2">
      <c r="A137" s="21" t="s">
        <v>193</v>
      </c>
      <c r="B137" s="38" t="s">
        <v>96</v>
      </c>
      <c r="C137" s="23" t="s">
        <v>76</v>
      </c>
      <c r="D137" s="24">
        <v>11</v>
      </c>
      <c r="E137" s="25"/>
      <c r="F137" s="39"/>
      <c r="G137" s="27"/>
    </row>
    <row r="138" spans="1:7" s="28" customFormat="1" ht="67.5" x14ac:dyDescent="0.2">
      <c r="A138" s="21" t="s">
        <v>194</v>
      </c>
      <c r="B138" s="38" t="s">
        <v>98</v>
      </c>
      <c r="C138" s="23" t="s">
        <v>76</v>
      </c>
      <c r="D138" s="24">
        <v>1</v>
      </c>
      <c r="E138" s="25"/>
      <c r="F138" s="39"/>
      <c r="G138" s="27"/>
    </row>
    <row r="139" spans="1:7" s="28" customFormat="1" ht="33.75" x14ac:dyDescent="0.2">
      <c r="A139" s="21" t="s">
        <v>195</v>
      </c>
      <c r="B139" s="38" t="s">
        <v>100</v>
      </c>
      <c r="C139" s="23" t="s">
        <v>76</v>
      </c>
      <c r="D139" s="24">
        <v>1</v>
      </c>
      <c r="E139" s="25"/>
      <c r="F139" s="39"/>
      <c r="G139" s="27"/>
    </row>
    <row r="140" spans="1:7" s="28" customFormat="1" ht="22.5" x14ac:dyDescent="0.2">
      <c r="A140" s="21" t="s">
        <v>196</v>
      </c>
      <c r="B140" s="38" t="s">
        <v>143</v>
      </c>
      <c r="C140" s="23" t="s">
        <v>28</v>
      </c>
      <c r="D140" s="24">
        <v>0.43</v>
      </c>
      <c r="E140" s="25"/>
      <c r="F140" s="39"/>
      <c r="G140" s="27"/>
    </row>
    <row r="141" spans="1:7" s="28" customFormat="1" ht="22.5" x14ac:dyDescent="0.2">
      <c r="A141" s="21" t="s">
        <v>197</v>
      </c>
      <c r="B141" s="38" t="s">
        <v>145</v>
      </c>
      <c r="C141" s="23" t="s">
        <v>40</v>
      </c>
      <c r="D141" s="24">
        <v>20</v>
      </c>
      <c r="E141" s="25"/>
      <c r="F141" s="39"/>
      <c r="G141" s="27"/>
    </row>
    <row r="142" spans="1:7" s="28" customFormat="1" ht="22.5" x14ac:dyDescent="0.2">
      <c r="A142" s="21" t="s">
        <v>198</v>
      </c>
      <c r="B142" s="38" t="s">
        <v>147</v>
      </c>
      <c r="C142" s="23" t="s">
        <v>148</v>
      </c>
      <c r="D142" s="24">
        <v>29.25</v>
      </c>
      <c r="E142" s="25"/>
      <c r="F142" s="39"/>
      <c r="G142" s="27"/>
    </row>
    <row r="143" spans="1:7" s="28" customFormat="1" ht="22.5" x14ac:dyDescent="0.2">
      <c r="A143" s="21" t="s">
        <v>199</v>
      </c>
      <c r="B143" s="38" t="s">
        <v>150</v>
      </c>
      <c r="C143" s="23" t="s">
        <v>28</v>
      </c>
      <c r="D143" s="24">
        <v>0.23</v>
      </c>
      <c r="E143" s="25"/>
      <c r="F143" s="39"/>
      <c r="G143" s="27"/>
    </row>
    <row r="144" spans="1:7" s="28" customFormat="1" ht="22.5" x14ac:dyDescent="0.2">
      <c r="A144" s="21" t="s">
        <v>200</v>
      </c>
      <c r="B144" s="38" t="s">
        <v>152</v>
      </c>
      <c r="C144" s="23" t="s">
        <v>40</v>
      </c>
      <c r="D144" s="24">
        <v>12.79</v>
      </c>
      <c r="E144" s="25"/>
      <c r="F144" s="39"/>
      <c r="G144" s="27"/>
    </row>
    <row r="145" spans="1:7" s="28" customFormat="1" ht="33.75" x14ac:dyDescent="0.2">
      <c r="A145" s="21" t="s">
        <v>201</v>
      </c>
      <c r="B145" s="38" t="s">
        <v>154</v>
      </c>
      <c r="C145" s="23" t="s">
        <v>40</v>
      </c>
      <c r="D145" s="24">
        <v>12.79</v>
      </c>
      <c r="E145" s="25"/>
      <c r="F145" s="39"/>
      <c r="G145" s="27"/>
    </row>
    <row r="146" spans="1:7" s="28" customFormat="1" ht="22.5" x14ac:dyDescent="0.2">
      <c r="A146" s="21" t="s">
        <v>202</v>
      </c>
      <c r="B146" s="38" t="s">
        <v>32</v>
      </c>
      <c r="C146" s="23" t="s">
        <v>28</v>
      </c>
      <c r="D146" s="24">
        <v>116.56</v>
      </c>
      <c r="E146" s="25"/>
      <c r="F146" s="39"/>
      <c r="G146" s="27"/>
    </row>
    <row r="147" spans="1:7" s="28" customFormat="1" ht="22.5" x14ac:dyDescent="0.2">
      <c r="A147" s="21" t="s">
        <v>203</v>
      </c>
      <c r="B147" s="38" t="s">
        <v>34</v>
      </c>
      <c r="C147" s="23" t="s">
        <v>35</v>
      </c>
      <c r="D147" s="24">
        <v>582.82000000000005</v>
      </c>
      <c r="E147" s="25"/>
      <c r="F147" s="39"/>
      <c r="G147" s="27"/>
    </row>
    <row r="148" spans="1:7" s="28" customFormat="1" x14ac:dyDescent="0.2">
      <c r="A148" s="29" t="s">
        <v>204</v>
      </c>
      <c r="B148" s="41" t="s">
        <v>205</v>
      </c>
      <c r="C148" s="41"/>
      <c r="D148" s="41">
        <v>0</v>
      </c>
      <c r="E148" s="41"/>
      <c r="F148" s="41"/>
      <c r="G148" s="30"/>
    </row>
    <row r="149" spans="1:7" s="28" customFormat="1" x14ac:dyDescent="0.2">
      <c r="A149" s="32" t="s">
        <v>206</v>
      </c>
      <c r="B149" s="33" t="s">
        <v>25</v>
      </c>
      <c r="C149" s="34"/>
      <c r="D149" s="35">
        <v>0</v>
      </c>
      <c r="E149" s="36"/>
      <c r="F149" s="37"/>
      <c r="G149" s="36"/>
    </row>
    <row r="150" spans="1:7" s="28" customFormat="1" ht="33.75" x14ac:dyDescent="0.2">
      <c r="A150" s="21" t="s">
        <v>207</v>
      </c>
      <c r="B150" s="38" t="s">
        <v>27</v>
      </c>
      <c r="C150" s="23" t="s">
        <v>28</v>
      </c>
      <c r="D150" s="24">
        <v>11.39</v>
      </c>
      <c r="E150" s="25"/>
      <c r="F150" s="39"/>
      <c r="G150" s="27"/>
    </row>
    <row r="151" spans="1:7" s="28" customFormat="1" ht="33.75" x14ac:dyDescent="0.2">
      <c r="A151" s="21" t="s">
        <v>208</v>
      </c>
      <c r="B151" s="38" t="s">
        <v>63</v>
      </c>
      <c r="C151" s="23" t="s">
        <v>28</v>
      </c>
      <c r="D151" s="24">
        <v>227.79</v>
      </c>
      <c r="E151" s="25"/>
      <c r="F151" s="39"/>
      <c r="G151" s="27"/>
    </row>
    <row r="152" spans="1:7" s="28" customFormat="1" ht="22.5" x14ac:dyDescent="0.2">
      <c r="A152" s="21" t="s">
        <v>209</v>
      </c>
      <c r="B152" s="38" t="s">
        <v>32</v>
      </c>
      <c r="C152" s="23" t="s">
        <v>28</v>
      </c>
      <c r="D152" s="24">
        <v>239.18</v>
      </c>
      <c r="E152" s="25"/>
      <c r="F152" s="39"/>
      <c r="G152" s="27"/>
    </row>
    <row r="153" spans="1:7" s="28" customFormat="1" ht="22.5" x14ac:dyDescent="0.2">
      <c r="A153" s="21" t="s">
        <v>210</v>
      </c>
      <c r="B153" s="38" t="s">
        <v>34</v>
      </c>
      <c r="C153" s="23" t="s">
        <v>35</v>
      </c>
      <c r="D153" s="24">
        <v>1138.97</v>
      </c>
      <c r="E153" s="25"/>
      <c r="F153" s="39"/>
      <c r="G153" s="27"/>
    </row>
    <row r="154" spans="1:7" s="28" customFormat="1" x14ac:dyDescent="0.2">
      <c r="A154" s="32" t="s">
        <v>211</v>
      </c>
      <c r="B154" s="33" t="s">
        <v>37</v>
      </c>
      <c r="C154" s="34"/>
      <c r="D154" s="35">
        <v>0</v>
      </c>
      <c r="E154" s="36"/>
      <c r="F154" s="37"/>
      <c r="G154" s="36"/>
    </row>
    <row r="155" spans="1:7" s="28" customFormat="1" ht="33.75" x14ac:dyDescent="0.2">
      <c r="A155" s="21" t="s">
        <v>212</v>
      </c>
      <c r="B155" s="38" t="s">
        <v>39</v>
      </c>
      <c r="C155" s="23" t="s">
        <v>40</v>
      </c>
      <c r="D155" s="24">
        <v>2277.94</v>
      </c>
      <c r="E155" s="25"/>
      <c r="F155" s="39"/>
      <c r="G155" s="27"/>
    </row>
    <row r="156" spans="1:7" s="28" customFormat="1" ht="45" x14ac:dyDescent="0.2">
      <c r="A156" s="21" t="s">
        <v>213</v>
      </c>
      <c r="B156" s="40" t="s">
        <v>42</v>
      </c>
      <c r="C156" s="23" t="s">
        <v>28</v>
      </c>
      <c r="D156" s="24">
        <v>455.59</v>
      </c>
      <c r="E156" s="25"/>
      <c r="F156" s="39"/>
      <c r="G156" s="27"/>
    </row>
    <row r="157" spans="1:7" s="28" customFormat="1" ht="45" x14ac:dyDescent="0.2">
      <c r="A157" s="21" t="s">
        <v>214</v>
      </c>
      <c r="B157" s="38" t="s">
        <v>44</v>
      </c>
      <c r="C157" s="23" t="s">
        <v>40</v>
      </c>
      <c r="D157" s="24">
        <v>2277.94</v>
      </c>
      <c r="E157" s="25"/>
      <c r="F157" s="39"/>
      <c r="G157" s="27"/>
    </row>
    <row r="158" spans="1:7" s="28" customFormat="1" ht="45" x14ac:dyDescent="0.2">
      <c r="A158" s="21" t="s">
        <v>215</v>
      </c>
      <c r="B158" s="38" t="s">
        <v>46</v>
      </c>
      <c r="C158" s="23" t="s">
        <v>28</v>
      </c>
      <c r="D158" s="24">
        <v>341.69</v>
      </c>
      <c r="E158" s="25"/>
      <c r="F158" s="39"/>
      <c r="G158" s="27"/>
    </row>
    <row r="159" spans="1:7" s="28" customFormat="1" ht="22.5" x14ac:dyDescent="0.2">
      <c r="A159" s="21" t="s">
        <v>216</v>
      </c>
      <c r="B159" s="38" t="s">
        <v>48</v>
      </c>
      <c r="C159" s="23" t="s">
        <v>40</v>
      </c>
      <c r="D159" s="24">
        <v>2277.94</v>
      </c>
      <c r="E159" s="25"/>
      <c r="F159" s="39"/>
      <c r="G159" s="27"/>
    </row>
    <row r="160" spans="1:7" s="28" customFormat="1" ht="22.5" x14ac:dyDescent="0.2">
      <c r="A160" s="21" t="s">
        <v>217</v>
      </c>
      <c r="B160" s="38" t="s">
        <v>32</v>
      </c>
      <c r="C160" s="23" t="s">
        <v>28</v>
      </c>
      <c r="D160" s="24">
        <v>455.59</v>
      </c>
      <c r="E160" s="25"/>
      <c r="F160" s="39"/>
      <c r="G160" s="27"/>
    </row>
    <row r="161" spans="1:7" s="28" customFormat="1" ht="22.5" x14ac:dyDescent="0.2">
      <c r="A161" s="21" t="s">
        <v>218</v>
      </c>
      <c r="B161" s="38" t="s">
        <v>34</v>
      </c>
      <c r="C161" s="23" t="s">
        <v>35</v>
      </c>
      <c r="D161" s="24">
        <v>2277.94</v>
      </c>
      <c r="E161" s="25"/>
      <c r="F161" s="39"/>
      <c r="G161" s="27"/>
    </row>
    <row r="162" spans="1:7" s="28" customFormat="1" x14ac:dyDescent="0.2">
      <c r="A162" s="32" t="s">
        <v>219</v>
      </c>
      <c r="B162" s="33" t="s">
        <v>52</v>
      </c>
      <c r="C162" s="34"/>
      <c r="D162" s="35">
        <v>0</v>
      </c>
      <c r="E162" s="36"/>
      <c r="F162" s="37"/>
      <c r="G162" s="36"/>
    </row>
    <row r="163" spans="1:7" s="28" customFormat="1" ht="67.5" x14ac:dyDescent="0.2">
      <c r="A163" s="21" t="s">
        <v>220</v>
      </c>
      <c r="B163" s="38" t="s">
        <v>54</v>
      </c>
      <c r="C163" s="23" t="s">
        <v>28</v>
      </c>
      <c r="D163" s="24">
        <v>113.9</v>
      </c>
      <c r="E163" s="25"/>
      <c r="F163" s="39"/>
      <c r="G163" s="27"/>
    </row>
    <row r="164" spans="1:7" s="28" customFormat="1" ht="101.25" x14ac:dyDescent="0.2">
      <c r="A164" s="21" t="s">
        <v>221</v>
      </c>
      <c r="B164" s="38" t="s">
        <v>222</v>
      </c>
      <c r="C164" s="23" t="s">
        <v>28</v>
      </c>
      <c r="D164" s="24">
        <v>13.85</v>
      </c>
      <c r="E164" s="25"/>
      <c r="F164" s="39"/>
      <c r="G164" s="27"/>
    </row>
    <row r="165" spans="1:7" s="28" customFormat="1" ht="78.75" x14ac:dyDescent="0.2">
      <c r="A165" s="21" t="s">
        <v>223</v>
      </c>
      <c r="B165" s="38" t="s">
        <v>224</v>
      </c>
      <c r="C165" s="23" t="s">
        <v>28</v>
      </c>
      <c r="D165" s="24">
        <v>13.85</v>
      </c>
      <c r="E165" s="25"/>
      <c r="F165" s="39"/>
      <c r="G165" s="27"/>
    </row>
    <row r="166" spans="1:7" s="28" customFormat="1" ht="22.5" x14ac:dyDescent="0.2">
      <c r="A166" s="21" t="s">
        <v>225</v>
      </c>
      <c r="B166" s="38" t="s">
        <v>56</v>
      </c>
      <c r="C166" s="23" t="s">
        <v>57</v>
      </c>
      <c r="D166" s="24">
        <v>40</v>
      </c>
      <c r="E166" s="25"/>
      <c r="F166" s="39"/>
      <c r="G166" s="27"/>
    </row>
    <row r="167" spans="1:7" s="28" customFormat="1" ht="33.75" x14ac:dyDescent="0.2">
      <c r="A167" s="21" t="s">
        <v>226</v>
      </c>
      <c r="B167" s="38" t="s">
        <v>227</v>
      </c>
      <c r="C167" s="23" t="s">
        <v>28</v>
      </c>
      <c r="D167" s="24">
        <v>72</v>
      </c>
      <c r="E167" s="25"/>
      <c r="F167" s="39"/>
      <c r="G167" s="27"/>
    </row>
    <row r="168" spans="1:7" s="28" customFormat="1" x14ac:dyDescent="0.2">
      <c r="A168" s="32" t="s">
        <v>228</v>
      </c>
      <c r="B168" s="33" t="s">
        <v>229</v>
      </c>
      <c r="C168" s="34"/>
      <c r="D168" s="35">
        <v>0</v>
      </c>
      <c r="E168" s="36"/>
      <c r="F168" s="37"/>
      <c r="G168" s="36"/>
    </row>
    <row r="169" spans="1:7" s="28" customFormat="1" ht="67.5" x14ac:dyDescent="0.2">
      <c r="A169" s="21" t="s">
        <v>230</v>
      </c>
      <c r="B169" s="38" t="s">
        <v>98</v>
      </c>
      <c r="C169" s="23" t="s">
        <v>76</v>
      </c>
      <c r="D169" s="24">
        <v>5</v>
      </c>
      <c r="E169" s="25"/>
      <c r="F169" s="39"/>
      <c r="G169" s="27"/>
    </row>
    <row r="170" spans="1:7" s="28" customFormat="1" ht="33.75" x14ac:dyDescent="0.2">
      <c r="A170" s="21" t="s">
        <v>231</v>
      </c>
      <c r="B170" s="38" t="s">
        <v>100</v>
      </c>
      <c r="C170" s="23" t="s">
        <v>76</v>
      </c>
      <c r="D170" s="24">
        <v>5</v>
      </c>
      <c r="E170" s="25"/>
      <c r="F170" s="39"/>
      <c r="G170" s="27"/>
    </row>
    <row r="171" spans="1:7" s="28" customFormat="1" ht="22.5" x14ac:dyDescent="0.2">
      <c r="A171" s="21" t="s">
        <v>232</v>
      </c>
      <c r="B171" s="38" t="s">
        <v>143</v>
      </c>
      <c r="C171" s="23" t="s">
        <v>28</v>
      </c>
      <c r="D171" s="24">
        <v>4.7300000000000004</v>
      </c>
      <c r="E171" s="25"/>
      <c r="F171" s="39"/>
      <c r="G171" s="27"/>
    </row>
    <row r="172" spans="1:7" s="28" customFormat="1" ht="22.5" x14ac:dyDescent="0.2">
      <c r="A172" s="21" t="s">
        <v>233</v>
      </c>
      <c r="B172" s="38" t="s">
        <v>145</v>
      </c>
      <c r="C172" s="23" t="s">
        <v>40</v>
      </c>
      <c r="D172" s="24">
        <v>20</v>
      </c>
      <c r="E172" s="25"/>
      <c r="F172" s="39"/>
      <c r="G172" s="27"/>
    </row>
    <row r="173" spans="1:7" s="28" customFormat="1" ht="22.5" x14ac:dyDescent="0.2">
      <c r="A173" s="21" t="s">
        <v>234</v>
      </c>
      <c r="B173" s="38" t="s">
        <v>147</v>
      </c>
      <c r="C173" s="23" t="s">
        <v>148</v>
      </c>
      <c r="D173" s="24">
        <v>146.27000000000001</v>
      </c>
      <c r="E173" s="25"/>
      <c r="F173" s="39"/>
      <c r="G173" s="27"/>
    </row>
    <row r="174" spans="1:7" s="28" customFormat="1" ht="22.5" x14ac:dyDescent="0.2">
      <c r="A174" s="21" t="s">
        <v>235</v>
      </c>
      <c r="B174" s="38" t="s">
        <v>150</v>
      </c>
      <c r="C174" s="23" t="s">
        <v>28</v>
      </c>
      <c r="D174" s="24">
        <v>2.36</v>
      </c>
      <c r="E174" s="25"/>
      <c r="F174" s="39"/>
      <c r="G174" s="27"/>
    </row>
    <row r="175" spans="1:7" s="28" customFormat="1" ht="22.5" x14ac:dyDescent="0.2">
      <c r="A175" s="21" t="s">
        <v>236</v>
      </c>
      <c r="B175" s="38" t="s">
        <v>152</v>
      </c>
      <c r="C175" s="23" t="s">
        <v>40</v>
      </c>
      <c r="D175" s="24">
        <v>43.2</v>
      </c>
      <c r="E175" s="25"/>
      <c r="F175" s="39"/>
      <c r="G175" s="27"/>
    </row>
    <row r="176" spans="1:7" s="28" customFormat="1" ht="33.75" x14ac:dyDescent="0.2">
      <c r="A176" s="21" t="s">
        <v>237</v>
      </c>
      <c r="B176" s="38" t="s">
        <v>154</v>
      </c>
      <c r="C176" s="23" t="s">
        <v>40</v>
      </c>
      <c r="D176" s="24">
        <v>43.2</v>
      </c>
      <c r="E176" s="25"/>
      <c r="F176" s="39"/>
      <c r="G176" s="27"/>
    </row>
    <row r="177" spans="1:46" s="28" customFormat="1" ht="22.5" x14ac:dyDescent="0.2">
      <c r="A177" s="21" t="s">
        <v>238</v>
      </c>
      <c r="B177" s="38" t="s">
        <v>239</v>
      </c>
      <c r="C177" s="23" t="s">
        <v>76</v>
      </c>
      <c r="D177" s="24">
        <v>6</v>
      </c>
      <c r="E177" s="25"/>
      <c r="F177" s="39"/>
      <c r="G177" s="27"/>
    </row>
    <row r="178" spans="1:46" s="28" customFormat="1" ht="22.5" x14ac:dyDescent="0.2">
      <c r="A178" s="21" t="s">
        <v>240</v>
      </c>
      <c r="B178" s="38" t="s">
        <v>241</v>
      </c>
      <c r="C178" s="23" t="s">
        <v>76</v>
      </c>
      <c r="D178" s="24">
        <v>2</v>
      </c>
      <c r="E178" s="25"/>
      <c r="F178" s="39"/>
      <c r="G178" s="27"/>
    </row>
    <row r="179" spans="1:46" s="28" customFormat="1" ht="22.5" x14ac:dyDescent="0.2">
      <c r="A179" s="21" t="s">
        <v>242</v>
      </c>
      <c r="B179" s="38" t="s">
        <v>243</v>
      </c>
      <c r="C179" s="23" t="s">
        <v>76</v>
      </c>
      <c r="D179" s="24">
        <v>2</v>
      </c>
      <c r="E179" s="25"/>
      <c r="F179" s="39"/>
      <c r="G179" s="27"/>
    </row>
    <row r="180" spans="1:46" s="28" customFormat="1" ht="22.5" x14ac:dyDescent="0.2">
      <c r="A180" s="21" t="s">
        <v>244</v>
      </c>
      <c r="B180" s="38" t="s">
        <v>245</v>
      </c>
      <c r="C180" s="23" t="s">
        <v>76</v>
      </c>
      <c r="D180" s="24">
        <v>6</v>
      </c>
      <c r="E180" s="25"/>
      <c r="F180" s="39"/>
      <c r="G180" s="27"/>
    </row>
    <row r="181" spans="1:46" s="28" customFormat="1" ht="22.5" x14ac:dyDescent="0.2">
      <c r="A181" s="21" t="s">
        <v>246</v>
      </c>
      <c r="B181" s="38" t="s">
        <v>247</v>
      </c>
      <c r="C181" s="23" t="s">
        <v>76</v>
      </c>
      <c r="D181" s="24">
        <v>2</v>
      </c>
      <c r="E181" s="25"/>
      <c r="F181" s="39"/>
      <c r="G181" s="27"/>
    </row>
    <row r="182" spans="1:46" s="28" customFormat="1" ht="22.5" x14ac:dyDescent="0.2">
      <c r="A182" s="21" t="s">
        <v>248</v>
      </c>
      <c r="B182" s="38" t="s">
        <v>249</v>
      </c>
      <c r="C182" s="23" t="s">
        <v>76</v>
      </c>
      <c r="D182" s="24">
        <v>2</v>
      </c>
      <c r="E182" s="25"/>
      <c r="F182" s="39"/>
      <c r="G182" s="27"/>
    </row>
    <row r="183" spans="1:46" s="28" customFormat="1" ht="22.5" x14ac:dyDescent="0.2">
      <c r="A183" s="21" t="s">
        <v>250</v>
      </c>
      <c r="B183" s="38" t="s">
        <v>251</v>
      </c>
      <c r="C183" s="23" t="s">
        <v>28</v>
      </c>
      <c r="D183" s="24">
        <v>5</v>
      </c>
      <c r="E183" s="25"/>
      <c r="F183" s="39"/>
      <c r="G183" s="27"/>
    </row>
    <row r="184" spans="1:46" s="28" customFormat="1" ht="22.5" x14ac:dyDescent="0.2">
      <c r="A184" s="21" t="s">
        <v>252</v>
      </c>
      <c r="B184" s="38" t="s">
        <v>253</v>
      </c>
      <c r="C184" s="23" t="s">
        <v>76</v>
      </c>
      <c r="D184" s="24">
        <v>2</v>
      </c>
      <c r="E184" s="25"/>
      <c r="F184" s="39"/>
      <c r="G184" s="27"/>
    </row>
    <row r="185" spans="1:46" s="28" customFormat="1" ht="22.5" x14ac:dyDescent="0.2">
      <c r="A185" s="21" t="s">
        <v>254</v>
      </c>
      <c r="B185" s="38" t="s">
        <v>255</v>
      </c>
      <c r="C185" s="23" t="s">
        <v>76</v>
      </c>
      <c r="D185" s="24">
        <v>2</v>
      </c>
      <c r="E185" s="25"/>
      <c r="F185" s="39"/>
      <c r="G185" s="27">
        <f t="shared" ref="G169:G185" si="0">ROUND(PRODUCT(D185,E185),2)</f>
        <v>2</v>
      </c>
    </row>
    <row r="186" spans="1:46" x14ac:dyDescent="0.2">
      <c r="A186" s="76"/>
      <c r="B186" s="76"/>
      <c r="C186" s="76"/>
      <c r="D186" s="76"/>
      <c r="E186" s="76"/>
      <c r="F186" s="76"/>
      <c r="G186" s="76"/>
    </row>
    <row r="187" spans="1:46" s="28" customFormat="1" x14ac:dyDescent="0.2">
      <c r="A187" s="42"/>
      <c r="B187" s="38"/>
      <c r="C187" s="23"/>
      <c r="D187" s="24"/>
      <c r="E187" s="25"/>
      <c r="F187" s="43"/>
      <c r="G187" s="27"/>
    </row>
    <row r="188" spans="1:46" s="44" customFormat="1" ht="10.5" customHeight="1" x14ac:dyDescent="0.2">
      <c r="A188" s="29"/>
      <c r="B188" s="41" t="s">
        <v>256</v>
      </c>
      <c r="C188" s="41"/>
      <c r="D188" s="41"/>
      <c r="E188" s="41"/>
      <c r="F188" s="41"/>
      <c r="G188" s="30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</row>
    <row r="189" spans="1:46" s="28" customFormat="1" ht="38.25" x14ac:dyDescent="0.2">
      <c r="A189" s="42"/>
      <c r="B189" s="22" t="str">
        <f>+B5</f>
        <v>Pavimentación asfáltica de las calles San Rafael, San Felipe, San Francisco y Constitución, incluye: alcantarillado sanitario y obras complementarias, en la localidad de San Rafael, Municipio de Zapopan, Jalisco.</v>
      </c>
      <c r="C189" s="23"/>
      <c r="D189" s="24"/>
      <c r="E189" s="25"/>
      <c r="F189" s="43"/>
      <c r="G189" s="27"/>
    </row>
    <row r="190" spans="1:46" s="28" customFormat="1" x14ac:dyDescent="0.2">
      <c r="A190" s="42"/>
      <c r="B190" s="22"/>
      <c r="C190" s="23"/>
      <c r="D190" s="24"/>
      <c r="E190" s="25"/>
      <c r="F190" s="43"/>
      <c r="G190" s="27"/>
    </row>
    <row r="191" spans="1:46" s="28" customFormat="1" x14ac:dyDescent="0.2">
      <c r="A191" s="42"/>
      <c r="B191" s="22"/>
      <c r="C191" s="23"/>
      <c r="D191" s="24"/>
      <c r="E191" s="25"/>
      <c r="F191" s="43"/>
      <c r="G191" s="27"/>
    </row>
    <row r="192" spans="1:46" s="28" customFormat="1" x14ac:dyDescent="0.2">
      <c r="A192" s="42"/>
      <c r="B192" s="22"/>
      <c r="C192" s="23"/>
      <c r="D192" s="24"/>
      <c r="E192" s="25"/>
      <c r="F192" s="43"/>
      <c r="G192" s="27"/>
    </row>
    <row r="193" spans="1:7" s="28" customFormat="1" x14ac:dyDescent="0.2">
      <c r="A193" s="42"/>
      <c r="B193" s="22"/>
      <c r="C193" s="23"/>
      <c r="D193" s="24"/>
      <c r="E193" s="25"/>
      <c r="F193" s="43"/>
      <c r="G193" s="27"/>
    </row>
    <row r="194" spans="1:7" s="28" customFormat="1" x14ac:dyDescent="0.2">
      <c r="A194" s="42"/>
      <c r="B194" s="22"/>
      <c r="C194" s="23"/>
      <c r="D194" s="24"/>
      <c r="E194" s="25"/>
      <c r="F194" s="43"/>
      <c r="G194" s="27"/>
    </row>
    <row r="195" spans="1:7" s="28" customFormat="1" x14ac:dyDescent="0.2">
      <c r="A195" s="42"/>
      <c r="B195" s="38"/>
      <c r="C195" s="23"/>
      <c r="D195" s="24"/>
      <c r="E195" s="25"/>
      <c r="F195" s="43"/>
      <c r="G195" s="27"/>
    </row>
    <row r="196" spans="1:7" s="28" customFormat="1" x14ac:dyDescent="0.2">
      <c r="A196" s="42"/>
      <c r="B196" s="38"/>
      <c r="C196" s="23"/>
      <c r="D196" s="24"/>
      <c r="E196" s="25"/>
      <c r="F196" s="43"/>
      <c r="G196" s="27"/>
    </row>
    <row r="197" spans="1:7" s="48" customFormat="1" x14ac:dyDescent="0.2">
      <c r="A197" s="45" t="s">
        <v>22</v>
      </c>
      <c r="B197" s="67" t="str">
        <f>B16</f>
        <v>PAVIMENTACIÓN DE CALLE SAN FRANCISCO</v>
      </c>
      <c r="C197" s="67"/>
      <c r="D197" s="67"/>
      <c r="E197" s="67"/>
      <c r="F197" s="46"/>
      <c r="G197" s="47">
        <f t="shared" ref="G197:G216" si="1">+VLOOKUP($A197,$A$16:$G$186,7,0)</f>
        <v>0</v>
      </c>
    </row>
    <row r="198" spans="1:7" s="48" customFormat="1" x14ac:dyDescent="0.2">
      <c r="A198" s="49" t="s">
        <v>24</v>
      </c>
      <c r="B198" s="50" t="str">
        <f>B17</f>
        <v>PRELIMINARES</v>
      </c>
      <c r="C198" s="51"/>
      <c r="D198" s="52"/>
      <c r="E198" s="46"/>
      <c r="F198" s="46"/>
      <c r="G198" s="53">
        <f t="shared" si="1"/>
        <v>0</v>
      </c>
    </row>
    <row r="199" spans="1:7" s="48" customFormat="1" x14ac:dyDescent="0.2">
      <c r="A199" s="49" t="s">
        <v>36</v>
      </c>
      <c r="B199" s="50" t="str">
        <f>B22</f>
        <v>TERRACERÍAS</v>
      </c>
      <c r="C199" s="51"/>
      <c r="D199" s="52"/>
      <c r="E199" s="46"/>
      <c r="F199" s="46"/>
      <c r="G199" s="53">
        <f t="shared" si="1"/>
        <v>0</v>
      </c>
    </row>
    <row r="200" spans="1:7" s="48" customFormat="1" x14ac:dyDescent="0.2">
      <c r="A200" s="49" t="s">
        <v>51</v>
      </c>
      <c r="B200" s="50" t="str">
        <f>B30</f>
        <v>PAVIMENTO ASFALTICO</v>
      </c>
      <c r="C200" s="51"/>
      <c r="D200" s="52"/>
      <c r="E200" s="46"/>
      <c r="F200" s="46"/>
      <c r="G200" s="53">
        <f t="shared" si="1"/>
        <v>0</v>
      </c>
    </row>
    <row r="201" spans="1:7" s="48" customFormat="1" ht="13.9" customHeight="1" x14ac:dyDescent="0.2">
      <c r="A201" s="49" t="s">
        <v>58</v>
      </c>
      <c r="B201" s="50" t="str">
        <f>B33</f>
        <v>RED DE DRENAJE Y AGUA POTABLE</v>
      </c>
      <c r="C201" s="51"/>
      <c r="D201" s="52"/>
      <c r="E201" s="46"/>
      <c r="F201" s="46"/>
      <c r="G201" s="53">
        <f t="shared" si="1"/>
        <v>0</v>
      </c>
    </row>
    <row r="202" spans="1:7" s="48" customFormat="1" x14ac:dyDescent="0.2">
      <c r="A202" s="45" t="s">
        <v>103</v>
      </c>
      <c r="B202" s="67" t="str">
        <f>B56</f>
        <v>PAVIMENTACIÓN DE CALLE CONSTITUCIÓN</v>
      </c>
      <c r="C202" s="67"/>
      <c r="D202" s="67"/>
      <c r="E202" s="67"/>
      <c r="F202" s="46"/>
      <c r="G202" s="47">
        <f t="shared" si="1"/>
        <v>0</v>
      </c>
    </row>
    <row r="203" spans="1:7" s="48" customFormat="1" x14ac:dyDescent="0.2">
      <c r="A203" s="49" t="s">
        <v>105</v>
      </c>
      <c r="B203" s="50" t="str">
        <f>B57</f>
        <v>PRELIMINARES</v>
      </c>
      <c r="C203" s="51"/>
      <c r="D203" s="52"/>
      <c r="E203" s="46"/>
      <c r="F203" s="46"/>
      <c r="G203" s="53">
        <f t="shared" si="1"/>
        <v>0</v>
      </c>
    </row>
    <row r="204" spans="1:7" s="48" customFormat="1" ht="11.45" customHeight="1" x14ac:dyDescent="0.2">
      <c r="A204" s="49" t="s">
        <v>110</v>
      </c>
      <c r="B204" s="50" t="str">
        <f>B62</f>
        <v>TERRACERÍAS</v>
      </c>
      <c r="C204" s="51"/>
      <c r="D204" s="52"/>
      <c r="E204" s="46"/>
      <c r="F204" s="46"/>
      <c r="G204" s="53">
        <f t="shared" si="1"/>
        <v>0</v>
      </c>
    </row>
    <row r="205" spans="1:7" s="48" customFormat="1" ht="11.45" customHeight="1" x14ac:dyDescent="0.2">
      <c r="A205" s="49" t="s">
        <v>118</v>
      </c>
      <c r="B205" s="50" t="str">
        <f>B70</f>
        <v>PAVIMENTO ASFALTICO</v>
      </c>
      <c r="C205" s="51"/>
      <c r="D205" s="52"/>
      <c r="E205" s="46"/>
      <c r="F205" s="46"/>
      <c r="G205" s="53">
        <f t="shared" si="1"/>
        <v>0</v>
      </c>
    </row>
    <row r="206" spans="1:7" s="48" customFormat="1" ht="11.45" customHeight="1" x14ac:dyDescent="0.2">
      <c r="A206" s="49" t="s">
        <v>121</v>
      </c>
      <c r="B206" s="50" t="str">
        <f>B73</f>
        <v>RED DE DRENAJE Y AGUA POTABLE</v>
      </c>
      <c r="C206" s="51"/>
      <c r="D206" s="52"/>
      <c r="E206" s="46"/>
      <c r="F206" s="46"/>
      <c r="G206" s="53">
        <f t="shared" si="1"/>
        <v>0</v>
      </c>
    </row>
    <row r="207" spans="1:7" s="48" customFormat="1" ht="11.45" customHeight="1" x14ac:dyDescent="0.2">
      <c r="A207" s="45" t="s">
        <v>157</v>
      </c>
      <c r="B207" s="67" t="str">
        <f>+B102</f>
        <v>PAVIMENTACIÓN DE CALLE SAN FELIPE</v>
      </c>
      <c r="C207" s="67"/>
      <c r="D207" s="67"/>
      <c r="E207" s="67"/>
      <c r="F207" s="46"/>
      <c r="G207" s="47">
        <f t="shared" si="1"/>
        <v>0</v>
      </c>
    </row>
    <row r="208" spans="1:7" s="48" customFormat="1" ht="11.45" customHeight="1" x14ac:dyDescent="0.2">
      <c r="A208" s="49" t="s">
        <v>159</v>
      </c>
      <c r="B208" s="50" t="str">
        <f>B103</f>
        <v>PRELIMINARES</v>
      </c>
      <c r="C208" s="51"/>
      <c r="D208" s="52"/>
      <c r="E208" s="46"/>
      <c r="F208" s="46"/>
      <c r="G208" s="53">
        <f t="shared" si="1"/>
        <v>0</v>
      </c>
    </row>
    <row r="209" spans="1:7" s="48" customFormat="1" ht="11.45" customHeight="1" x14ac:dyDescent="0.2">
      <c r="A209" s="49" t="s">
        <v>164</v>
      </c>
      <c r="B209" s="50" t="str">
        <f>+B108</f>
        <v>TERRACERÍAS</v>
      </c>
      <c r="C209" s="51"/>
      <c r="D209" s="52"/>
      <c r="E209" s="46"/>
      <c r="F209" s="46"/>
      <c r="G209" s="53">
        <f t="shared" si="1"/>
        <v>0</v>
      </c>
    </row>
    <row r="210" spans="1:7" s="48" customFormat="1" ht="11.45" customHeight="1" x14ac:dyDescent="0.2">
      <c r="A210" s="49" t="s">
        <v>172</v>
      </c>
      <c r="B210" s="50" t="str">
        <f>B116</f>
        <v>PAVIMENTO ASFALTICO</v>
      </c>
      <c r="C210" s="51"/>
      <c r="D210" s="52"/>
      <c r="E210" s="46"/>
      <c r="F210" s="46"/>
      <c r="G210" s="53">
        <f t="shared" si="1"/>
        <v>0</v>
      </c>
    </row>
    <row r="211" spans="1:7" s="48" customFormat="1" ht="11.45" customHeight="1" x14ac:dyDescent="0.2">
      <c r="A211" s="49" t="s">
        <v>175</v>
      </c>
      <c r="B211" s="50" t="str">
        <f>B119</f>
        <v>RED DE DRENAJE Y AGUA POTABLE</v>
      </c>
      <c r="C211" s="51"/>
      <c r="D211" s="52"/>
      <c r="E211" s="46"/>
      <c r="F211" s="46"/>
      <c r="G211" s="53">
        <f t="shared" si="1"/>
        <v>0</v>
      </c>
    </row>
    <row r="212" spans="1:7" s="48" customFormat="1" ht="11.45" customHeight="1" x14ac:dyDescent="0.2">
      <c r="A212" s="45" t="s">
        <v>204</v>
      </c>
      <c r="B212" s="67" t="str">
        <f>+B148</f>
        <v>PAVIMENTACIÓN DE AVENIDA SAN RAFAEL</v>
      </c>
      <c r="C212" s="67"/>
      <c r="D212" s="67"/>
      <c r="E212" s="67"/>
      <c r="F212" s="46"/>
      <c r="G212" s="47">
        <f t="shared" si="1"/>
        <v>0</v>
      </c>
    </row>
    <row r="213" spans="1:7" s="48" customFormat="1" ht="11.45" customHeight="1" x14ac:dyDescent="0.2">
      <c r="A213" s="49" t="s">
        <v>206</v>
      </c>
      <c r="B213" s="50" t="str">
        <f>B149</f>
        <v>PRELIMINARES</v>
      </c>
      <c r="C213" s="51"/>
      <c r="D213" s="52"/>
      <c r="E213" s="46"/>
      <c r="F213" s="46"/>
      <c r="G213" s="53">
        <f t="shared" si="1"/>
        <v>0</v>
      </c>
    </row>
    <row r="214" spans="1:7" s="48" customFormat="1" ht="11.45" customHeight="1" x14ac:dyDescent="0.2">
      <c r="A214" s="49" t="s">
        <v>211</v>
      </c>
      <c r="B214" s="50" t="str">
        <f>+B154</f>
        <v>TERRACERÍAS</v>
      </c>
      <c r="C214" s="51"/>
      <c r="D214" s="52"/>
      <c r="E214" s="46"/>
      <c r="F214" s="46"/>
      <c r="G214" s="53">
        <f t="shared" si="1"/>
        <v>0</v>
      </c>
    </row>
    <row r="215" spans="1:7" s="48" customFormat="1" ht="11.45" customHeight="1" x14ac:dyDescent="0.2">
      <c r="A215" s="49" t="s">
        <v>219</v>
      </c>
      <c r="B215" s="50" t="str">
        <f>+B162</f>
        <v>PAVIMENTO ASFALTICO</v>
      </c>
      <c r="C215" s="51"/>
      <c r="D215" s="52"/>
      <c r="E215" s="46"/>
      <c r="F215" s="46"/>
      <c r="G215" s="53">
        <f t="shared" si="1"/>
        <v>0</v>
      </c>
    </row>
    <row r="216" spans="1:7" s="48" customFormat="1" ht="11.45" customHeight="1" x14ac:dyDescent="0.2">
      <c r="A216" s="49" t="s">
        <v>228</v>
      </c>
      <c r="B216" s="50" t="str">
        <f>+B168</f>
        <v>POZOS DE VISITA Y CAJAS DE VÁLVULAS</v>
      </c>
      <c r="C216" s="51"/>
      <c r="D216" s="52"/>
      <c r="E216" s="46"/>
      <c r="F216" s="46"/>
      <c r="G216" s="53">
        <f t="shared" si="1"/>
        <v>0</v>
      </c>
    </row>
    <row r="217" spans="1:7" s="48" customFormat="1" ht="11.45" customHeight="1" x14ac:dyDescent="0.2">
      <c r="A217" s="49"/>
      <c r="B217" s="50"/>
      <c r="C217" s="51"/>
      <c r="D217" s="52"/>
      <c r="E217" s="46"/>
      <c r="F217" s="46"/>
      <c r="G217" s="53"/>
    </row>
    <row r="218" spans="1:7" s="48" customFormat="1" ht="11.45" customHeight="1" x14ac:dyDescent="0.2">
      <c r="A218" s="49"/>
      <c r="B218" s="50"/>
      <c r="C218" s="51"/>
      <c r="D218" s="52"/>
      <c r="E218" s="46"/>
      <c r="F218" s="46"/>
      <c r="G218" s="53"/>
    </row>
    <row r="219" spans="1:7" s="48" customFormat="1" ht="11.45" customHeight="1" x14ac:dyDescent="0.2">
      <c r="A219" s="49"/>
      <c r="B219" s="50"/>
      <c r="C219" s="51"/>
      <c r="D219" s="52"/>
      <c r="E219" s="46"/>
      <c r="F219" s="46"/>
      <c r="G219" s="53"/>
    </row>
    <row r="220" spans="1:7" s="48" customFormat="1" ht="11.45" customHeight="1" x14ac:dyDescent="0.2">
      <c r="A220" s="49"/>
      <c r="B220" s="50"/>
      <c r="C220" s="51"/>
      <c r="D220" s="52"/>
      <c r="E220" s="46"/>
      <c r="F220" s="46"/>
      <c r="G220" s="53"/>
    </row>
    <row r="221" spans="1:7" s="48" customFormat="1" ht="11.45" customHeight="1" x14ac:dyDescent="0.2">
      <c r="A221" s="49"/>
      <c r="B221" s="50"/>
      <c r="C221" s="51"/>
      <c r="D221" s="52"/>
      <c r="E221" s="46"/>
      <c r="F221" s="46"/>
      <c r="G221" s="53"/>
    </row>
    <row r="222" spans="1:7" s="48" customFormat="1" ht="11.45" customHeight="1" x14ac:dyDescent="0.2">
      <c r="A222" s="49"/>
      <c r="B222" s="50"/>
      <c r="C222" s="51"/>
      <c r="D222" s="52"/>
      <c r="E222" s="46"/>
      <c r="F222" s="46"/>
      <c r="G222" s="53"/>
    </row>
    <row r="223" spans="1:7" s="48" customFormat="1" ht="11.45" customHeight="1" x14ac:dyDescent="0.2">
      <c r="A223" s="49"/>
      <c r="B223" s="50"/>
      <c r="C223" s="51"/>
      <c r="D223" s="52"/>
      <c r="E223" s="46"/>
      <c r="F223" s="46"/>
      <c r="G223" s="53"/>
    </row>
    <row r="224" spans="1:7" s="48" customFormat="1" x14ac:dyDescent="0.2">
      <c r="A224" s="49"/>
      <c r="B224" s="50"/>
      <c r="C224" s="51"/>
      <c r="D224" s="52"/>
      <c r="E224" s="46"/>
      <c r="F224" s="46"/>
      <c r="G224" s="53"/>
    </row>
    <row r="225" spans="1:7" s="48" customFormat="1" x14ac:dyDescent="0.2">
      <c r="A225" s="49"/>
      <c r="B225" s="50"/>
      <c r="C225" s="51"/>
      <c r="D225" s="52"/>
      <c r="E225" s="46"/>
      <c r="F225" s="46"/>
      <c r="G225" s="53"/>
    </row>
    <row r="226" spans="1:7" s="56" customFormat="1" x14ac:dyDescent="0.2">
      <c r="A226" s="54"/>
      <c r="B226" s="55"/>
      <c r="C226" s="51"/>
      <c r="D226" s="52"/>
      <c r="E226" s="46"/>
      <c r="G226" s="57"/>
    </row>
    <row r="227" spans="1:7" s="56" customFormat="1" ht="15" x14ac:dyDescent="0.2">
      <c r="A227" s="68" t="s">
        <v>257</v>
      </c>
      <c r="B227" s="68"/>
      <c r="C227" s="58"/>
      <c r="D227" s="58"/>
      <c r="E227" s="59"/>
      <c r="F227" s="60" t="s">
        <v>258</v>
      </c>
      <c r="G227" s="61">
        <f>ROUND(SUM(G197,G202,G207,G212),2)</f>
        <v>0</v>
      </c>
    </row>
    <row r="228" spans="1:7" s="56" customFormat="1" ht="15" x14ac:dyDescent="0.2">
      <c r="A228" s="69"/>
      <c r="B228" s="69"/>
      <c r="C228" s="69"/>
      <c r="D228" s="69"/>
      <c r="E228" s="59"/>
      <c r="F228" s="60" t="s">
        <v>259</v>
      </c>
      <c r="G228" s="62">
        <f>ROUND(PRODUCT(G227,0.16),2)</f>
        <v>0</v>
      </c>
    </row>
    <row r="229" spans="1:7" s="56" customFormat="1" ht="15.75" x14ac:dyDescent="0.2">
      <c r="A229" s="69"/>
      <c r="B229" s="69"/>
      <c r="C229" s="69"/>
      <c r="D229" s="69"/>
      <c r="E229" s="59"/>
      <c r="F229" s="60" t="s">
        <v>260</v>
      </c>
      <c r="G229" s="63">
        <f>ROUND(SUM(G227,G228),2)</f>
        <v>0</v>
      </c>
    </row>
    <row r="231" spans="1:7" ht="12.75" customHeight="1" x14ac:dyDescent="0.25">
      <c r="G231" s="66"/>
    </row>
  </sheetData>
  <protectedRanges>
    <protectedRange sqref="B9:C9 B5" name="DATOS_3"/>
    <protectedRange sqref="C1" name="DATOS_1_2"/>
    <protectedRange sqref="F4:F7" name="DATOS_3_1_1"/>
  </protectedRanges>
  <mergeCells count="16">
    <mergeCell ref="C1:F1"/>
    <mergeCell ref="C2:F3"/>
    <mergeCell ref="B5:B7"/>
    <mergeCell ref="C8:F8"/>
    <mergeCell ref="B9:B10"/>
    <mergeCell ref="C9:F10"/>
    <mergeCell ref="B207:E207"/>
    <mergeCell ref="B212:E212"/>
    <mergeCell ref="A227:B227"/>
    <mergeCell ref="A228:D229"/>
    <mergeCell ref="G9:G10"/>
    <mergeCell ref="A12:G12"/>
    <mergeCell ref="B16:F16"/>
    <mergeCell ref="A186:G186"/>
    <mergeCell ref="B197:E197"/>
    <mergeCell ref="B202:E202"/>
  </mergeCells>
  <printOptions horizontalCentered="1"/>
  <pageMargins left="0.39370078740157483" right="0.39370078740157483" top="0.39370078740157483" bottom="0.39370078740157483" header="0.27559055118110237" footer="0.19685039370078741"/>
  <pageSetup scale="60" fitToWidth="6" fitToHeight="6" orientation="landscape" r:id="rId1"/>
  <headerFooter>
    <oddFooter>&amp;CPágina &amp;P de &amp;N</oddFooter>
  </headerFooter>
  <rowBreaks count="3" manualBreakCount="3">
    <brk id="32" max="6" man="1"/>
    <brk id="144" max="6" man="1"/>
    <brk id="18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DOPI-MUN-RM-PAV-CI-111-2022</vt:lpstr>
      <vt:lpstr>'DOPI-MUN-RM-PAV-CI-111-2022'!Área_de_impresión</vt:lpstr>
      <vt:lpstr>'DOPI-MUN-RM-PAV-CI-111-2022'!Títulos_a_imprimir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García Romero</dc:creator>
  <cp:lastModifiedBy>Oscar García Romero</cp:lastModifiedBy>
  <cp:lastPrinted>2022-07-22T15:30:20Z</cp:lastPrinted>
  <dcterms:created xsi:type="dcterms:W3CDTF">2022-07-22T15:28:18Z</dcterms:created>
  <dcterms:modified xsi:type="dcterms:W3CDTF">2022-07-22T15:34:01Z</dcterms:modified>
</cp:coreProperties>
</file>