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9-2022\CATALOGOS\"/>
    </mc:Choice>
  </mc:AlternateContent>
  <bookViews>
    <workbookView xWindow="0" yWindow="0" windowWidth="20490" windowHeight="7620"/>
  </bookViews>
  <sheets>
    <sheet name="DOPI-MUN-RM-BAN-LP-135-2022" sheetId="3" r:id="rId1"/>
  </sheets>
  <externalReferences>
    <externalReference r:id="rId2"/>
    <externalReference r:id="rId3"/>
  </externalReferences>
  <definedNames>
    <definedName name="_xlnm._FilterDatabase" localSheetId="0" hidden="1">'DOPI-MUN-RM-BAN-LP-135-2022'!$A$17:$G$129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'DOPI-MUN-RM-BAN-LP-135-2022'!$A$1:$G$146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'DOPI-MUN-RM-BAN-LP-135-2022'!$1:$17</definedName>
    <definedName name="totalpresupuestoprimeramoneda">#REF!</definedName>
    <definedName name="totalpresupuestosegundamoneda">#REF!</definedName>
  </definedNames>
  <calcPr calcId="162913"/>
</workbook>
</file>

<file path=xl/calcChain.xml><?xml version="1.0" encoding="utf-8"?>
<calcChain xmlns="http://schemas.openxmlformats.org/spreadsheetml/2006/main">
  <c r="B18" i="3" l="1"/>
  <c r="G33" i="3" l="1"/>
  <c r="G24" i="3"/>
  <c r="G56" i="3" l="1"/>
  <c r="G90" i="3" l="1"/>
  <c r="G127" i="3"/>
  <c r="G126" i="3"/>
  <c r="G125" i="3"/>
  <c r="G124" i="3"/>
  <c r="G123" i="3"/>
  <c r="G122" i="3" l="1"/>
  <c r="G76" i="3"/>
  <c r="G74" i="3"/>
  <c r="G73" i="3"/>
  <c r="G72" i="3"/>
  <c r="G129" i="3" l="1"/>
  <c r="G116" i="3"/>
  <c r="G117" i="3"/>
  <c r="G118" i="3"/>
  <c r="G119" i="3"/>
  <c r="G120" i="3"/>
  <c r="G12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01" i="3"/>
  <c r="G96" i="3"/>
  <c r="G97" i="3"/>
  <c r="G98" i="3"/>
  <c r="G99" i="3"/>
  <c r="G95" i="3"/>
  <c r="G81" i="3"/>
  <c r="G82" i="3"/>
  <c r="G83" i="3"/>
  <c r="G84" i="3"/>
  <c r="G85" i="3"/>
  <c r="G86" i="3"/>
  <c r="G87" i="3"/>
  <c r="G88" i="3"/>
  <c r="G89" i="3"/>
  <c r="G91" i="3"/>
  <c r="G92" i="3"/>
  <c r="G93" i="3"/>
  <c r="G80" i="3"/>
  <c r="G67" i="3"/>
  <c r="G68" i="3"/>
  <c r="G69" i="3"/>
  <c r="G70" i="3"/>
  <c r="G71" i="3"/>
  <c r="G77" i="3"/>
  <c r="G78" i="3"/>
  <c r="G66" i="3"/>
  <c r="G65" i="3"/>
  <c r="G49" i="3"/>
  <c r="G50" i="3"/>
  <c r="G51" i="3"/>
  <c r="G52" i="3"/>
  <c r="G53" i="3"/>
  <c r="G54" i="3"/>
  <c r="G55" i="3"/>
  <c r="G57" i="3"/>
  <c r="G58" i="3"/>
  <c r="G59" i="3"/>
  <c r="G60" i="3"/>
  <c r="G61" i="3"/>
  <c r="G62" i="3"/>
  <c r="G63" i="3"/>
  <c r="G64" i="3"/>
  <c r="G48" i="3"/>
  <c r="G38" i="3"/>
  <c r="G39" i="3"/>
  <c r="G40" i="3"/>
  <c r="G41" i="3"/>
  <c r="G42" i="3"/>
  <c r="G43" i="3"/>
  <c r="G44" i="3"/>
  <c r="G45" i="3"/>
  <c r="G46" i="3"/>
  <c r="G37" i="3"/>
  <c r="G22" i="3"/>
  <c r="G23" i="3"/>
  <c r="G75" i="3"/>
  <c r="G25" i="3"/>
  <c r="G26" i="3"/>
  <c r="G27" i="3"/>
  <c r="G28" i="3"/>
  <c r="G29" i="3"/>
  <c r="G30" i="3"/>
  <c r="G31" i="3"/>
  <c r="G32" i="3"/>
  <c r="G34" i="3"/>
  <c r="G35" i="3"/>
  <c r="G21" i="3"/>
  <c r="B141" i="3" l="1"/>
  <c r="B140" i="3"/>
  <c r="B139" i="3"/>
  <c r="B138" i="3"/>
  <c r="B137" i="3"/>
  <c r="B136" i="3"/>
  <c r="B135" i="3"/>
  <c r="B134" i="3"/>
  <c r="B133" i="3" l="1"/>
  <c r="G128" i="3" l="1"/>
  <c r="G79" i="3"/>
  <c r="G94" i="3" l="1"/>
  <c r="G36" i="3"/>
  <c r="G20" i="3"/>
  <c r="G100" i="3"/>
  <c r="G47" i="3"/>
  <c r="G19" i="3" l="1"/>
</calcChain>
</file>

<file path=xl/sharedStrings.xml><?xml version="1.0" encoding="utf-8"?>
<sst xmlns="http://schemas.openxmlformats.org/spreadsheetml/2006/main" count="361" uniqueCount="253">
  <si>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</si>
  <si>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</si>
  <si>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</si>
  <si>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</si>
  <si>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</si>
  <si>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</si>
  <si>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</si>
  <si>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</si>
  <si>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</si>
  <si>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</si>
  <si>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</si>
  <si>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</si>
  <si>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</si>
  <si>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</si>
  <si>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</si>
  <si>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</si>
  <si>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</si>
  <si>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</si>
  <si>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</si>
  <si>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</si>
  <si>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</si>
  <si>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</si>
  <si>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</si>
  <si>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PRELIMINARES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</si>
  <si>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</si>
  <si>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</si>
  <si>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</si>
  <si>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</si>
  <si>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</si>
  <si>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 DE CARPETA ASFÁLTICA POR MEDIOS MECÁNICOS, INCLUYE: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</si>
  <si>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</si>
  <si>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</si>
  <si>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</si>
  <si>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</si>
  <si>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</si>
  <si>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</si>
  <si>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</si>
  <si>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</si>
  <si>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</si>
  <si>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</si>
  <si>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</si>
  <si>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</si>
  <si>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</si>
  <si>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</si>
  <si>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</si>
  <si>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</si>
  <si>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</si>
  <si>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</si>
  <si>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</si>
  <si>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</si>
  <si>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</si>
  <si>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SUMINISTRO, COLOCACIÓN Y HABILITADO DE ACERO DE REFUERZO DE FY= 4200 KG/CM2, INCLUYE: MATERIALES, TRASLAPES, SILLETAS, HABILITADO, AMARRES, MANO DE OBRA, EQUIPO Y HERRAMIENTA.</t>
  </si>
  <si>
    <t>ÁREAS VERDES</t>
  </si>
  <si>
    <t>SEÑALAMIENTO VERTICAL</t>
  </si>
  <si>
    <t>CATÁLOGO DE CONCEPTOS</t>
  </si>
  <si>
    <t>SUMINISTRO Y COLOCACIÓN DE BOYA METÁLICA DE TRÁNSITO AMARILLA DE 23 X 23 CM, INCLUYE: MATERIALES, MANO DE OBRA, EQUIPO Y HERRAMIENTA.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</si>
  <si>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</si>
  <si>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</si>
  <si>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</si>
  <si>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</si>
  <si>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</si>
  <si>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</si>
  <si>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</si>
  <si>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</si>
  <si>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DESMANTELAMIENTO DE MALLA CICLÓN EXISTENTE, POSTES VERTICALES Y HORIZONTALES, BAYONETAS, HILOS DE ALAMBRE DE PÚAS, CONCERTINA, CON RECUPERACIÓN, ACARREANDO A LUGAR INDICADO, INCLUYE: DEMOLICIÓN DE CONCRETO EN LAS BASES DE LOS POSTES, CON SECCIÓN PROMEDIO DE 20 X 20 X 30 CM, MANO DE OBRA Y HERRAMIENTA.</t>
  </si>
  <si>
    <t>EXCAVACIONES Y RELLENOS</t>
  </si>
  <si>
    <t>CENEFA DE 12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</si>
  <si>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12 CM DE ESPESOR DE CONCRETO PREMEZCLADO F'C= 200  KG/CM2., R.N., T.M.A. 19 MM, CON ACABADO ESCOBILLADO, INCLUYE: CIMBRA, DESCIMBRA, COLADO, CURADO, MATERIALES,  MANO DE OBRA, EQUIPO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</si>
  <si>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</si>
  <si>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>A4</t>
  </si>
  <si>
    <t>ALBAÑILERÍA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</si>
  <si>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</si>
  <si>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APLANADO DE 2.00 CM DE ESPESOR EN MURO CON MORTERO CEMENTO-ARENA 1:3, ACABADO APALILLADO,  INCLUYE: HERRAMIENTA, MATERIALES, ACARREOS, DESPERDICIOS, MANO DE OBRA, ANDAMIOS, PLOMEADO, NIVELADO, REGLEADO, RECORTES, EQUIPO Y MANO DE OBRA.</t>
  </si>
  <si>
    <t>SUMINISTRO Y APLICACIÓN DE PINTURA VINÍLICA COLOR BLANCO LÍNEA VINIMEX PREMIUM DE COMEX O SIMILAR, A DOS MANOS DE 0.00 M A 3.00 M, EN CUALQUIER COLOR, LIMPIANDO Y PREPARANDO LA SUPERFICIE CON SELLADOR, INCLUYE: MATERIALES, ANDAMIOS, MANO DE OBRA, EQUIPO Y HERRAMIENTA.</t>
  </si>
  <si>
    <t>A5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</si>
  <si>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</si>
  <si>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</si>
  <si>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A6</t>
  </si>
  <si>
    <t>SUMINISTRO Y APLICACIÓN DE LÍNEA DE ALTO EN COLOR BLANCA Y/O AMARILLA DE 40 CM CON PINTURA TRÁFICO, CON APLICACIÓN DE PRIMARIO PARA ASEGURAR EL CORRECTO ANCLAJE DE LA PINTURA Y DE MICROESFERA REFLEJANTE 330 GR/M2, APLICADA CON MAQUINA PINTARRAYA, INCLUYE: TRAZO, SEÑALAMIENTOS, MANO DE OBRA, PREPARACIÓN  Y LIMPIEZA AL FINAL DE LA OBRA.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</si>
  <si>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</si>
  <si>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</si>
  <si>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</si>
  <si>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SUMINISTRO Y APLICACIÓN DE 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</si>
  <si>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</si>
  <si>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TRÁFICO PARA LEYENDA "ALTO" COLOR BLANCO PARA BALIZAMIENTO DE VIALIDADES, CON APLICACIÓN DE MICROESFERAS 330 GR/M2, INCLUYE: TRAZO, SEÑALAMIENTOS, MANO DE OBRA, PREPARACIÓN,  Y LIMPIEZA AL FINAL DE LA OBRA.</t>
  </si>
  <si>
    <t>A7</t>
  </si>
  <si>
    <t>A8</t>
  </si>
  <si>
    <t>DESMONTE Y DESENRAICE DE ZONA DE PASTO MALEZA MEDIANA POR MEDIOS MANUALES, INCLUYE: HERRAMIENTA, JUNTA Y APILE DE MALEZA, ACARREO A BANCO DE OBRA AUTORIZADO POR SUPERVISOR PARA SU POSTERIOR RETIRO Y MANO DE OBRA.</t>
  </si>
  <si>
    <t>SUMINISTRO Y APLICACIÓN DE ANCLAJE QUÍMICO CON EPÓXICO HIT RE-500 DE HILTI Y VARILLA CORRUGADA DE 3/8" PARA FIJACIÓN EN ESTRUCTURA DE CONCRETO Y/O MAMPOSTERÍA DE PIEDRA, LONGITUD DE BARRENACIÓN DE 10 CM A 15 CM, LONGITUD DE VARILLA DE 25 CM A 30 CM, INCLUYE: HERRAMIENTA, TRAZO, BARRENO CON EQUIPO ROTATORIO Y BROCA DE PUNTA DE DIAMANTE, MATERIALES, DESPERDICIOS, EQUIPO Y MANO DE OBRA.</t>
  </si>
  <si>
    <t>SUMINISTRO Y APLICACIÓN DE ANCLAJE QUÍMICO CON EPÓXICO HIT RE-500 DE HILTI Y VARILLA CORRUGADA DE 3/8" PARA FIJACIÓN EN ESTRUCTURA DE CONCRETO Y/O MAMPOSTERÍA DE PIEDRA, LONGITUD DE BARRENACIÓN DE 5 CM A 10 CM, LONGITUD DE VARILLA DE 20 CM A 25 CM, INCLUYE: HERRAMIENTA, TRAZO, BARRENO CON EQUIPO ROTATORIO Y BROCA DE PUNTA DE DIAMANTE, MATERIALES, DESPERDICIOS, EQUIPO Y MANO DE OBRA.</t>
  </si>
  <si>
    <t>CARPETA ASFÁLTICA DE 3 CM A 8 CM DE ESPESOR COMPACTO CON MEZCLA ASFÁLTICA EN CALIENTE EN PLANTA, CON T.M.A. DE 3/4" A FINOS CON EXTENDEDORA Y COMPACTADA AL 95% MARSHALL, INCLUYE: PRUEBAS DE COMPACTACIÓN Y CALIDAD, RIEGO DE LIGA CON EMULSIÓN ASFÁLTICA TIPO RR-2K A RAZÓN DE 0.70 L/M2, TENDIDO DE LA MEZCLA ASFÁLTICA, COMPACTACIÓN MECÁNICA Y NEUMÁTICA, MANO DE OBRA, EQUIPO Y HERRAMIENTA.</t>
  </si>
  <si>
    <t>GUARNICIÓN TIPO "L", "I", "PALOMA" Y/O "EXISTENTE", DE CONCRETO PREMEZCLADO F'C= 300 KG/CM2., T.M.A. 19 MM., R.N., ACABADO APARENTE, INCLUYE: CIMBRA, DESCIMBRA, COLADO, MATERIALES, CURADO, MANO DE OBRA, EQUIPO Y HERRAMIENTA.</t>
  </si>
  <si>
    <t>SUMINISTRO E INSTALACIÓN DE MALLA CICLÓN, CON MALLA GALVANIZADA C 10.5 DE 5X5 CM, POSTE VERTICAL GALVANIZADO DE 2" C-40, TUBO HORIZONTAL SUPERIOR DE 1 1/2" GALV. C-40,  LOS POSTES VERTICALES TENDRÁN 3.00 M DE SEPARACIÓN Y SE AHOGARAN EN DALA DE CORONACIÓN UBICADA A UNA ALTURA DE 3.00 M A 4.00 M, INCLUYE: HERRAMIENTA,  SOLERA GALVANIZADA 1/2" CAL 8X5.90, ABRAZADERA TENSIÓN 048, ABRAZADERA ARRANQUE 048, TORNILLO ÚNICO 5/16" 1 1/4", ANDAMIOS, MATERIALES, ACARREOS, ELEVACIONES, EQUIPO Y MANO DE OBRA ESPECIALIZADA.</t>
  </si>
  <si>
    <t>SUMINISTRO E INSTALACIÓN DE CINTILLA METÁLICA GALVANIZADA EN FORMA HELICOIDAL CON ALMA DE ALAMBRE DE ACERO DE ALTA RESISTENCIA (CONCERTINA), DIÁMETRO DE 40 CM, INCLUYE: HERRAMIENTA, ALAMBRE GALVANIZADO C-10.0 PARA FIJAR CINTILLA, ANDAMIOS, MATERIALES, ACARREOS, ELEVACIONES, EQUIPO Y MANO DE OBRA ESPECIALIZADA.</t>
  </si>
  <si>
    <t>BANQUETAS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</si>
  <si>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</si>
  <si>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BANQUETAS O ACERAS, CRUCES PEATONALES Y ACCESIBILIDAD UNIVERSAL</t>
  </si>
  <si>
    <t>LOSA DE AJUSTE DE CONCRETO F'C= 300 KG/CM2, T.M.A. 19 MM, R.N, PREMEZCLADO, INCLUYE: CIMBRA, DESCIMBRA, COLADO, MATERIALES, DESPERDICIOS,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</si>
  <si>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</si>
  <si>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</si>
  <si>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</si>
  <si>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CIMBRA ACABADO COMÚN EN DALAS Y CASTILLOS A BASE DE MADERA DE PINO DE 3A, PARA MUROS DE CONTENCIÓN DE BANQUETAS, INCLUYE: MATERIALES, ACARREOS, CORTES, HABILITADO, CIMBRADO, DESCIMBRA, MANO DE OBRA, EQUIPO Y HERRAMIENTA.</t>
  </si>
  <si>
    <t>SUMINISTRO Y COLOCACIÓN DE CONCRETO HECHO EN OBRA F'C=200KG/CM2 RESISTENCIA NORMAL, INCLUYE: MATERIALES, COLADO, VIBRADO, DESCIMBRA, CURADO,  MANO DE OBRA, EQUIPO Y HERRAMIENTA.</t>
  </si>
  <si>
    <t>DEMOLICIÓN POR MEDIOS MECÁNICOS DE PAVIMENTO DE CONCRETO EXISTENTE,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</si>
  <si>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</si>
  <si>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</si>
  <si>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</si>
  <si>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</si>
  <si>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</si>
  <si>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 xml:space="preserve">RELLENO COMPACTADO POR CUALQUIER MEDIO DE SUELO-CEMENTO, A BASE DE MATERIAL PRODUCTO DE LA EXCAVACIÓN EN PROPORCIÓN DE 10:1. EN CEPAS O CAJÓN, A CUALQUIER PROFUNDIDAD, COMPACTADO AL 95% PRUEBA AASHTO ESTÁNDAR, EN CAPAS DE 15 CM INCLUYE: SUMINISTRO DE AGUA PARA LOGRAR HUMEDAD ÓPTIMA, MEZCLADO, TENDIDO, EQUIPO, PRUEBAS DE COMPACTACIÓN, HERRAMIENTA Y MANO DE OBRA. 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</si>
  <si>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</si>
  <si>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</si>
  <si>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</si>
  <si>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</si>
  <si>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</si>
  <si>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</si>
  <si>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</si>
  <si>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</si>
  <si>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</si>
  <si>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</si>
  <si>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SUMINISTRO, HABILITADO Y COLOCACIÓN DE PERFILES TUBULARES DE 2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</si>
  <si>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APLICACIÓN DE PINTURA TRAFICO TIPO PETATILLO COLOR BLANCO,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</si>
  <si>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</si>
  <si>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</si>
  <si>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</si>
  <si>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</si>
  <si>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</si>
  <si>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</si>
  <si>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</si>
  <si>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</si>
  <si>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</si>
  <si>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</si>
  <si>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</si>
  <si>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</si>
  <si>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</si>
  <si>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</si>
  <si>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Y COLOCACIÓN DE SEÑALAMIENTO VERTICAL (RESTRICTIVO, INFORMATIVO O PREVENTIVO) DE 0.61X0.61 M EN LÁMINA GALVANIZADA CALIBRE 16, CON PELÍCULA REFLEJANTE ALTA INTENSIDAD, ADICIONAL UN TABLERO DE 0.61 X 0.40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</si>
  <si>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REPISÓN A BASE DE CONCRETO HECHO EN OBRA F'C= 200 KG/CM2, T.M.A. 19 MM, R.N., CON SECCIÓN DE 45 CM X 10 CM DE ESPESOR, CON NARIZ DE 5 CM POR UN LADO, ACABADO SEMIPULIDO, INCLUYE: HERRAMIENTA, CIMBRA, DESPERDICIOS, COLADO, VIBRADO, NIVELADO, DESCIMBRA, CURADO, MATERIALES, EQUIPO Y MANO DE OBRA.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</si>
  <si>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(2 DADOS DE 0.50X0.40X0.40 M Y UN DADO DE 0.50X0.80X0.40 M, LIMPIEZA, EQUIPO Y MANO DE OBRA.</t>
  </si>
  <si>
    <t>DEMOLICIÓN POR MEDIOS MANUALES DE EMPEDRADO TRADICIONAL, DEPOSITANDO EL MATERIAL A UN COSTADO PARA SU POSTERIOR COLOCACIÓN, INCLUYE: HERRAMIENTA, ACARREOS, EQUIPO Y MANO DE OBRA.</t>
  </si>
  <si>
    <t>DEMOLICIÓN POR MEDIOS MECÁNICOS DE EMPEDRADO TRADICIONAL, INCLUYE: HERRAMIENTA, ACARREOS HASTA EL LUGAR DE ACOPIO DENTRO DE LA OBRA, EQUIPO Y MANO DE OBRA.</t>
  </si>
  <si>
    <t>COLOCACIÓN DE EMPEDRADO TRADICIONAL DE HASTA 40 CM DE ANCHO Y 15 CM DE ESPESOR CON PIEDRA RECUPERADA, COLOCANDO UNA CAPA DE 5 CM DE ARENA Y RELLENO DE OQUEDADES, INCLUYE: HERRAMIENTA, ACARREOS, MATERIALES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</si>
  <si>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</si>
  <si>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</si>
  <si>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</si>
  <si>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</si>
  <si>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</si>
  <si>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</si>
  <si>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</si>
  <si>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</si>
  <si>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</si>
  <si>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</si>
  <si>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</si>
  <si>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</si>
  <si>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</si>
  <si>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</si>
  <si>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</si>
  <si>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</si>
  <si>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</si>
  <si>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</si>
  <si>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</si>
  <si>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</si>
  <si>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</si>
  <si>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</si>
  <si>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</si>
  <si>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</si>
  <si>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</si>
  <si>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</si>
  <si>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</si>
  <si>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</si>
  <si>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</si>
  <si>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</si>
  <si>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</si>
  <si>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</si>
  <si>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</si>
  <si>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</si>
  <si>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</si>
  <si>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</si>
  <si>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</si>
  <si>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</si>
  <si>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</si>
  <si>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</si>
  <si>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</si>
  <si>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</si>
  <si>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</si>
  <si>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</si>
  <si>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</si>
  <si>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</si>
  <si>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</si>
  <si>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</si>
  <si>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</si>
  <si>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</si>
  <si>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</si>
  <si>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</si>
  <si>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</si>
  <si>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</si>
  <si>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</si>
  <si>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</si>
  <si>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</si>
  <si>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</si>
  <si>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</si>
  <si>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</si>
  <si>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</si>
  <si>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</si>
  <si>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</si>
  <si>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</si>
  <si>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</si>
  <si>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</si>
  <si>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</si>
  <si>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</si>
  <si>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</si>
  <si>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</si>
  <si>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</si>
  <si>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</si>
  <si>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</si>
  <si>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</si>
  <si>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</si>
  <si>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</si>
  <si>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</si>
  <si>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</si>
  <si>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</si>
  <si>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</si>
  <si>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</si>
  <si>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</si>
  <si>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</si>
  <si>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</si>
  <si>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</si>
  <si>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</si>
  <si>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</si>
  <si>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</si>
  <si>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</si>
  <si>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</si>
  <si>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</si>
  <si>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</si>
  <si>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</si>
  <si>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</si>
  <si>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</si>
  <si>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</si>
  <si>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</si>
  <si>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</si>
  <si>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</si>
  <si>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</si>
  <si>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</si>
  <si>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</si>
  <si>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Rehabilitación y construcción de banquetas o aceras peatonales, accesibilidad universal, señalética horizontal - vertical y obras complementarias, frente 05, Municipio de Zapopan, Jalisco</t>
  </si>
  <si>
    <t>DOPI-MUN-RM-BAN-LP-135-2022</t>
  </si>
  <si>
    <t>LICITACIÓN PÚBLICA No.</t>
  </si>
  <si>
    <t>PE-1</t>
  </si>
  <si>
    <t>CLAVE</t>
  </si>
  <si>
    <t xml:space="preserve">DESCRIPCIÓN </t>
  </si>
  <si>
    <t>RESUMEN DE PARTIDAS</t>
  </si>
  <si>
    <t>SUMINISTRO Y PLANTACIÓN DE PLANTA DEDO-MORO A RAZÓN DE 20 PZA POR M2 DE 12 CM DE LARGO PROMEDIO, INCLUYE:  EXCAVACIÓN, CAPA  DE TIERRA VEGETAL, AGUA PARA RIEGO, HERRAMIENTA, MANO DE OBRA Y CUIDADOS POR 30 DÍAS.</t>
  </si>
  <si>
    <t>SUMINISTRO Y COLOCACION DE TIERRA VEGETAL PREPARADA PARA JARDINERÍA, INCLUYE: SUMINISTRO, ACARREO, COLOCACIÓN, MANO DE OBRA, EQUIPO Y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</si>
</sst>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  <numFmt numFmtId="166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vertical="center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0" fontId="22" fillId="0" borderId="0" xfId="0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13" fillId="0" borderId="0" xfId="0" applyFont="1" applyFill="1" applyAlignment="1">
      <alignment horizontal="center"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0" fontId="6" fillId="0" borderId="0" xfId="3" applyFill="1" applyAlignment="1"/>
    <xf numFmtId="2" fontId="12" fillId="3" borderId="0" xfId="3" applyNumberFormat="1" applyFont="1" applyFill="1" applyBorder="1" applyAlignment="1">
      <alignment vertical="top"/>
    </xf>
    <xf numFmtId="49" fontId="4" fillId="2" borderId="0" xfId="2" applyNumberFormat="1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justify" vertical="top"/>
    </xf>
    <xf numFmtId="166" fontId="6" fillId="0" borderId="0" xfId="3" applyNumberFormat="1" applyFill="1" applyAlignment="1">
      <alignment horizontal="justify" vertical="center" wrapText="1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justify" vertical="top"/>
    </xf>
    <xf numFmtId="44" fontId="17" fillId="2" borderId="0" xfId="1" applyFont="1" applyFill="1" applyBorder="1" applyAlignment="1">
      <alignment horizontal="right" vertical="top" wrapText="1"/>
    </xf>
    <xf numFmtId="44" fontId="18" fillId="2" borderId="0" xfId="1" applyFont="1" applyFill="1" applyBorder="1" applyAlignment="1">
      <alignment horizontal="right" vertical="top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4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left" vertical="top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right" vertical="top" wrapText="1"/>
    </xf>
  </cellXfs>
  <cellStyles count="16">
    <cellStyle name="Millares 2" xfId="7"/>
    <cellStyle name="Millares 2 2" xfId="9"/>
    <cellStyle name="Millares 2 2 2" xfId="15"/>
    <cellStyle name="Millares 2 3" xfId="13"/>
    <cellStyle name="Moneda" xfId="1" builtinId="4"/>
    <cellStyle name="Moneda 2" xfId="8"/>
    <cellStyle name="Moneda 2 2" xfId="14"/>
    <cellStyle name="Moneda 3" xfId="12"/>
    <cellStyle name="Normal" xfId="0" builtinId="0"/>
    <cellStyle name="Normal 2" xfId="4"/>
    <cellStyle name="Normal 2 2" xfId="5"/>
    <cellStyle name="Normal 3" xfId="3"/>
    <cellStyle name="Normal 3 2" xfId="2"/>
    <cellStyle name="Normal 4" xfId="6"/>
    <cellStyle name="Normal 4 2" xfId="11"/>
    <cellStyle name="Normal 5" xfId="10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18254</xdr:colOff>
      <xdr:row>3</xdr:row>
      <xdr:rowOff>161361</xdr:rowOff>
    </xdr:from>
    <xdr:to>
      <xdr:col>7</xdr:col>
      <xdr:colOff>3319</xdr:colOff>
      <xdr:row>8</xdr:row>
      <xdr:rowOff>103800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23861" y="719254"/>
          <a:ext cx="1277744" cy="731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165745</xdr:rowOff>
    </xdr:from>
    <xdr:to>
      <xdr:col>1</xdr:col>
      <xdr:colOff>2773</xdr:colOff>
      <xdr:row>9</xdr:row>
      <xdr:rowOff>53193</xdr:rowOff>
    </xdr:to>
    <xdr:pic>
      <xdr:nvPicPr>
        <xdr:cNvPr id="8" name="Imagen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151806" y="479510"/>
          <a:ext cx="1028912" cy="1128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46"/>
  <sheetViews>
    <sheetView showGridLines="0" showZeros="0" tabSelected="1" view="pageBreakPreview" topLeftCell="A128" zoomScale="115" zoomScaleNormal="115" zoomScaleSheetLayoutView="115" workbookViewId="0">
      <selection activeCell="B8" sqref="B8:B10"/>
    </sheetView>
  </sheetViews>
  <sheetFormatPr baseColWidth="10" defaultColWidth="9.140625" defaultRowHeight="12.75" customHeight="1" x14ac:dyDescent="0.25"/>
  <cols>
    <col min="1" max="1" width="15.5703125" style="9" customWidth="1"/>
    <col min="2" max="2" width="74.7109375" style="6" customWidth="1"/>
    <col min="3" max="3" width="9.140625" style="6" customWidth="1"/>
    <col min="4" max="4" width="12.140625" style="10" bestFit="1" customWidth="1"/>
    <col min="5" max="5" width="16" style="6" customWidth="1"/>
    <col min="6" max="6" width="53.85546875" customWidth="1"/>
    <col min="7" max="7" width="19.42578125" style="6" customWidth="1"/>
    <col min="8" max="8" width="11.7109375" style="6" bestFit="1" customWidth="1"/>
    <col min="9" max="16384" width="9.140625" style="6"/>
  </cols>
  <sheetData>
    <row r="1" spans="1:7" ht="12.75" customHeight="1" thickBot="1" x14ac:dyDescent="0.25">
      <c r="F1" s="6"/>
    </row>
    <row r="2" spans="1:7" s="13" customFormat="1" ht="12.75" customHeight="1" x14ac:dyDescent="0.2">
      <c r="A2" s="11"/>
      <c r="B2" s="1" t="s">
        <v>0</v>
      </c>
      <c r="C2" s="104" t="s">
        <v>246</v>
      </c>
      <c r="D2" s="105"/>
      <c r="E2" s="105"/>
      <c r="F2" s="106"/>
      <c r="G2" s="12"/>
    </row>
    <row r="3" spans="1:7" s="13" customFormat="1" ht="18" customHeight="1" x14ac:dyDescent="0.2">
      <c r="A3" s="14"/>
      <c r="B3" s="2" t="s">
        <v>1</v>
      </c>
      <c r="C3" s="90" t="s">
        <v>245</v>
      </c>
      <c r="D3" s="91"/>
      <c r="E3" s="91"/>
      <c r="F3" s="92"/>
      <c r="G3" s="15"/>
    </row>
    <row r="4" spans="1:7" s="13" customFormat="1" ht="15" customHeight="1" x14ac:dyDescent="0.2">
      <c r="A4" s="14"/>
      <c r="B4" s="2" t="s">
        <v>2</v>
      </c>
      <c r="C4" s="90"/>
      <c r="D4" s="91"/>
      <c r="E4" s="91"/>
      <c r="F4" s="92"/>
      <c r="G4" s="15"/>
    </row>
    <row r="5" spans="1:7" s="13" customFormat="1" ht="6.75" customHeight="1" x14ac:dyDescent="0.2">
      <c r="A5" s="14"/>
      <c r="B5" s="2"/>
      <c r="C5" s="90"/>
      <c r="D5" s="91"/>
      <c r="E5" s="91"/>
      <c r="F5" s="92"/>
      <c r="G5" s="16"/>
    </row>
    <row r="6" spans="1:7" s="13" customFormat="1" ht="6.75" customHeight="1" thickBot="1" x14ac:dyDescent="0.25">
      <c r="A6" s="14"/>
      <c r="B6" s="3"/>
      <c r="C6" s="93"/>
      <c r="D6" s="94"/>
      <c r="E6" s="94"/>
      <c r="F6" s="95"/>
      <c r="G6" s="16"/>
    </row>
    <row r="7" spans="1:7" s="13" customFormat="1" ht="17.25" customHeight="1" x14ac:dyDescent="0.2">
      <c r="A7" s="14"/>
      <c r="B7" s="1" t="s">
        <v>3</v>
      </c>
      <c r="C7" s="73"/>
      <c r="D7" s="74"/>
      <c r="E7" s="75" t="s">
        <v>17</v>
      </c>
      <c r="F7" s="76"/>
      <c r="G7" s="16"/>
    </row>
    <row r="8" spans="1:7" s="13" customFormat="1" ht="17.25" customHeight="1" x14ac:dyDescent="0.2">
      <c r="A8" s="14"/>
      <c r="B8" s="96" t="s">
        <v>244</v>
      </c>
      <c r="C8" s="77"/>
      <c r="D8" s="78"/>
      <c r="E8" s="79" t="s">
        <v>18</v>
      </c>
      <c r="F8" s="21"/>
      <c r="G8" s="20"/>
    </row>
    <row r="9" spans="1:7" s="13" customFormat="1" ht="17.25" customHeight="1" x14ac:dyDescent="0.35">
      <c r="A9" s="14"/>
      <c r="B9" s="96"/>
      <c r="C9" s="17"/>
      <c r="D9" s="18"/>
      <c r="E9" s="19" t="s">
        <v>4</v>
      </c>
      <c r="F9" s="21"/>
      <c r="G9" s="22"/>
    </row>
    <row r="10" spans="1:7" s="13" customFormat="1" ht="17.25" customHeight="1" thickBot="1" x14ac:dyDescent="0.25">
      <c r="A10" s="14"/>
      <c r="B10" s="97"/>
      <c r="C10" s="23"/>
      <c r="D10" s="24"/>
      <c r="E10" s="25" t="s">
        <v>19</v>
      </c>
      <c r="F10" s="26"/>
      <c r="G10" s="27"/>
    </row>
    <row r="11" spans="1:7" s="13" customFormat="1" ht="12.75" customHeight="1" x14ac:dyDescent="0.2">
      <c r="A11" s="14"/>
      <c r="B11" s="2" t="s">
        <v>5</v>
      </c>
      <c r="C11" s="107" t="s">
        <v>6</v>
      </c>
      <c r="D11" s="108"/>
      <c r="E11" s="108"/>
      <c r="F11" s="109"/>
      <c r="G11" s="28" t="s">
        <v>7</v>
      </c>
    </row>
    <row r="12" spans="1:7" s="13" customFormat="1" ht="12.75" customHeight="1" x14ac:dyDescent="0.2">
      <c r="A12" s="14"/>
      <c r="B12" s="98"/>
      <c r="C12" s="100"/>
      <c r="D12" s="101"/>
      <c r="E12" s="101"/>
      <c r="F12" s="56"/>
      <c r="G12" s="113" t="s">
        <v>247</v>
      </c>
    </row>
    <row r="13" spans="1:7" s="13" customFormat="1" ht="13.5" customHeight="1" thickBot="1" x14ac:dyDescent="0.25">
      <c r="A13" s="29"/>
      <c r="B13" s="99"/>
      <c r="C13" s="102"/>
      <c r="D13" s="103"/>
      <c r="E13" s="103"/>
      <c r="F13" s="57"/>
      <c r="G13" s="114"/>
    </row>
    <row r="14" spans="1:7" s="13" customFormat="1" ht="4.5" customHeight="1" thickBot="1" x14ac:dyDescent="0.25">
      <c r="A14" s="30"/>
      <c r="B14" s="4"/>
      <c r="C14" s="31"/>
      <c r="D14" s="32"/>
      <c r="E14" s="30"/>
      <c r="F14" s="31"/>
      <c r="G14" s="31"/>
    </row>
    <row r="15" spans="1:7" s="13" customFormat="1" ht="15.75" customHeight="1" thickBot="1" x14ac:dyDescent="0.25">
      <c r="A15" s="115" t="s">
        <v>54</v>
      </c>
      <c r="B15" s="116"/>
      <c r="C15" s="116"/>
      <c r="D15" s="116"/>
      <c r="E15" s="116"/>
      <c r="F15" s="116"/>
      <c r="G15" s="117"/>
    </row>
    <row r="16" spans="1:7" s="13" customFormat="1" ht="4.5" customHeight="1" x14ac:dyDescent="0.2">
      <c r="A16" s="33"/>
      <c r="B16" s="34"/>
      <c r="C16" s="34"/>
      <c r="D16" s="35"/>
    </row>
    <row r="17" spans="1:7" s="13" customFormat="1" ht="27.75" customHeight="1" x14ac:dyDescent="0.2">
      <c r="A17" s="82" t="s">
        <v>248</v>
      </c>
      <c r="B17" s="5" t="s">
        <v>249</v>
      </c>
      <c r="C17" s="82" t="s">
        <v>8</v>
      </c>
      <c r="D17" s="82" t="s">
        <v>9</v>
      </c>
      <c r="E17" s="5" t="s">
        <v>10</v>
      </c>
      <c r="F17" s="5" t="s">
        <v>11</v>
      </c>
      <c r="G17" s="5" t="s">
        <v>12</v>
      </c>
    </row>
    <row r="18" spans="1:7" ht="42.75" customHeight="1" x14ac:dyDescent="0.2">
      <c r="A18" s="80"/>
      <c r="B18" s="84" t="str">
        <f>+B8</f>
        <v>Rehabilitación y construcción de banquetas o aceras peatonales, accesibilidad universal, señalética horizontal - vertical y obras complementarias, frente 05, Municipio de Zapopan, Jalisco</v>
      </c>
      <c r="C18" s="80"/>
      <c r="D18" s="80"/>
      <c r="E18" s="80"/>
      <c r="F18" s="80"/>
      <c r="G18" s="80"/>
    </row>
    <row r="19" spans="1:7" ht="13.5" customHeight="1" x14ac:dyDescent="0.2">
      <c r="A19" s="39" t="s">
        <v>13</v>
      </c>
      <c r="B19" s="81" t="s">
        <v>94</v>
      </c>
      <c r="C19" s="81"/>
      <c r="D19" s="81"/>
      <c r="E19" s="81"/>
      <c r="F19" s="81"/>
      <c r="G19" s="54">
        <f>ROUND(SUM(G20,G36,G47,G79,G94,G100,G122,G128),2)</f>
        <v>0</v>
      </c>
    </row>
    <row r="20" spans="1:7" s="46" customFormat="1" x14ac:dyDescent="0.2">
      <c r="A20" s="40" t="s">
        <v>20</v>
      </c>
      <c r="B20" s="41" t="s">
        <v>23</v>
      </c>
      <c r="C20" s="42"/>
      <c r="D20" s="43"/>
      <c r="E20" s="44"/>
      <c r="F20" s="45"/>
      <c r="G20" s="44">
        <f>ROUND(SUM(G21:G35),2)</f>
        <v>0</v>
      </c>
    </row>
    <row r="21" spans="1:7" s="58" customFormat="1" ht="33.75" x14ac:dyDescent="0.2">
      <c r="A21" s="59" t="s">
        <v>142</v>
      </c>
      <c r="B21" s="70" t="s">
        <v>25</v>
      </c>
      <c r="C21" s="72" t="s">
        <v>26</v>
      </c>
      <c r="D21" s="71">
        <v>1684.7</v>
      </c>
      <c r="E21" s="69">
        <v>0</v>
      </c>
      <c r="F21" s="68"/>
      <c r="G21" s="51">
        <f>ROUND(PRODUCT(D21,E21),2)</f>
        <v>0</v>
      </c>
    </row>
    <row r="22" spans="1:7" s="58" customFormat="1" ht="33.75" x14ac:dyDescent="0.2">
      <c r="A22" s="67" t="s">
        <v>143</v>
      </c>
      <c r="B22" s="70" t="s">
        <v>30</v>
      </c>
      <c r="C22" s="72" t="s">
        <v>27</v>
      </c>
      <c r="D22" s="71">
        <v>134.66</v>
      </c>
      <c r="E22" s="69">
        <v>0</v>
      </c>
      <c r="F22" s="68"/>
      <c r="G22" s="51">
        <f t="shared" ref="G22:G35" si="0">ROUND(PRODUCT(D22,E22),2)</f>
        <v>0</v>
      </c>
    </row>
    <row r="23" spans="1:7" s="58" customFormat="1" ht="22.5" x14ac:dyDescent="0.2">
      <c r="A23" s="67" t="s">
        <v>144</v>
      </c>
      <c r="B23" s="70" t="s">
        <v>29</v>
      </c>
      <c r="C23" s="72" t="s">
        <v>27</v>
      </c>
      <c r="D23" s="71">
        <v>7.44</v>
      </c>
      <c r="E23" s="69">
        <v>0</v>
      </c>
      <c r="F23" s="68"/>
      <c r="G23" s="51">
        <f t="shared" si="0"/>
        <v>0</v>
      </c>
    </row>
    <row r="24" spans="1:7" s="66" customFormat="1" ht="22.5" x14ac:dyDescent="0.2">
      <c r="A24" s="67" t="s">
        <v>145</v>
      </c>
      <c r="B24" s="70" t="s">
        <v>140</v>
      </c>
      <c r="C24" s="72" t="s">
        <v>27</v>
      </c>
      <c r="D24" s="71">
        <v>14.08</v>
      </c>
      <c r="E24" s="69">
        <v>0</v>
      </c>
      <c r="F24" s="68"/>
      <c r="G24" s="51">
        <f t="shared" ref="G24" si="1">ROUND(PRODUCT(D24,E24),2)</f>
        <v>0</v>
      </c>
    </row>
    <row r="25" spans="1:7" s="58" customFormat="1" ht="33.75" x14ac:dyDescent="0.2">
      <c r="A25" s="67" t="s">
        <v>146</v>
      </c>
      <c r="B25" s="70" t="s">
        <v>103</v>
      </c>
      <c r="C25" s="72" t="s">
        <v>27</v>
      </c>
      <c r="D25" s="71">
        <v>37.979999999999997</v>
      </c>
      <c r="E25" s="69">
        <v>0</v>
      </c>
      <c r="F25" s="68"/>
      <c r="G25" s="51">
        <f t="shared" si="0"/>
        <v>0</v>
      </c>
    </row>
    <row r="26" spans="1:7" s="46" customFormat="1" ht="33.75" x14ac:dyDescent="0.2">
      <c r="A26" s="67" t="s">
        <v>147</v>
      </c>
      <c r="B26" s="70" t="s">
        <v>104</v>
      </c>
      <c r="C26" s="72" t="s">
        <v>27</v>
      </c>
      <c r="D26" s="71">
        <v>21.78</v>
      </c>
      <c r="E26" s="69">
        <v>0</v>
      </c>
      <c r="F26" s="55"/>
      <c r="G26" s="51">
        <f t="shared" si="0"/>
        <v>0</v>
      </c>
    </row>
    <row r="27" spans="1:7" s="66" customFormat="1" ht="33.75" x14ac:dyDescent="0.2">
      <c r="A27" s="67" t="s">
        <v>148</v>
      </c>
      <c r="B27" s="70" t="s">
        <v>48</v>
      </c>
      <c r="C27" s="72" t="s">
        <v>27</v>
      </c>
      <c r="D27" s="71">
        <v>68.52</v>
      </c>
      <c r="E27" s="69">
        <v>0</v>
      </c>
      <c r="F27" s="68"/>
      <c r="G27" s="51">
        <f t="shared" si="0"/>
        <v>0</v>
      </c>
    </row>
    <row r="28" spans="1:7" s="66" customFormat="1" ht="45" x14ac:dyDescent="0.2">
      <c r="A28" s="67" t="s">
        <v>149</v>
      </c>
      <c r="B28" s="70" t="s">
        <v>98</v>
      </c>
      <c r="C28" s="72" t="s">
        <v>27</v>
      </c>
      <c r="D28" s="71">
        <v>49.93</v>
      </c>
      <c r="E28" s="69">
        <v>0</v>
      </c>
      <c r="F28" s="68"/>
      <c r="G28" s="51">
        <f t="shared" si="0"/>
        <v>0</v>
      </c>
    </row>
    <row r="29" spans="1:7" s="46" customFormat="1" ht="33.75" x14ac:dyDescent="0.2">
      <c r="A29" s="67" t="s">
        <v>150</v>
      </c>
      <c r="B29" s="70" t="s">
        <v>100</v>
      </c>
      <c r="C29" s="72" t="s">
        <v>26</v>
      </c>
      <c r="D29" s="71">
        <v>91.9</v>
      </c>
      <c r="E29" s="69">
        <v>0</v>
      </c>
      <c r="F29" s="55"/>
      <c r="G29" s="51">
        <f t="shared" si="0"/>
        <v>0</v>
      </c>
    </row>
    <row r="30" spans="1:7" s="66" customFormat="1" ht="33.75" x14ac:dyDescent="0.2">
      <c r="A30" s="67" t="s">
        <v>151</v>
      </c>
      <c r="B30" s="70" t="s">
        <v>87</v>
      </c>
      <c r="C30" s="72" t="s">
        <v>26</v>
      </c>
      <c r="D30" s="71">
        <v>87.65</v>
      </c>
      <c r="E30" s="69">
        <v>0</v>
      </c>
      <c r="F30" s="68"/>
      <c r="G30" s="51">
        <f t="shared" si="0"/>
        <v>0</v>
      </c>
    </row>
    <row r="31" spans="1:7" s="66" customFormat="1" ht="45" x14ac:dyDescent="0.2">
      <c r="A31" s="67" t="s">
        <v>152</v>
      </c>
      <c r="B31" s="70" t="s">
        <v>64</v>
      </c>
      <c r="C31" s="72" t="s">
        <v>26</v>
      </c>
      <c r="D31" s="71">
        <v>83.13</v>
      </c>
      <c r="E31" s="69">
        <v>0</v>
      </c>
      <c r="F31" s="68"/>
      <c r="G31" s="51">
        <f t="shared" si="0"/>
        <v>0</v>
      </c>
    </row>
    <row r="32" spans="1:7" s="58" customFormat="1" ht="78.75" x14ac:dyDescent="0.2">
      <c r="A32" s="67" t="s">
        <v>153</v>
      </c>
      <c r="B32" s="70" t="s">
        <v>50</v>
      </c>
      <c r="C32" s="72" t="s">
        <v>26</v>
      </c>
      <c r="D32" s="71">
        <v>42.5</v>
      </c>
      <c r="E32" s="69">
        <v>0</v>
      </c>
      <c r="F32" s="68"/>
      <c r="G32" s="51">
        <f t="shared" si="0"/>
        <v>0</v>
      </c>
    </row>
    <row r="33" spans="1:7" s="66" customFormat="1" ht="33.75" x14ac:dyDescent="0.2">
      <c r="A33" s="67" t="s">
        <v>154</v>
      </c>
      <c r="B33" s="70" t="s">
        <v>139</v>
      </c>
      <c r="C33" s="72" t="s">
        <v>27</v>
      </c>
      <c r="D33" s="71">
        <v>46.15</v>
      </c>
      <c r="E33" s="69">
        <v>0</v>
      </c>
      <c r="F33" s="68"/>
      <c r="G33" s="51">
        <f>ROUND(PRODUCT(D33,E33),2)</f>
        <v>0</v>
      </c>
    </row>
    <row r="34" spans="1:7" s="58" customFormat="1" ht="33.75" x14ac:dyDescent="0.2">
      <c r="A34" s="67" t="s">
        <v>155</v>
      </c>
      <c r="B34" s="70" t="s">
        <v>33</v>
      </c>
      <c r="C34" s="72" t="s">
        <v>27</v>
      </c>
      <c r="D34" s="71">
        <v>389.83</v>
      </c>
      <c r="E34" s="69">
        <v>0</v>
      </c>
      <c r="F34" s="62"/>
      <c r="G34" s="51">
        <f t="shared" si="0"/>
        <v>0</v>
      </c>
    </row>
    <row r="35" spans="1:7" s="58" customFormat="1" ht="33.75" x14ac:dyDescent="0.2">
      <c r="A35" s="67" t="s">
        <v>156</v>
      </c>
      <c r="B35" s="70" t="s">
        <v>31</v>
      </c>
      <c r="C35" s="72" t="s">
        <v>32</v>
      </c>
      <c r="D35" s="71">
        <v>7406.85</v>
      </c>
      <c r="E35" s="69">
        <v>0</v>
      </c>
      <c r="F35" s="62"/>
      <c r="G35" s="51">
        <f t="shared" si="0"/>
        <v>0</v>
      </c>
    </row>
    <row r="36" spans="1:7" s="58" customFormat="1" x14ac:dyDescent="0.2">
      <c r="A36" s="40" t="s">
        <v>21</v>
      </c>
      <c r="B36" s="41" t="s">
        <v>65</v>
      </c>
      <c r="C36" s="42"/>
      <c r="D36" s="43">
        <v>0</v>
      </c>
      <c r="E36" s="44"/>
      <c r="F36" s="45"/>
      <c r="G36" s="44">
        <f>ROUND(SUM(G37:G46),2)</f>
        <v>0</v>
      </c>
    </row>
    <row r="37" spans="1:7" s="58" customFormat="1" ht="45" x14ac:dyDescent="0.2">
      <c r="A37" s="67" t="s">
        <v>157</v>
      </c>
      <c r="B37" s="70" t="s">
        <v>105</v>
      </c>
      <c r="C37" s="72" t="s">
        <v>27</v>
      </c>
      <c r="D37" s="71">
        <v>75.7</v>
      </c>
      <c r="E37" s="69">
        <v>0</v>
      </c>
      <c r="F37" s="62"/>
      <c r="G37" s="51">
        <f>ROUND(PRODUCT(D37,E37),2)</f>
        <v>0</v>
      </c>
    </row>
    <row r="38" spans="1:7" s="58" customFormat="1" ht="45" x14ac:dyDescent="0.2">
      <c r="A38" s="67" t="s">
        <v>158</v>
      </c>
      <c r="B38" s="70" t="s">
        <v>59</v>
      </c>
      <c r="C38" s="72" t="s">
        <v>27</v>
      </c>
      <c r="D38" s="71">
        <v>16.73</v>
      </c>
      <c r="E38" s="69">
        <v>0</v>
      </c>
      <c r="F38" s="62"/>
      <c r="G38" s="51">
        <f t="shared" ref="G38:G64" si="2">ROUND(PRODUCT(D38,E38),2)</f>
        <v>0</v>
      </c>
    </row>
    <row r="39" spans="1:7" s="58" customFormat="1" ht="45" x14ac:dyDescent="0.2">
      <c r="A39" s="67" t="s">
        <v>159</v>
      </c>
      <c r="B39" s="70" t="s">
        <v>60</v>
      </c>
      <c r="C39" s="72" t="s">
        <v>26</v>
      </c>
      <c r="D39" s="71">
        <v>505.44</v>
      </c>
      <c r="E39" s="69">
        <v>0</v>
      </c>
      <c r="F39" s="62"/>
      <c r="G39" s="51">
        <f t="shared" si="2"/>
        <v>0</v>
      </c>
    </row>
    <row r="40" spans="1:7" s="58" customFormat="1" ht="45" x14ac:dyDescent="0.2">
      <c r="A40" s="67" t="s">
        <v>160</v>
      </c>
      <c r="B40" s="70" t="s">
        <v>106</v>
      </c>
      <c r="C40" s="72" t="s">
        <v>26</v>
      </c>
      <c r="D40" s="71">
        <v>1179.26</v>
      </c>
      <c r="E40" s="69">
        <v>0</v>
      </c>
      <c r="F40" s="62"/>
      <c r="G40" s="51">
        <f t="shared" si="2"/>
        <v>0</v>
      </c>
    </row>
    <row r="41" spans="1:7" s="58" customFormat="1" ht="45" x14ac:dyDescent="0.2">
      <c r="A41" s="67" t="s">
        <v>161</v>
      </c>
      <c r="B41" s="70" t="s">
        <v>107</v>
      </c>
      <c r="C41" s="72" t="s">
        <v>27</v>
      </c>
      <c r="D41" s="71">
        <v>40.369999999999997</v>
      </c>
      <c r="E41" s="69">
        <v>0</v>
      </c>
      <c r="F41" s="62"/>
      <c r="G41" s="51">
        <f t="shared" si="2"/>
        <v>0</v>
      </c>
    </row>
    <row r="42" spans="1:7" s="58" customFormat="1" ht="57.75" customHeight="1" x14ac:dyDescent="0.2">
      <c r="A42" s="67" t="s">
        <v>162</v>
      </c>
      <c r="B42" s="70" t="s">
        <v>108</v>
      </c>
      <c r="C42" s="72" t="s">
        <v>27</v>
      </c>
      <c r="D42" s="71">
        <v>26.83</v>
      </c>
      <c r="E42" s="69">
        <v>0</v>
      </c>
      <c r="F42" s="62"/>
      <c r="G42" s="51">
        <f t="shared" si="2"/>
        <v>0</v>
      </c>
    </row>
    <row r="43" spans="1:7" s="66" customFormat="1" ht="56.25" x14ac:dyDescent="0.2">
      <c r="A43" s="67" t="s">
        <v>163</v>
      </c>
      <c r="B43" s="70" t="s">
        <v>95</v>
      </c>
      <c r="C43" s="72" t="s">
        <v>27</v>
      </c>
      <c r="D43" s="71">
        <v>37.979999999999997</v>
      </c>
      <c r="E43" s="69">
        <v>0</v>
      </c>
      <c r="F43" s="68"/>
      <c r="G43" s="51">
        <f t="shared" si="2"/>
        <v>0</v>
      </c>
    </row>
    <row r="44" spans="1:7" s="58" customFormat="1" ht="56.25" x14ac:dyDescent="0.2">
      <c r="A44" s="67" t="s">
        <v>164</v>
      </c>
      <c r="B44" s="70" t="s">
        <v>109</v>
      </c>
      <c r="C44" s="72" t="s">
        <v>27</v>
      </c>
      <c r="D44" s="71">
        <v>24.44</v>
      </c>
      <c r="E44" s="69">
        <v>0</v>
      </c>
      <c r="F44" s="62"/>
      <c r="G44" s="51">
        <f t="shared" si="2"/>
        <v>0</v>
      </c>
    </row>
    <row r="45" spans="1:7" s="58" customFormat="1" ht="33.75" x14ac:dyDescent="0.2">
      <c r="A45" s="67" t="s">
        <v>165</v>
      </c>
      <c r="B45" s="70" t="s">
        <v>33</v>
      </c>
      <c r="C45" s="72" t="s">
        <v>27</v>
      </c>
      <c r="D45" s="71">
        <v>52.06</v>
      </c>
      <c r="E45" s="69">
        <v>0</v>
      </c>
      <c r="F45" s="62"/>
      <c r="G45" s="51">
        <f t="shared" si="2"/>
        <v>0</v>
      </c>
    </row>
    <row r="46" spans="1:7" s="58" customFormat="1" ht="33.75" x14ac:dyDescent="0.2">
      <c r="A46" s="67" t="s">
        <v>166</v>
      </c>
      <c r="B46" s="70" t="s">
        <v>31</v>
      </c>
      <c r="C46" s="72" t="s">
        <v>32</v>
      </c>
      <c r="D46" s="71">
        <v>989.09</v>
      </c>
      <c r="E46" s="69">
        <v>0</v>
      </c>
      <c r="F46" s="62"/>
      <c r="G46" s="51">
        <f t="shared" si="2"/>
        <v>0</v>
      </c>
    </row>
    <row r="47" spans="1:7" s="58" customFormat="1" x14ac:dyDescent="0.2">
      <c r="A47" s="40" t="s">
        <v>42</v>
      </c>
      <c r="B47" s="41" t="s">
        <v>96</v>
      </c>
      <c r="C47" s="42"/>
      <c r="D47" s="43">
        <v>0</v>
      </c>
      <c r="E47" s="44"/>
      <c r="F47" s="45"/>
      <c r="G47" s="44">
        <f>ROUND(SUM(G48:G78),2)</f>
        <v>0</v>
      </c>
    </row>
    <row r="48" spans="1:7" s="58" customFormat="1" ht="33.75" x14ac:dyDescent="0.2">
      <c r="A48" s="67" t="s">
        <v>167</v>
      </c>
      <c r="B48" s="70" t="s">
        <v>91</v>
      </c>
      <c r="C48" s="72" t="s">
        <v>27</v>
      </c>
      <c r="D48" s="71">
        <v>48.07</v>
      </c>
      <c r="E48" s="69">
        <v>0</v>
      </c>
      <c r="F48" s="68"/>
      <c r="G48" s="51">
        <f t="shared" si="2"/>
        <v>0</v>
      </c>
    </row>
    <row r="49" spans="1:7" s="58" customFormat="1" ht="33.75" x14ac:dyDescent="0.2">
      <c r="A49" s="67" t="s">
        <v>168</v>
      </c>
      <c r="B49" s="70" t="s">
        <v>97</v>
      </c>
      <c r="C49" s="72" t="s">
        <v>27</v>
      </c>
      <c r="D49" s="71">
        <v>5.58</v>
      </c>
      <c r="E49" s="69">
        <v>0</v>
      </c>
      <c r="F49" s="62"/>
      <c r="G49" s="51">
        <f t="shared" si="2"/>
        <v>0</v>
      </c>
    </row>
    <row r="50" spans="1:7" s="66" customFormat="1" ht="45" x14ac:dyDescent="0.2">
      <c r="A50" s="67" t="s">
        <v>169</v>
      </c>
      <c r="B50" s="70" t="s">
        <v>37</v>
      </c>
      <c r="C50" s="72" t="s">
        <v>26</v>
      </c>
      <c r="D50" s="71">
        <v>217.79</v>
      </c>
      <c r="E50" s="69">
        <v>0</v>
      </c>
      <c r="F50" s="68"/>
      <c r="G50" s="51">
        <f t="shared" si="2"/>
        <v>0</v>
      </c>
    </row>
    <row r="51" spans="1:7" s="58" customFormat="1" ht="45" x14ac:dyDescent="0.2">
      <c r="A51" s="67" t="s">
        <v>170</v>
      </c>
      <c r="B51" s="70" t="s">
        <v>66</v>
      </c>
      <c r="C51" s="72" t="s">
        <v>26</v>
      </c>
      <c r="D51" s="71">
        <v>93.23</v>
      </c>
      <c r="E51" s="69">
        <v>0</v>
      </c>
      <c r="F51" s="62"/>
      <c r="G51" s="51">
        <f t="shared" si="2"/>
        <v>0</v>
      </c>
    </row>
    <row r="52" spans="1:7" s="66" customFormat="1" ht="33.75" x14ac:dyDescent="0.2">
      <c r="A52" s="67" t="s">
        <v>171</v>
      </c>
      <c r="B52" s="70" t="s">
        <v>36</v>
      </c>
      <c r="C52" s="72" t="s">
        <v>26</v>
      </c>
      <c r="D52" s="71">
        <v>1099.05</v>
      </c>
      <c r="E52" s="69">
        <v>0</v>
      </c>
      <c r="F52" s="68"/>
      <c r="G52" s="51">
        <f t="shared" si="2"/>
        <v>0</v>
      </c>
    </row>
    <row r="53" spans="1:7" s="58" customFormat="1" ht="33.75" x14ac:dyDescent="0.2">
      <c r="A53" s="67" t="s">
        <v>172</v>
      </c>
      <c r="B53" s="70" t="s">
        <v>67</v>
      </c>
      <c r="C53" s="72" t="s">
        <v>26</v>
      </c>
      <c r="D53" s="71">
        <v>274.63</v>
      </c>
      <c r="E53" s="69">
        <v>0</v>
      </c>
      <c r="F53" s="62"/>
      <c r="G53" s="51">
        <f t="shared" si="2"/>
        <v>0</v>
      </c>
    </row>
    <row r="54" spans="1:7" s="58" customFormat="1" ht="33.75" x14ac:dyDescent="0.2">
      <c r="A54" s="67" t="s">
        <v>173</v>
      </c>
      <c r="B54" s="70" t="s">
        <v>38</v>
      </c>
      <c r="C54" s="72" t="s">
        <v>26</v>
      </c>
      <c r="D54" s="71">
        <v>274.63</v>
      </c>
      <c r="E54" s="69">
        <v>0</v>
      </c>
      <c r="F54" s="62"/>
      <c r="G54" s="51">
        <f t="shared" si="2"/>
        <v>0</v>
      </c>
    </row>
    <row r="55" spans="1:7" s="66" customFormat="1" ht="67.5" x14ac:dyDescent="0.2">
      <c r="A55" s="67" t="s">
        <v>174</v>
      </c>
      <c r="B55" s="70" t="s">
        <v>110</v>
      </c>
      <c r="C55" s="72" t="s">
        <v>28</v>
      </c>
      <c r="D55" s="71">
        <v>80</v>
      </c>
      <c r="E55" s="69">
        <v>0</v>
      </c>
      <c r="F55" s="68"/>
      <c r="G55" s="51">
        <f t="shared" si="2"/>
        <v>0</v>
      </c>
    </row>
    <row r="56" spans="1:7" s="66" customFormat="1" ht="78.75" x14ac:dyDescent="0.2">
      <c r="A56" s="67" t="s">
        <v>175</v>
      </c>
      <c r="B56" s="70" t="s">
        <v>68</v>
      </c>
      <c r="C56" s="72" t="s">
        <v>28</v>
      </c>
      <c r="D56" s="71">
        <v>27</v>
      </c>
      <c r="E56" s="69">
        <v>0</v>
      </c>
      <c r="F56" s="68"/>
      <c r="G56" s="51">
        <f t="shared" ref="G56" si="3">ROUND(PRODUCT(D56,E56),2)</f>
        <v>0</v>
      </c>
    </row>
    <row r="57" spans="1:7" s="58" customFormat="1" ht="157.5" x14ac:dyDescent="0.2">
      <c r="A57" s="67" t="s">
        <v>176</v>
      </c>
      <c r="B57" s="70" t="s">
        <v>138</v>
      </c>
      <c r="C57" s="72" t="s">
        <v>28</v>
      </c>
      <c r="D57" s="71">
        <v>2</v>
      </c>
      <c r="E57" s="69">
        <v>0</v>
      </c>
      <c r="F57" s="62"/>
      <c r="G57" s="51">
        <f t="shared" si="2"/>
        <v>0</v>
      </c>
    </row>
    <row r="58" spans="1:7" s="58" customFormat="1" ht="90" x14ac:dyDescent="0.2">
      <c r="A58" s="67" t="s">
        <v>177</v>
      </c>
      <c r="B58" s="70" t="s">
        <v>111</v>
      </c>
      <c r="C58" s="72" t="s">
        <v>28</v>
      </c>
      <c r="D58" s="71">
        <v>1036</v>
      </c>
      <c r="E58" s="69">
        <v>0</v>
      </c>
      <c r="F58" s="62"/>
      <c r="G58" s="51">
        <f t="shared" si="2"/>
        <v>0</v>
      </c>
    </row>
    <row r="59" spans="1:7" s="66" customFormat="1" ht="45" x14ac:dyDescent="0.2">
      <c r="A59" s="67" t="s">
        <v>178</v>
      </c>
      <c r="B59" s="70" t="s">
        <v>61</v>
      </c>
      <c r="C59" s="72" t="s">
        <v>26</v>
      </c>
      <c r="D59" s="71">
        <v>44.36</v>
      </c>
      <c r="E59" s="69">
        <v>0</v>
      </c>
      <c r="F59" s="68"/>
      <c r="G59" s="51">
        <f t="shared" si="2"/>
        <v>0</v>
      </c>
    </row>
    <row r="60" spans="1:7" s="58" customFormat="1" ht="45" x14ac:dyDescent="0.2">
      <c r="A60" s="67" t="s">
        <v>179</v>
      </c>
      <c r="B60" s="70" t="s">
        <v>99</v>
      </c>
      <c r="C60" s="72" t="s">
        <v>26</v>
      </c>
      <c r="D60" s="71">
        <v>84.99</v>
      </c>
      <c r="E60" s="69">
        <v>0</v>
      </c>
      <c r="F60" s="62"/>
      <c r="G60" s="51">
        <f t="shared" si="2"/>
        <v>0</v>
      </c>
    </row>
    <row r="61" spans="1:7" s="66" customFormat="1" ht="45" x14ac:dyDescent="0.2">
      <c r="A61" s="67" t="s">
        <v>180</v>
      </c>
      <c r="B61" s="70" t="s">
        <v>62</v>
      </c>
      <c r="C61" s="72" t="s">
        <v>26</v>
      </c>
      <c r="D61" s="71">
        <v>161.22</v>
      </c>
      <c r="E61" s="69">
        <v>0</v>
      </c>
      <c r="F61" s="68"/>
      <c r="G61" s="51">
        <f t="shared" si="2"/>
        <v>0</v>
      </c>
    </row>
    <row r="62" spans="1:7" s="58" customFormat="1" ht="45" x14ac:dyDescent="0.2">
      <c r="A62" s="67" t="s">
        <v>181</v>
      </c>
      <c r="B62" s="70" t="s">
        <v>63</v>
      </c>
      <c r="C62" s="72" t="s">
        <v>26</v>
      </c>
      <c r="D62" s="71">
        <v>31.87</v>
      </c>
      <c r="E62" s="69">
        <v>0</v>
      </c>
      <c r="F62" s="62"/>
      <c r="G62" s="51">
        <f t="shared" si="2"/>
        <v>0</v>
      </c>
    </row>
    <row r="63" spans="1:7" s="58" customFormat="1" ht="22.5" x14ac:dyDescent="0.2">
      <c r="A63" s="67" t="s">
        <v>182</v>
      </c>
      <c r="B63" s="70" t="s">
        <v>34</v>
      </c>
      <c r="C63" s="72" t="s">
        <v>35</v>
      </c>
      <c r="D63" s="71">
        <v>1366.25</v>
      </c>
      <c r="E63" s="69">
        <v>0</v>
      </c>
      <c r="F63" s="62"/>
      <c r="G63" s="51">
        <f t="shared" si="2"/>
        <v>0</v>
      </c>
    </row>
    <row r="64" spans="1:7" s="58" customFormat="1" ht="45" x14ac:dyDescent="0.2">
      <c r="A64" s="67" t="s">
        <v>183</v>
      </c>
      <c r="B64" s="70" t="s">
        <v>43</v>
      </c>
      <c r="C64" s="72" t="s">
        <v>35</v>
      </c>
      <c r="D64" s="71">
        <v>328.28</v>
      </c>
      <c r="E64" s="69">
        <v>0</v>
      </c>
      <c r="F64" s="62"/>
      <c r="G64" s="51">
        <f t="shared" si="2"/>
        <v>0</v>
      </c>
    </row>
    <row r="65" spans="1:7" s="66" customFormat="1" ht="56.25" x14ac:dyDescent="0.2">
      <c r="A65" s="67" t="s">
        <v>184</v>
      </c>
      <c r="B65" s="70" t="s">
        <v>90</v>
      </c>
      <c r="C65" s="72" t="s">
        <v>27</v>
      </c>
      <c r="D65" s="71">
        <v>6.91</v>
      </c>
      <c r="E65" s="69">
        <v>0</v>
      </c>
      <c r="F65" s="68"/>
      <c r="G65" s="51">
        <f>ROUND(PRODUCT(D65,E65),2)</f>
        <v>0</v>
      </c>
    </row>
    <row r="66" spans="1:7" s="66" customFormat="1" ht="90" x14ac:dyDescent="0.2">
      <c r="A66" s="67" t="s">
        <v>185</v>
      </c>
      <c r="B66" s="70" t="s">
        <v>112</v>
      </c>
      <c r="C66" s="72" t="s">
        <v>28</v>
      </c>
      <c r="D66" s="71">
        <v>27</v>
      </c>
      <c r="E66" s="69">
        <v>0</v>
      </c>
      <c r="F66" s="68"/>
      <c r="G66" s="51">
        <f>ROUND(PRODUCT(D66,E66),2)</f>
        <v>0</v>
      </c>
    </row>
    <row r="67" spans="1:7" s="66" customFormat="1" ht="90" x14ac:dyDescent="0.2">
      <c r="A67" s="67" t="s">
        <v>186</v>
      </c>
      <c r="B67" s="70" t="s">
        <v>113</v>
      </c>
      <c r="C67" s="72" t="s">
        <v>28</v>
      </c>
      <c r="D67" s="71">
        <v>27</v>
      </c>
      <c r="E67" s="69">
        <v>0</v>
      </c>
      <c r="F67" s="68"/>
      <c r="G67" s="51">
        <f t="shared" ref="G67:G78" si="4">ROUND(PRODUCT(D67,E67),2)</f>
        <v>0</v>
      </c>
    </row>
    <row r="68" spans="1:7" s="66" customFormat="1" ht="90" x14ac:dyDescent="0.2">
      <c r="A68" s="67" t="s">
        <v>187</v>
      </c>
      <c r="B68" s="70" t="s">
        <v>114</v>
      </c>
      <c r="C68" s="72" t="s">
        <v>28</v>
      </c>
      <c r="D68" s="71">
        <v>27</v>
      </c>
      <c r="E68" s="69">
        <v>0</v>
      </c>
      <c r="F68" s="68"/>
      <c r="G68" s="51">
        <f t="shared" si="4"/>
        <v>0</v>
      </c>
    </row>
    <row r="69" spans="1:7" s="66" customFormat="1" ht="90" x14ac:dyDescent="0.2">
      <c r="A69" s="67" t="s">
        <v>188</v>
      </c>
      <c r="B69" s="70" t="s">
        <v>115</v>
      </c>
      <c r="C69" s="72" t="s">
        <v>28</v>
      </c>
      <c r="D69" s="71">
        <v>27</v>
      </c>
      <c r="E69" s="69">
        <v>0</v>
      </c>
      <c r="F69" s="68"/>
      <c r="G69" s="51">
        <f t="shared" si="4"/>
        <v>0</v>
      </c>
    </row>
    <row r="70" spans="1:7" s="66" customFormat="1" ht="56.25" x14ac:dyDescent="0.2">
      <c r="A70" s="67" t="s">
        <v>189</v>
      </c>
      <c r="B70" s="70" t="s">
        <v>89</v>
      </c>
      <c r="C70" s="72" t="s">
        <v>28</v>
      </c>
      <c r="D70" s="71">
        <v>106</v>
      </c>
      <c r="E70" s="69">
        <v>0</v>
      </c>
      <c r="F70" s="68"/>
      <c r="G70" s="51">
        <f t="shared" si="4"/>
        <v>0</v>
      </c>
    </row>
    <row r="71" spans="1:7" s="66" customFormat="1" ht="56.25" x14ac:dyDescent="0.2">
      <c r="A71" s="67" t="s">
        <v>190</v>
      </c>
      <c r="B71" s="70" t="s">
        <v>88</v>
      </c>
      <c r="C71" s="72" t="s">
        <v>28</v>
      </c>
      <c r="D71" s="71">
        <v>106</v>
      </c>
      <c r="E71" s="69">
        <v>0</v>
      </c>
      <c r="F71" s="68"/>
      <c r="G71" s="51">
        <f t="shared" si="4"/>
        <v>0</v>
      </c>
    </row>
    <row r="72" spans="1:7" s="66" customFormat="1" ht="33.75" x14ac:dyDescent="0.2">
      <c r="A72" s="67" t="s">
        <v>191</v>
      </c>
      <c r="B72" s="70" t="s">
        <v>116</v>
      </c>
      <c r="C72" s="72" t="s">
        <v>44</v>
      </c>
      <c r="D72" s="71">
        <v>2224.7199999999998</v>
      </c>
      <c r="E72" s="69">
        <v>0</v>
      </c>
      <c r="F72" s="68"/>
      <c r="G72" s="51">
        <f>ROUND(PRODUCT(D72,E72),2)</f>
        <v>0</v>
      </c>
    </row>
    <row r="73" spans="1:7" s="66" customFormat="1" ht="33.75" x14ac:dyDescent="0.2">
      <c r="A73" s="67" t="s">
        <v>192</v>
      </c>
      <c r="B73" s="70" t="s">
        <v>117</v>
      </c>
      <c r="C73" s="72" t="s">
        <v>44</v>
      </c>
      <c r="D73" s="71">
        <v>213.82</v>
      </c>
      <c r="E73" s="69">
        <v>0</v>
      </c>
      <c r="F73" s="68"/>
      <c r="G73" s="51">
        <f>ROUND(PRODUCT(D73,E73),2)</f>
        <v>0</v>
      </c>
    </row>
    <row r="74" spans="1:7" s="66" customFormat="1" ht="33.75" x14ac:dyDescent="0.2">
      <c r="A74" s="67" t="s">
        <v>193</v>
      </c>
      <c r="B74" s="70" t="s">
        <v>118</v>
      </c>
      <c r="C74" s="72" t="s">
        <v>44</v>
      </c>
      <c r="D74" s="71">
        <v>1130.01</v>
      </c>
      <c r="E74" s="69">
        <v>0</v>
      </c>
      <c r="F74" s="68"/>
      <c r="G74" s="51">
        <f>ROUND(PRODUCT(D74,E74),2)</f>
        <v>0</v>
      </c>
    </row>
    <row r="75" spans="1:7" s="58" customFormat="1" ht="33.75" x14ac:dyDescent="0.2">
      <c r="A75" s="67" t="s">
        <v>194</v>
      </c>
      <c r="B75" s="70" t="s">
        <v>141</v>
      </c>
      <c r="C75" s="72" t="s">
        <v>26</v>
      </c>
      <c r="D75" s="71">
        <v>307.10000000000002</v>
      </c>
      <c r="E75" s="69">
        <v>0</v>
      </c>
      <c r="F75" s="68"/>
      <c r="G75" s="51">
        <f>ROUND(PRODUCT(D75,E75),2)</f>
        <v>0</v>
      </c>
    </row>
    <row r="76" spans="1:7" s="66" customFormat="1" ht="45" x14ac:dyDescent="0.2">
      <c r="A76" s="67" t="s">
        <v>195</v>
      </c>
      <c r="B76" s="70" t="s">
        <v>119</v>
      </c>
      <c r="C76" s="72" t="s">
        <v>44</v>
      </c>
      <c r="D76" s="71">
        <v>161.47</v>
      </c>
      <c r="E76" s="69">
        <v>0</v>
      </c>
      <c r="F76" s="68"/>
      <c r="G76" s="51">
        <f t="shared" ref="G76" si="5">ROUND(PRODUCT(D76,E76),2)</f>
        <v>0</v>
      </c>
    </row>
    <row r="77" spans="1:7" s="66" customFormat="1" ht="78.75" x14ac:dyDescent="0.2">
      <c r="A77" s="67" t="s">
        <v>196</v>
      </c>
      <c r="B77" s="70" t="s">
        <v>92</v>
      </c>
      <c r="C77" s="72" t="s">
        <v>26</v>
      </c>
      <c r="D77" s="71">
        <v>84.99</v>
      </c>
      <c r="E77" s="69">
        <v>0</v>
      </c>
      <c r="F77" s="68"/>
      <c r="G77" s="51">
        <f t="shared" si="4"/>
        <v>0</v>
      </c>
    </row>
    <row r="78" spans="1:7" s="66" customFormat="1" ht="45" x14ac:dyDescent="0.2">
      <c r="A78" s="67" t="s">
        <v>197</v>
      </c>
      <c r="B78" s="70" t="s">
        <v>93</v>
      </c>
      <c r="C78" s="72" t="s">
        <v>35</v>
      </c>
      <c r="D78" s="71">
        <v>42.5</v>
      </c>
      <c r="E78" s="69">
        <v>0</v>
      </c>
      <c r="F78" s="68"/>
      <c r="G78" s="51">
        <f t="shared" si="4"/>
        <v>0</v>
      </c>
    </row>
    <row r="79" spans="1:7" s="66" customFormat="1" x14ac:dyDescent="0.2">
      <c r="A79" s="40" t="s">
        <v>69</v>
      </c>
      <c r="B79" s="41" t="s">
        <v>70</v>
      </c>
      <c r="C79" s="42"/>
      <c r="D79" s="43">
        <v>0</v>
      </c>
      <c r="E79" s="44"/>
      <c r="F79" s="45"/>
      <c r="G79" s="44">
        <f>ROUND(SUM(G80:G93),2)</f>
        <v>0</v>
      </c>
    </row>
    <row r="80" spans="1:7" s="58" customFormat="1" ht="45" x14ac:dyDescent="0.2">
      <c r="A80" s="67" t="s">
        <v>198</v>
      </c>
      <c r="B80" s="70" t="s">
        <v>41</v>
      </c>
      <c r="C80" s="72" t="s">
        <v>35</v>
      </c>
      <c r="D80" s="71">
        <v>31.87</v>
      </c>
      <c r="E80" s="69">
        <v>0</v>
      </c>
      <c r="F80" s="62"/>
      <c r="G80" s="51">
        <f>ROUND(PRODUCT(D80,E80),2)</f>
        <v>0</v>
      </c>
    </row>
    <row r="81" spans="1:7" s="58" customFormat="1" ht="33.75" x14ac:dyDescent="0.2">
      <c r="A81" s="67" t="s">
        <v>199</v>
      </c>
      <c r="B81" s="70" t="s">
        <v>58</v>
      </c>
      <c r="C81" s="72" t="s">
        <v>35</v>
      </c>
      <c r="D81" s="71">
        <v>31.87</v>
      </c>
      <c r="E81" s="69">
        <v>0</v>
      </c>
      <c r="F81" s="62"/>
      <c r="G81" s="51">
        <f t="shared" ref="G81:G129" si="6">ROUND(PRODUCT(D81,E81),2)</f>
        <v>0</v>
      </c>
    </row>
    <row r="82" spans="1:7" s="66" customFormat="1" ht="33.75" x14ac:dyDescent="0.2">
      <c r="A82" s="67" t="s">
        <v>200</v>
      </c>
      <c r="B82" s="70" t="s">
        <v>75</v>
      </c>
      <c r="C82" s="72" t="s">
        <v>27</v>
      </c>
      <c r="D82" s="71">
        <v>21.78</v>
      </c>
      <c r="E82" s="69">
        <v>0</v>
      </c>
      <c r="F82" s="68"/>
      <c r="G82" s="51">
        <f t="shared" si="6"/>
        <v>0</v>
      </c>
    </row>
    <row r="83" spans="1:7" s="66" customFormat="1" ht="45" x14ac:dyDescent="0.2">
      <c r="A83" s="67" t="s">
        <v>201</v>
      </c>
      <c r="B83" s="70" t="s">
        <v>76</v>
      </c>
      <c r="C83" s="72" t="s">
        <v>27</v>
      </c>
      <c r="D83" s="71">
        <v>27.89</v>
      </c>
      <c r="E83" s="69">
        <v>0</v>
      </c>
      <c r="F83" s="68"/>
      <c r="G83" s="51">
        <f t="shared" si="6"/>
        <v>0</v>
      </c>
    </row>
    <row r="84" spans="1:7" s="58" customFormat="1" ht="33.75" x14ac:dyDescent="0.2">
      <c r="A84" s="67" t="s">
        <v>202</v>
      </c>
      <c r="B84" s="70" t="s">
        <v>56</v>
      </c>
      <c r="C84" s="72" t="s">
        <v>26</v>
      </c>
      <c r="D84" s="71">
        <v>29.75</v>
      </c>
      <c r="E84" s="69">
        <v>0</v>
      </c>
      <c r="F84" s="62"/>
      <c r="G84" s="51">
        <f t="shared" si="6"/>
        <v>0</v>
      </c>
    </row>
    <row r="85" spans="1:7" s="66" customFormat="1" ht="33.75" x14ac:dyDescent="0.2">
      <c r="A85" s="67" t="s">
        <v>203</v>
      </c>
      <c r="B85" s="70" t="s">
        <v>51</v>
      </c>
      <c r="C85" s="72" t="s">
        <v>44</v>
      </c>
      <c r="D85" s="71">
        <v>1978.19</v>
      </c>
      <c r="E85" s="69">
        <v>0</v>
      </c>
      <c r="F85" s="68"/>
      <c r="G85" s="51">
        <f t="shared" si="6"/>
        <v>0</v>
      </c>
    </row>
    <row r="86" spans="1:7" s="66" customFormat="1" ht="33.75" x14ac:dyDescent="0.2">
      <c r="A86" s="67" t="s">
        <v>204</v>
      </c>
      <c r="B86" s="70" t="s">
        <v>101</v>
      </c>
      <c r="C86" s="72" t="s">
        <v>26</v>
      </c>
      <c r="D86" s="71">
        <v>211.95</v>
      </c>
      <c r="E86" s="69">
        <v>0</v>
      </c>
      <c r="F86" s="68"/>
      <c r="G86" s="51">
        <f t="shared" si="6"/>
        <v>0</v>
      </c>
    </row>
    <row r="87" spans="1:7" s="66" customFormat="1" ht="33.75" x14ac:dyDescent="0.2">
      <c r="A87" s="67" t="s">
        <v>205</v>
      </c>
      <c r="B87" s="70" t="s">
        <v>102</v>
      </c>
      <c r="C87" s="72" t="s">
        <v>27</v>
      </c>
      <c r="D87" s="71">
        <v>15.94</v>
      </c>
      <c r="E87" s="69">
        <v>0</v>
      </c>
      <c r="F87" s="68"/>
      <c r="G87" s="51">
        <f t="shared" si="6"/>
        <v>0</v>
      </c>
    </row>
    <row r="88" spans="1:7" s="66" customFormat="1" ht="56.25" x14ac:dyDescent="0.2">
      <c r="A88" s="67" t="s">
        <v>206</v>
      </c>
      <c r="B88" s="70" t="s">
        <v>71</v>
      </c>
      <c r="C88" s="72" t="s">
        <v>26</v>
      </c>
      <c r="D88" s="71">
        <v>171.05</v>
      </c>
      <c r="E88" s="69">
        <v>0</v>
      </c>
      <c r="F88" s="68"/>
      <c r="G88" s="51">
        <f t="shared" si="6"/>
        <v>0</v>
      </c>
    </row>
    <row r="89" spans="1:7" s="58" customFormat="1" ht="22.5" x14ac:dyDescent="0.2">
      <c r="A89" s="67" t="s">
        <v>207</v>
      </c>
      <c r="B89" s="70" t="s">
        <v>57</v>
      </c>
      <c r="C89" s="72" t="s">
        <v>26</v>
      </c>
      <c r="D89" s="71">
        <v>154.58000000000001</v>
      </c>
      <c r="E89" s="69">
        <v>0</v>
      </c>
      <c r="F89" s="62"/>
      <c r="G89" s="51">
        <f t="shared" si="6"/>
        <v>0</v>
      </c>
    </row>
    <row r="90" spans="1:7" s="66" customFormat="1" ht="33.75" x14ac:dyDescent="0.2">
      <c r="A90" s="67" t="s">
        <v>208</v>
      </c>
      <c r="B90" s="70" t="s">
        <v>72</v>
      </c>
      <c r="C90" s="72" t="s">
        <v>26</v>
      </c>
      <c r="D90" s="71">
        <v>325.63</v>
      </c>
      <c r="E90" s="69">
        <v>0</v>
      </c>
      <c r="F90" s="68"/>
      <c r="G90" s="51">
        <f t="shared" ref="G90" si="7">ROUND(PRODUCT(D90,E90),2)</f>
        <v>0</v>
      </c>
    </row>
    <row r="91" spans="1:7" s="66" customFormat="1" ht="45" x14ac:dyDescent="0.2">
      <c r="A91" s="67" t="s">
        <v>209</v>
      </c>
      <c r="B91" s="70" t="s">
        <v>137</v>
      </c>
      <c r="C91" s="72" t="s">
        <v>35</v>
      </c>
      <c r="D91" s="71">
        <v>60.42</v>
      </c>
      <c r="E91" s="69">
        <v>0</v>
      </c>
      <c r="F91" s="68"/>
      <c r="G91" s="51">
        <f t="shared" si="6"/>
        <v>0</v>
      </c>
    </row>
    <row r="92" spans="1:7" s="58" customFormat="1" ht="45" x14ac:dyDescent="0.2">
      <c r="A92" s="67" t="s">
        <v>210</v>
      </c>
      <c r="B92" s="70" t="s">
        <v>73</v>
      </c>
      <c r="C92" s="72" t="s">
        <v>26</v>
      </c>
      <c r="D92" s="71">
        <v>325.63</v>
      </c>
      <c r="E92" s="69">
        <v>0</v>
      </c>
      <c r="F92" s="62"/>
      <c r="G92" s="51">
        <f t="shared" si="6"/>
        <v>0</v>
      </c>
    </row>
    <row r="93" spans="1:7" s="58" customFormat="1" ht="45" x14ac:dyDescent="0.2">
      <c r="A93" s="67" t="s">
        <v>211</v>
      </c>
      <c r="B93" s="70" t="s">
        <v>120</v>
      </c>
      <c r="C93" s="72" t="s">
        <v>44</v>
      </c>
      <c r="D93" s="71">
        <v>568.91999999999996</v>
      </c>
      <c r="E93" s="69">
        <v>0</v>
      </c>
      <c r="F93" s="62"/>
      <c r="G93" s="51">
        <f t="shared" si="6"/>
        <v>0</v>
      </c>
    </row>
    <row r="94" spans="1:7" x14ac:dyDescent="0.2">
      <c r="A94" s="40" t="s">
        <v>74</v>
      </c>
      <c r="B94" s="41" t="s">
        <v>52</v>
      </c>
      <c r="C94" s="42"/>
      <c r="D94" s="43">
        <v>0</v>
      </c>
      <c r="E94" s="44"/>
      <c r="F94" s="45"/>
      <c r="G94" s="44">
        <f>ROUND(SUM(G95:G99),2)</f>
        <v>0</v>
      </c>
    </row>
    <row r="95" spans="1:7" s="58" customFormat="1" ht="33.75" x14ac:dyDescent="0.2">
      <c r="A95" s="67" t="s">
        <v>212</v>
      </c>
      <c r="B95" s="70" t="s">
        <v>45</v>
      </c>
      <c r="C95" s="72" t="s">
        <v>28</v>
      </c>
      <c r="D95" s="71">
        <v>27</v>
      </c>
      <c r="E95" s="69">
        <v>0</v>
      </c>
      <c r="F95" s="62"/>
      <c r="G95" s="51">
        <f t="shared" si="6"/>
        <v>0</v>
      </c>
    </row>
    <row r="96" spans="1:7" s="58" customFormat="1" ht="33.75" x14ac:dyDescent="0.2">
      <c r="A96" s="67" t="s">
        <v>213</v>
      </c>
      <c r="B96" s="70" t="s">
        <v>46</v>
      </c>
      <c r="C96" s="72" t="s">
        <v>28</v>
      </c>
      <c r="D96" s="71">
        <v>27</v>
      </c>
      <c r="E96" s="69">
        <v>0</v>
      </c>
      <c r="F96" s="62"/>
      <c r="G96" s="51">
        <f t="shared" si="6"/>
        <v>0</v>
      </c>
    </row>
    <row r="97" spans="1:7" s="58" customFormat="1" ht="33.75" x14ac:dyDescent="0.2">
      <c r="A97" s="67" t="s">
        <v>214</v>
      </c>
      <c r="B97" s="70" t="s">
        <v>49</v>
      </c>
      <c r="C97" s="72" t="s">
        <v>28</v>
      </c>
      <c r="D97" s="71">
        <v>27</v>
      </c>
      <c r="E97" s="69">
        <v>0</v>
      </c>
      <c r="F97" s="62"/>
      <c r="G97" s="51">
        <f t="shared" si="6"/>
        <v>0</v>
      </c>
    </row>
    <row r="98" spans="1:7" s="58" customFormat="1" ht="33.75" x14ac:dyDescent="0.2">
      <c r="A98" s="67" t="s">
        <v>215</v>
      </c>
      <c r="B98" s="70" t="s">
        <v>251</v>
      </c>
      <c r="C98" s="72" t="s">
        <v>26</v>
      </c>
      <c r="D98" s="71">
        <v>59.76</v>
      </c>
      <c r="E98" s="69">
        <v>0</v>
      </c>
      <c r="F98" s="62"/>
      <c r="G98" s="51">
        <f t="shared" si="6"/>
        <v>0</v>
      </c>
    </row>
    <row r="99" spans="1:7" s="58" customFormat="1" ht="22.5" x14ac:dyDescent="0.2">
      <c r="A99" s="67" t="s">
        <v>216</v>
      </c>
      <c r="B99" s="70" t="s">
        <v>252</v>
      </c>
      <c r="C99" s="72" t="s">
        <v>27</v>
      </c>
      <c r="D99" s="71">
        <v>11.95</v>
      </c>
      <c r="E99" s="69">
        <v>0</v>
      </c>
      <c r="F99" s="62"/>
      <c r="G99" s="51">
        <f t="shared" si="6"/>
        <v>0</v>
      </c>
    </row>
    <row r="100" spans="1:7" s="46" customFormat="1" x14ac:dyDescent="0.2">
      <c r="A100" s="40" t="s">
        <v>77</v>
      </c>
      <c r="B100" s="41" t="s">
        <v>39</v>
      </c>
      <c r="C100" s="42"/>
      <c r="D100" s="43">
        <v>0</v>
      </c>
      <c r="E100" s="44"/>
      <c r="F100" s="45"/>
      <c r="G100" s="44">
        <f>ROUND(SUM(G101:G121),2)</f>
        <v>0</v>
      </c>
    </row>
    <row r="101" spans="1:7" s="58" customFormat="1" ht="56.25" x14ac:dyDescent="0.2">
      <c r="A101" s="67" t="s">
        <v>217</v>
      </c>
      <c r="B101" s="70" t="s">
        <v>78</v>
      </c>
      <c r="C101" s="72" t="s">
        <v>26</v>
      </c>
      <c r="D101" s="71">
        <v>34</v>
      </c>
      <c r="E101" s="69">
        <v>0</v>
      </c>
      <c r="F101" s="62"/>
      <c r="G101" s="51">
        <f t="shared" si="6"/>
        <v>0</v>
      </c>
    </row>
    <row r="102" spans="1:7" s="58" customFormat="1" ht="56.25" x14ac:dyDescent="0.2">
      <c r="A102" s="67" t="s">
        <v>218</v>
      </c>
      <c r="B102" s="70" t="s">
        <v>121</v>
      </c>
      <c r="C102" s="72" t="s">
        <v>35</v>
      </c>
      <c r="D102" s="71">
        <v>398.4</v>
      </c>
      <c r="E102" s="69">
        <v>0</v>
      </c>
      <c r="F102" s="62"/>
      <c r="G102" s="51">
        <f t="shared" si="6"/>
        <v>0</v>
      </c>
    </row>
    <row r="103" spans="1:7" s="58" customFormat="1" ht="56.25" x14ac:dyDescent="0.2">
      <c r="A103" s="67" t="s">
        <v>219</v>
      </c>
      <c r="B103" s="70" t="s">
        <v>79</v>
      </c>
      <c r="C103" s="72" t="s">
        <v>35</v>
      </c>
      <c r="D103" s="71">
        <v>217.79</v>
      </c>
      <c r="E103" s="69">
        <v>0</v>
      </c>
      <c r="F103" s="62"/>
      <c r="G103" s="51">
        <f t="shared" si="6"/>
        <v>0</v>
      </c>
    </row>
    <row r="104" spans="1:7" s="66" customFormat="1" ht="56.25" x14ac:dyDescent="0.2">
      <c r="A104" s="67" t="s">
        <v>220</v>
      </c>
      <c r="B104" s="70" t="s">
        <v>80</v>
      </c>
      <c r="C104" s="72" t="s">
        <v>35</v>
      </c>
      <c r="D104" s="71">
        <v>108.9</v>
      </c>
      <c r="E104" s="69">
        <v>0</v>
      </c>
      <c r="F104" s="68"/>
      <c r="G104" s="51">
        <f t="shared" si="6"/>
        <v>0</v>
      </c>
    </row>
    <row r="105" spans="1:7" s="58" customFormat="1" ht="56.25" x14ac:dyDescent="0.2">
      <c r="A105" s="67" t="s">
        <v>221</v>
      </c>
      <c r="B105" s="70" t="s">
        <v>81</v>
      </c>
      <c r="C105" s="72" t="s">
        <v>35</v>
      </c>
      <c r="D105" s="71">
        <v>82.34</v>
      </c>
      <c r="E105" s="69">
        <v>0</v>
      </c>
      <c r="F105" s="62"/>
      <c r="G105" s="51">
        <f t="shared" si="6"/>
        <v>0</v>
      </c>
    </row>
    <row r="106" spans="1:7" s="58" customFormat="1" ht="45" x14ac:dyDescent="0.2">
      <c r="A106" s="67" t="s">
        <v>222</v>
      </c>
      <c r="B106" s="70" t="s">
        <v>82</v>
      </c>
      <c r="C106" s="72" t="s">
        <v>28</v>
      </c>
      <c r="D106" s="71">
        <v>27</v>
      </c>
      <c r="E106" s="69">
        <v>0</v>
      </c>
      <c r="F106" s="62"/>
      <c r="G106" s="51">
        <f t="shared" si="6"/>
        <v>0</v>
      </c>
    </row>
    <row r="107" spans="1:7" s="58" customFormat="1" ht="45" x14ac:dyDescent="0.2">
      <c r="A107" s="67" t="s">
        <v>223</v>
      </c>
      <c r="B107" s="70" t="s">
        <v>83</v>
      </c>
      <c r="C107" s="72" t="s">
        <v>28</v>
      </c>
      <c r="D107" s="71">
        <v>27</v>
      </c>
      <c r="E107" s="69">
        <v>0</v>
      </c>
      <c r="F107" s="62"/>
      <c r="G107" s="51">
        <f t="shared" si="6"/>
        <v>0</v>
      </c>
    </row>
    <row r="108" spans="1:7" s="58" customFormat="1" ht="33.75" x14ac:dyDescent="0.2">
      <c r="A108" s="67" t="s">
        <v>224</v>
      </c>
      <c r="B108" s="70" t="s">
        <v>84</v>
      </c>
      <c r="C108" s="72" t="s">
        <v>28</v>
      </c>
      <c r="D108" s="71">
        <v>27</v>
      </c>
      <c r="E108" s="69">
        <v>0</v>
      </c>
      <c r="F108" s="62"/>
      <c r="G108" s="51">
        <f t="shared" si="6"/>
        <v>0</v>
      </c>
    </row>
    <row r="109" spans="1:7" s="58" customFormat="1" ht="33.75" x14ac:dyDescent="0.2">
      <c r="A109" s="67" t="s">
        <v>225</v>
      </c>
      <c r="B109" s="70" t="s">
        <v>84</v>
      </c>
      <c r="C109" s="72" t="s">
        <v>28</v>
      </c>
      <c r="D109" s="71">
        <v>27</v>
      </c>
      <c r="E109" s="69">
        <v>0</v>
      </c>
      <c r="F109" s="62"/>
      <c r="G109" s="51">
        <f t="shared" si="6"/>
        <v>0</v>
      </c>
    </row>
    <row r="110" spans="1:7" s="66" customFormat="1" ht="22.5" x14ac:dyDescent="0.2">
      <c r="A110" s="67" t="s">
        <v>226</v>
      </c>
      <c r="B110" s="70" t="s">
        <v>55</v>
      </c>
      <c r="C110" s="72" t="s">
        <v>28</v>
      </c>
      <c r="D110" s="71">
        <v>425</v>
      </c>
      <c r="E110" s="69">
        <v>0</v>
      </c>
      <c r="F110" s="68"/>
      <c r="G110" s="51">
        <f t="shared" si="6"/>
        <v>0</v>
      </c>
    </row>
    <row r="111" spans="1:7" s="66" customFormat="1" ht="56.25" x14ac:dyDescent="0.2">
      <c r="A111" s="67" t="s">
        <v>227</v>
      </c>
      <c r="B111" s="70" t="s">
        <v>122</v>
      </c>
      <c r="C111" s="72" t="s">
        <v>26</v>
      </c>
      <c r="D111" s="71">
        <v>34</v>
      </c>
      <c r="E111" s="69">
        <v>0</v>
      </c>
      <c r="F111" s="68"/>
      <c r="G111" s="51">
        <f t="shared" si="6"/>
        <v>0</v>
      </c>
    </row>
    <row r="112" spans="1:7" s="66" customFormat="1" ht="67.5" x14ac:dyDescent="0.2">
      <c r="A112" s="67" t="s">
        <v>228</v>
      </c>
      <c r="B112" s="70" t="s">
        <v>123</v>
      </c>
      <c r="C112" s="72" t="s">
        <v>26</v>
      </c>
      <c r="D112" s="71">
        <v>398.4</v>
      </c>
      <c r="E112" s="69">
        <v>0</v>
      </c>
      <c r="F112" s="68"/>
      <c r="G112" s="51">
        <f t="shared" si="6"/>
        <v>0</v>
      </c>
    </row>
    <row r="113" spans="1:7" s="66" customFormat="1" ht="56.25" x14ac:dyDescent="0.2">
      <c r="A113" s="67" t="s">
        <v>229</v>
      </c>
      <c r="B113" s="70" t="s">
        <v>124</v>
      </c>
      <c r="C113" s="72" t="s">
        <v>35</v>
      </c>
      <c r="D113" s="71">
        <v>217.79</v>
      </c>
      <c r="E113" s="69">
        <v>0</v>
      </c>
      <c r="F113" s="68"/>
      <c r="G113" s="51">
        <f t="shared" si="6"/>
        <v>0</v>
      </c>
    </row>
    <row r="114" spans="1:7" s="66" customFormat="1" ht="56.25" x14ac:dyDescent="0.2">
      <c r="A114" s="67" t="s">
        <v>230</v>
      </c>
      <c r="B114" s="70" t="s">
        <v>125</v>
      </c>
      <c r="C114" s="72" t="s">
        <v>35</v>
      </c>
      <c r="D114" s="71">
        <v>108.9</v>
      </c>
      <c r="E114" s="69">
        <v>0</v>
      </c>
      <c r="F114" s="68"/>
      <c r="G114" s="51">
        <f t="shared" si="6"/>
        <v>0</v>
      </c>
    </row>
    <row r="115" spans="1:7" s="66" customFormat="1" ht="56.25" x14ac:dyDescent="0.2">
      <c r="A115" s="67" t="s">
        <v>231</v>
      </c>
      <c r="B115" s="70" t="s">
        <v>126</v>
      </c>
      <c r="C115" s="72" t="s">
        <v>35</v>
      </c>
      <c r="D115" s="71">
        <v>82.34</v>
      </c>
      <c r="E115" s="69">
        <v>0</v>
      </c>
      <c r="F115" s="68"/>
      <c r="G115" s="51">
        <f t="shared" si="6"/>
        <v>0</v>
      </c>
    </row>
    <row r="116" spans="1:7" s="66" customFormat="1" ht="56.25" x14ac:dyDescent="0.2">
      <c r="A116" s="67" t="s">
        <v>232</v>
      </c>
      <c r="B116" s="70" t="s">
        <v>127</v>
      </c>
      <c r="C116" s="72" t="s">
        <v>28</v>
      </c>
      <c r="D116" s="71">
        <v>27</v>
      </c>
      <c r="E116" s="69">
        <v>0</v>
      </c>
      <c r="F116" s="68"/>
      <c r="G116" s="51">
        <f t="shared" si="6"/>
        <v>0</v>
      </c>
    </row>
    <row r="117" spans="1:7" s="66" customFormat="1" ht="56.25" x14ac:dyDescent="0.2">
      <c r="A117" s="67" t="s">
        <v>233</v>
      </c>
      <c r="B117" s="70" t="s">
        <v>128</v>
      </c>
      <c r="C117" s="72" t="s">
        <v>28</v>
      </c>
      <c r="D117" s="71">
        <v>27</v>
      </c>
      <c r="E117" s="69">
        <v>0</v>
      </c>
      <c r="F117" s="68"/>
      <c r="G117" s="51">
        <f t="shared" si="6"/>
        <v>0</v>
      </c>
    </row>
    <row r="118" spans="1:7" s="66" customFormat="1" ht="45" x14ac:dyDescent="0.2">
      <c r="A118" s="67" t="s">
        <v>234</v>
      </c>
      <c r="B118" s="70" t="s">
        <v>129</v>
      </c>
      <c r="C118" s="72" t="s">
        <v>28</v>
      </c>
      <c r="D118" s="71">
        <v>27</v>
      </c>
      <c r="E118" s="69">
        <v>0</v>
      </c>
      <c r="F118" s="68"/>
      <c r="G118" s="51">
        <f t="shared" si="6"/>
        <v>0</v>
      </c>
    </row>
    <row r="119" spans="1:7" s="66" customFormat="1" ht="45" x14ac:dyDescent="0.2">
      <c r="A119" s="67" t="s">
        <v>235</v>
      </c>
      <c r="B119" s="70" t="s">
        <v>130</v>
      </c>
      <c r="C119" s="72" t="s">
        <v>28</v>
      </c>
      <c r="D119" s="71">
        <v>27</v>
      </c>
      <c r="E119" s="69">
        <v>0</v>
      </c>
      <c r="F119" s="68"/>
      <c r="G119" s="51">
        <f t="shared" si="6"/>
        <v>0</v>
      </c>
    </row>
    <row r="120" spans="1:7" s="66" customFormat="1" ht="56.25" x14ac:dyDescent="0.2">
      <c r="A120" s="67" t="s">
        <v>236</v>
      </c>
      <c r="B120" s="70" t="s">
        <v>47</v>
      </c>
      <c r="C120" s="72" t="s">
        <v>26</v>
      </c>
      <c r="D120" s="71">
        <v>106.24</v>
      </c>
      <c r="E120" s="69">
        <v>0</v>
      </c>
      <c r="F120" s="68"/>
      <c r="G120" s="51">
        <f t="shared" si="6"/>
        <v>0</v>
      </c>
    </row>
    <row r="121" spans="1:7" s="66" customFormat="1" ht="56.25" x14ac:dyDescent="0.2">
      <c r="A121" s="67" t="s">
        <v>237</v>
      </c>
      <c r="B121" s="70" t="s">
        <v>131</v>
      </c>
      <c r="C121" s="72" t="s">
        <v>26</v>
      </c>
      <c r="D121" s="71">
        <v>106.24</v>
      </c>
      <c r="E121" s="69">
        <v>0</v>
      </c>
      <c r="F121" s="68"/>
      <c r="G121" s="51">
        <f t="shared" si="6"/>
        <v>0</v>
      </c>
    </row>
    <row r="122" spans="1:7" s="46" customFormat="1" x14ac:dyDescent="0.2">
      <c r="A122" s="40" t="s">
        <v>85</v>
      </c>
      <c r="B122" s="41" t="s">
        <v>53</v>
      </c>
      <c r="C122" s="42"/>
      <c r="D122" s="43">
        <v>0</v>
      </c>
      <c r="E122" s="44"/>
      <c r="F122" s="45"/>
      <c r="G122" s="44">
        <f>ROUND(SUM(G123:G127),2)</f>
        <v>0</v>
      </c>
    </row>
    <row r="123" spans="1:7" s="66" customFormat="1" ht="67.5" x14ac:dyDescent="0.2">
      <c r="A123" s="67" t="s">
        <v>238</v>
      </c>
      <c r="B123" s="70" t="s">
        <v>132</v>
      </c>
      <c r="C123" s="72" t="s">
        <v>28</v>
      </c>
      <c r="D123" s="71">
        <v>27</v>
      </c>
      <c r="E123" s="69">
        <v>0</v>
      </c>
      <c r="F123" s="68"/>
      <c r="G123" s="51">
        <f t="shared" ref="G123:G127" si="8">ROUND(PRODUCT(D123,E123),2)</f>
        <v>0</v>
      </c>
    </row>
    <row r="124" spans="1:7" s="66" customFormat="1" ht="90" x14ac:dyDescent="0.2">
      <c r="A124" s="67" t="s">
        <v>239</v>
      </c>
      <c r="B124" s="70" t="s">
        <v>133</v>
      </c>
      <c r="C124" s="72" t="s">
        <v>28</v>
      </c>
      <c r="D124" s="71">
        <v>27</v>
      </c>
      <c r="E124" s="69">
        <v>0</v>
      </c>
      <c r="F124" s="68"/>
      <c r="G124" s="51">
        <f t="shared" si="8"/>
        <v>0</v>
      </c>
    </row>
    <row r="125" spans="1:7" s="66" customFormat="1" ht="78.75" x14ac:dyDescent="0.2">
      <c r="A125" s="67" t="s">
        <v>240</v>
      </c>
      <c r="B125" s="70" t="s">
        <v>134</v>
      </c>
      <c r="C125" s="72" t="s">
        <v>28</v>
      </c>
      <c r="D125" s="71">
        <v>18</v>
      </c>
      <c r="E125" s="69">
        <v>0</v>
      </c>
      <c r="F125" s="68"/>
      <c r="G125" s="51">
        <f t="shared" si="8"/>
        <v>0</v>
      </c>
    </row>
    <row r="126" spans="1:7" s="66" customFormat="1" ht="45" x14ac:dyDescent="0.2">
      <c r="A126" s="67" t="s">
        <v>241</v>
      </c>
      <c r="B126" s="70" t="s">
        <v>135</v>
      </c>
      <c r="C126" s="72" t="s">
        <v>28</v>
      </c>
      <c r="D126" s="71">
        <v>27</v>
      </c>
      <c r="E126" s="69">
        <v>0</v>
      </c>
      <c r="F126" s="68"/>
      <c r="G126" s="51">
        <f t="shared" si="8"/>
        <v>0</v>
      </c>
    </row>
    <row r="127" spans="1:7" s="66" customFormat="1" ht="90" x14ac:dyDescent="0.2">
      <c r="A127" s="67" t="s">
        <v>242</v>
      </c>
      <c r="B127" s="70" t="s">
        <v>136</v>
      </c>
      <c r="C127" s="72" t="s">
        <v>28</v>
      </c>
      <c r="D127" s="71">
        <v>8</v>
      </c>
      <c r="E127" s="69">
        <v>0</v>
      </c>
      <c r="F127" s="68"/>
      <c r="G127" s="51">
        <f t="shared" si="8"/>
        <v>0</v>
      </c>
    </row>
    <row r="128" spans="1:7" s="65" customFormat="1" x14ac:dyDescent="0.2">
      <c r="A128" s="40" t="s">
        <v>86</v>
      </c>
      <c r="B128" s="41" t="s">
        <v>24</v>
      </c>
      <c r="C128" s="42"/>
      <c r="D128" s="43">
        <v>0</v>
      </c>
      <c r="E128" s="44"/>
      <c r="F128" s="45"/>
      <c r="G128" s="44">
        <f>ROUND(SUM(G129),2)</f>
        <v>0</v>
      </c>
    </row>
    <row r="129" spans="1:7" s="7" customFormat="1" ht="22.5" x14ac:dyDescent="0.2">
      <c r="A129" s="67" t="s">
        <v>243</v>
      </c>
      <c r="B129" s="70" t="s">
        <v>40</v>
      </c>
      <c r="C129" s="72" t="s">
        <v>26</v>
      </c>
      <c r="D129" s="71">
        <v>1684.7</v>
      </c>
      <c r="E129" s="69">
        <v>0</v>
      </c>
      <c r="F129" s="62"/>
      <c r="G129" s="51">
        <f t="shared" si="6"/>
        <v>0</v>
      </c>
    </row>
    <row r="130" spans="1:7" ht="14.25" customHeight="1" x14ac:dyDescent="0.2">
      <c r="A130" s="80"/>
      <c r="B130" s="80"/>
      <c r="C130" s="80"/>
      <c r="D130" s="80"/>
      <c r="E130" s="80"/>
      <c r="F130" s="80"/>
      <c r="G130" s="80"/>
    </row>
    <row r="131" spans="1:7" s="58" customFormat="1" x14ac:dyDescent="0.2">
      <c r="A131" s="40"/>
      <c r="B131" s="83" t="s">
        <v>250</v>
      </c>
      <c r="C131" s="42"/>
      <c r="D131" s="43"/>
      <c r="E131" s="44"/>
      <c r="F131" s="45"/>
      <c r="G131" s="44"/>
    </row>
    <row r="132" spans="1:7" s="58" customFormat="1" x14ac:dyDescent="0.2">
      <c r="A132" s="59"/>
      <c r="B132" s="60"/>
      <c r="C132" s="63"/>
      <c r="D132" s="61"/>
      <c r="E132" s="64"/>
      <c r="F132" s="62"/>
      <c r="G132" s="51"/>
    </row>
    <row r="133" spans="1:7" s="7" customFormat="1" x14ac:dyDescent="0.2">
      <c r="A133" s="36" t="s">
        <v>13</v>
      </c>
      <c r="B133" s="112" t="str">
        <f>B19</f>
        <v>BANQUETAS</v>
      </c>
      <c r="C133" s="112"/>
      <c r="D133" s="112"/>
      <c r="E133" s="112"/>
      <c r="F133" s="38"/>
      <c r="G133" s="85">
        <v>0</v>
      </c>
    </row>
    <row r="134" spans="1:7" s="7" customFormat="1" x14ac:dyDescent="0.2">
      <c r="A134" s="52" t="s">
        <v>20</v>
      </c>
      <c r="B134" s="53" t="str">
        <f>B20</f>
        <v>PRELIMINARES</v>
      </c>
      <c r="C134" s="37"/>
      <c r="D134" s="47"/>
      <c r="E134" s="38"/>
      <c r="F134" s="38"/>
      <c r="G134" s="86">
        <v>0</v>
      </c>
    </row>
    <row r="135" spans="1:7" s="7" customFormat="1" x14ac:dyDescent="0.2">
      <c r="A135" s="52" t="s">
        <v>21</v>
      </c>
      <c r="B135" s="53" t="str">
        <f>B36</f>
        <v>EXCAVACIONES Y RELLENOS</v>
      </c>
      <c r="C135" s="37"/>
      <c r="D135" s="47"/>
      <c r="E135" s="38"/>
      <c r="F135" s="38"/>
      <c r="G135" s="86">
        <v>0</v>
      </c>
    </row>
    <row r="136" spans="1:7" s="7" customFormat="1" x14ac:dyDescent="0.2">
      <c r="A136" s="52" t="s">
        <v>42</v>
      </c>
      <c r="B136" s="53" t="str">
        <f>B47</f>
        <v>BANQUETAS O ACERAS, CRUCES PEATONALES Y ACCESIBILIDAD UNIVERSAL</v>
      </c>
      <c r="C136" s="37"/>
      <c r="D136" s="47"/>
      <c r="E136" s="38"/>
      <c r="F136" s="38"/>
      <c r="G136" s="86">
        <v>0</v>
      </c>
    </row>
    <row r="137" spans="1:7" s="7" customFormat="1" x14ac:dyDescent="0.2">
      <c r="A137" s="52" t="s">
        <v>69</v>
      </c>
      <c r="B137" s="53" t="str">
        <f>B79</f>
        <v>ALBAÑILERÍA</v>
      </c>
      <c r="C137" s="37"/>
      <c r="D137" s="47"/>
      <c r="E137" s="38"/>
      <c r="F137" s="38"/>
      <c r="G137" s="86">
        <v>0</v>
      </c>
    </row>
    <row r="138" spans="1:7" s="7" customFormat="1" x14ac:dyDescent="0.2">
      <c r="A138" s="52" t="s">
        <v>74</v>
      </c>
      <c r="B138" s="53" t="str">
        <f>B94</f>
        <v>ÁREAS VERDES</v>
      </c>
      <c r="C138" s="37"/>
      <c r="D138" s="47"/>
      <c r="E138" s="38"/>
      <c r="F138" s="38"/>
      <c r="G138" s="86">
        <v>0</v>
      </c>
    </row>
    <row r="139" spans="1:7" s="7" customFormat="1" x14ac:dyDescent="0.2">
      <c r="A139" s="52" t="s">
        <v>77</v>
      </c>
      <c r="B139" s="53" t="str">
        <f>B100</f>
        <v>SEÑALAMIENTO HORIZONTAL</v>
      </c>
      <c r="C139" s="37"/>
      <c r="D139" s="47"/>
      <c r="E139" s="38"/>
      <c r="F139" s="38"/>
      <c r="G139" s="86">
        <v>0</v>
      </c>
    </row>
    <row r="140" spans="1:7" s="7" customFormat="1" x14ac:dyDescent="0.2">
      <c r="A140" s="52" t="s">
        <v>85</v>
      </c>
      <c r="B140" s="53" t="str">
        <f>B122</f>
        <v>SEÑALAMIENTO VERTICAL</v>
      </c>
      <c r="C140" s="37"/>
      <c r="D140" s="47"/>
      <c r="E140" s="38"/>
      <c r="F140" s="38"/>
      <c r="G140" s="86">
        <v>0</v>
      </c>
    </row>
    <row r="141" spans="1:7" s="7" customFormat="1" x14ac:dyDescent="0.2">
      <c r="A141" s="52" t="s">
        <v>86</v>
      </c>
      <c r="B141" s="53" t="str">
        <f>B128</f>
        <v>LIMPIEZA</v>
      </c>
      <c r="C141" s="37"/>
      <c r="D141" s="47"/>
      <c r="E141" s="38"/>
      <c r="F141" s="38"/>
      <c r="G141" s="86">
        <v>0</v>
      </c>
    </row>
    <row r="142" spans="1:7" s="7" customFormat="1" x14ac:dyDescent="0.2">
      <c r="A142" s="52"/>
      <c r="B142" s="53"/>
      <c r="C142" s="37"/>
      <c r="D142" s="47"/>
      <c r="E142" s="38"/>
      <c r="F142" s="38"/>
      <c r="G142" s="86"/>
    </row>
    <row r="143" spans="1:7" s="8" customFormat="1" x14ac:dyDescent="0.2">
      <c r="A143" s="49"/>
      <c r="B143" s="48"/>
      <c r="C143" s="37"/>
      <c r="D143" s="47"/>
      <c r="E143" s="38"/>
      <c r="G143" s="87"/>
    </row>
    <row r="144" spans="1:7" s="8" customFormat="1" ht="17.25" customHeight="1" x14ac:dyDescent="0.2">
      <c r="A144" s="110" t="s">
        <v>22</v>
      </c>
      <c r="B144" s="110"/>
      <c r="C144" s="50"/>
      <c r="D144" s="50"/>
      <c r="E144" s="118" t="s">
        <v>14</v>
      </c>
      <c r="F144" s="118"/>
      <c r="G144" s="88">
        <v>0</v>
      </c>
    </row>
    <row r="145" spans="1:7" s="8" customFormat="1" ht="17.25" customHeight="1" x14ac:dyDescent="0.2">
      <c r="A145" s="111"/>
      <c r="B145" s="111"/>
      <c r="C145" s="111"/>
      <c r="D145" s="111"/>
      <c r="E145" s="118" t="s">
        <v>15</v>
      </c>
      <c r="F145" s="118"/>
      <c r="G145" s="88">
        <v>0</v>
      </c>
    </row>
    <row r="146" spans="1:7" s="8" customFormat="1" ht="17.25" customHeight="1" x14ac:dyDescent="0.2">
      <c r="A146" s="111"/>
      <c r="B146" s="111"/>
      <c r="C146" s="111"/>
      <c r="D146" s="111"/>
      <c r="E146" s="118" t="s">
        <v>16</v>
      </c>
      <c r="F146" s="118"/>
      <c r="G146" s="89">
        <v>0</v>
      </c>
    </row>
  </sheetData>
  <protectedRanges>
    <protectedRange sqref="B12:C12 B8" name="DATOS_3"/>
    <protectedRange sqref="C2" name="DATOS_1_2"/>
    <protectedRange sqref="F7:F10" name="DATOS_3_1_1"/>
  </protectedRanges>
  <mergeCells count="14">
    <mergeCell ref="A144:B144"/>
    <mergeCell ref="A145:D146"/>
    <mergeCell ref="B133:E133"/>
    <mergeCell ref="G12:G13"/>
    <mergeCell ref="A15:G15"/>
    <mergeCell ref="E144:F144"/>
    <mergeCell ref="E145:F145"/>
    <mergeCell ref="E146:F146"/>
    <mergeCell ref="C3:F6"/>
    <mergeCell ref="B8:B10"/>
    <mergeCell ref="B12:B13"/>
    <mergeCell ref="C12:E13"/>
    <mergeCell ref="C2:F2"/>
    <mergeCell ref="C11:F11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1" manualBreakCount="1">
    <brk id="12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DOPI-MUN-RM-BAN-LP-135-2022</vt:lpstr>
      <vt:lpstr>'DOPI-MUN-RM-BAN-LP-135-2022'!Área_de_impresión</vt:lpstr>
      <vt:lpstr>'DOPI-MUN-RM-BAN-LP-135-2022'!Títulos_a_imprimir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Joel Reyes</cp:lastModifiedBy>
  <cp:lastPrinted>2022-08-26T17:01:15Z</cp:lastPrinted>
  <dcterms:created xsi:type="dcterms:W3CDTF">2019-08-15T17:13:54Z</dcterms:created>
  <dcterms:modified xsi:type="dcterms:W3CDTF">2022-08-26T17:01:23Z</dcterms:modified>
</cp:coreProperties>
</file>