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250" windowHeight="6900"/>
  </bookViews>
  <sheets>
    <sheet name="Hoja1" sheetId="1" r:id="rId1"/>
  </sheets>
  <definedNames>
    <definedName name="_xlnm.Print_Area" localSheetId="0">Hoja1!$A$1:$I$53</definedName>
  </definedNames>
  <calcPr calcId="125725"/>
</workbook>
</file>

<file path=xl/calcChain.xml><?xml version="1.0" encoding="utf-8"?>
<calcChain xmlns="http://schemas.openxmlformats.org/spreadsheetml/2006/main">
  <c r="H25" i="1"/>
  <c r="I14"/>
  <c r="F17"/>
  <c r="I15" l="1"/>
  <c r="I16"/>
  <c r="I17"/>
  <c r="I18"/>
  <c r="I20"/>
  <c r="I21"/>
  <c r="E43" l="1"/>
  <c r="D32"/>
  <c r="E23"/>
  <c r="F23"/>
  <c r="G23"/>
  <c r="H23"/>
  <c r="I23"/>
  <c r="D23"/>
  <c r="D13"/>
  <c r="I19"/>
  <c r="I13" s="1"/>
  <c r="F26" l="1"/>
  <c r="I26" s="1"/>
  <c r="F47"/>
  <c r="I47" s="1"/>
  <c r="F46"/>
  <c r="F45"/>
  <c r="I45" s="1"/>
  <c r="H43"/>
  <c r="G43"/>
  <c r="D43"/>
  <c r="D49" s="1"/>
  <c r="I46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H32"/>
  <c r="G32"/>
  <c r="H13"/>
  <c r="G13"/>
  <c r="E32"/>
  <c r="E13"/>
  <c r="E49" l="1"/>
  <c r="F43"/>
  <c r="I43" s="1"/>
  <c r="F32"/>
  <c r="I32" s="1"/>
  <c r="H49"/>
  <c r="G49"/>
  <c r="F13"/>
  <c r="F49" l="1"/>
  <c r="I49" s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<sst xmlns="http://schemas.openxmlformats.org/spreadsheetml/2006/main" count="50" uniqueCount="50">
  <si>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</si>
  <si>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</si>
  <si>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</si>
  <si>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</si>
  <si>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</si>
  <si>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</si>
  <si>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</si>
  <si>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</si>
  <si>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</si>
  <si>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</si>
  <si>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</si>
  <si>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</si>
  <si>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</si>
  <si>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</si>
  <si>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</si>
  <si>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</si>
  <si>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</si>
  <si>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</si>
  <si>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</si>
  <si>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</si>
  <si>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</si>
  <si>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</si>
  <si>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</si>
  <si>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</si>
  <si>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</si>
  <si>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</si>
  <si>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</si>
  <si>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</si>
  <si>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</si>
  <si>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</si>
  <si>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</si>
  <si>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</si>
  <si>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</si>
  <si>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</si>
  <si>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</si>
  <si>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</si>
  <si>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</si>
  <si>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</si>
  <si>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</si>
  <si>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</si>
  <si>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</si>
  <si>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</si>
  <si>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</si>
  <si>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</si>
  <si>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</si>
  <si>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</si>
  <si>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</si>
  <si>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</si>
  <si>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</si>
  <si>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30 de Septiembre del 2022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</si>
</sst>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6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7" fillId="0" borderId="0" xfId="2" applyNumberFormat="1" applyFont="1" applyFill="1" applyBorder="1" applyAlignment="1" applyProtection="1">
      <alignment vertical="top" wrapText="1"/>
      <protection locked="0"/>
    </xf>
    <xf numFmtId="166" fontId="8" fillId="0" borderId="0" xfId="2" applyNumberFormat="1" applyFont="1" applyBorder="1" applyAlignment="1">
      <alignment horizontal="right" vertical="center"/>
    </xf>
    <xf numFmtId="166" fontId="7" fillId="0" borderId="0" xfId="2" applyNumberFormat="1" applyFont="1" applyFill="1" applyBorder="1" applyAlignment="1">
      <alignment vertical="top" wrapText="1"/>
    </xf>
    <xf numFmtId="166" fontId="7" fillId="0" borderId="5" xfId="2" applyNumberFormat="1" applyFont="1" applyFill="1" applyBorder="1" applyAlignment="1">
      <alignment vertical="top" wrapText="1"/>
    </xf>
    <xf numFmtId="166" fontId="7" fillId="0" borderId="0" xfId="0" applyNumberFormat="1" applyFont="1" applyFill="1" applyBorder="1" applyAlignment="1" applyProtection="1">
      <alignment vertical="top" wrapText="1"/>
    </xf>
    <xf numFmtId="166" fontId="7" fillId="0" borderId="5" xfId="0" applyNumberFormat="1" applyFont="1" applyFill="1" applyBorder="1" applyAlignment="1" applyProtection="1">
      <alignment vertical="top" wrapText="1"/>
    </xf>
    <xf numFmtId="166" fontId="7" fillId="0" borderId="0" xfId="2" applyNumberFormat="1" applyFont="1" applyFill="1" applyBorder="1" applyAlignment="1" applyProtection="1">
      <alignment vertical="top"/>
      <protection locked="0"/>
    </xf>
    <xf numFmtId="166" fontId="7" fillId="0" borderId="0" xfId="0" applyNumberFormat="1" applyFont="1" applyFill="1" applyBorder="1" applyAlignment="1" applyProtection="1">
      <alignment vertical="top"/>
    </xf>
    <xf numFmtId="166" fontId="7" fillId="0" borderId="5" xfId="0" applyNumberFormat="1" applyFont="1" applyFill="1" applyBorder="1" applyAlignment="1" applyProtection="1">
      <alignment vertical="top"/>
    </xf>
    <xf numFmtId="166" fontId="4" fillId="0" borderId="0" xfId="2" applyNumberFormat="1" applyFont="1" applyFill="1" applyBorder="1" applyAlignment="1">
      <alignment vertical="top"/>
    </xf>
    <xf numFmtId="166" fontId="4" fillId="0" borderId="5" xfId="2" applyNumberFormat="1" applyFont="1" applyFill="1" applyBorder="1" applyAlignment="1">
      <alignment vertical="top"/>
    </xf>
    <xf numFmtId="166" fontId="7" fillId="0" borderId="0" xfId="2" applyNumberFormat="1" applyFont="1" applyFill="1" applyBorder="1" applyAlignment="1">
      <alignment vertical="top"/>
    </xf>
    <xf numFmtId="166" fontId="7" fillId="0" borderId="0" xfId="0" applyNumberFormat="1" applyFont="1" applyFill="1" applyBorder="1" applyAlignment="1" applyProtection="1">
      <alignment horizontal="right" vertical="top"/>
    </xf>
    <xf numFmtId="166" fontId="7" fillId="0" borderId="5" xfId="0" applyNumberFormat="1" applyFont="1" applyFill="1" applyBorder="1" applyAlignment="1" applyProtection="1">
      <alignment horizontal="right" vertical="top"/>
    </xf>
    <xf numFmtId="166" fontId="4" fillId="0" borderId="7" xfId="0" applyNumberFormat="1" applyFont="1" applyFill="1" applyBorder="1" applyAlignment="1">
      <alignment horizontal="right" vertical="top"/>
    </xf>
    <xf numFmtId="166" fontId="4" fillId="0" borderId="8" xfId="0" applyNumberFormat="1" applyFont="1" applyFill="1" applyBorder="1" applyAlignment="1">
      <alignment horizontal="right" vertical="top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showGridLines="0" tabSelected="1" topLeftCell="A40" zoomScaleNormal="100" workbookViewId="0">
      <selection activeCell="A52" sqref="A52:XFD52"/>
    </sheetView>
  </sheetViews>
  <sheetFormatPr baseColWidth="10" defaultColWidth="0" defaultRowHeight="15" zeroHeight="1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/>
    <row r="2" spans="2:9" ht="7.5" customHeight="1">
      <c r="B2" s="53"/>
      <c r="C2" s="54"/>
      <c r="D2" s="54"/>
      <c r="E2" s="54"/>
      <c r="F2" s="54"/>
      <c r="G2" s="54"/>
      <c r="H2" s="54"/>
      <c r="I2" s="55"/>
    </row>
    <row r="3" spans="2:9">
      <c r="B3" s="43" t="s">
        <v>45</v>
      </c>
      <c r="C3" s="44"/>
      <c r="D3" s="44"/>
      <c r="E3" s="44"/>
      <c r="F3" s="44"/>
      <c r="G3" s="44"/>
      <c r="H3" s="44"/>
      <c r="I3" s="45"/>
    </row>
    <row r="4" spans="2:9">
      <c r="B4" s="43" t="s">
        <v>0</v>
      </c>
      <c r="C4" s="44"/>
      <c r="D4" s="44"/>
      <c r="E4" s="44"/>
      <c r="F4" s="44"/>
      <c r="G4" s="44"/>
      <c r="H4" s="44"/>
      <c r="I4" s="45"/>
    </row>
    <row r="5" spans="2:9">
      <c r="B5" s="43" t="s">
        <v>1</v>
      </c>
      <c r="C5" s="44"/>
      <c r="D5" s="44"/>
      <c r="E5" s="44"/>
      <c r="F5" s="44"/>
      <c r="G5" s="44"/>
      <c r="H5" s="44"/>
      <c r="I5" s="45"/>
    </row>
    <row r="6" spans="2:9">
      <c r="B6" s="43" t="s">
        <v>49</v>
      </c>
      <c r="C6" s="44"/>
      <c r="D6" s="44"/>
      <c r="E6" s="44"/>
      <c r="F6" s="44"/>
      <c r="G6" s="44"/>
      <c r="H6" s="44"/>
      <c r="I6" s="45"/>
    </row>
    <row r="7" spans="2:9">
      <c r="B7" s="33" t="s">
        <v>46</v>
      </c>
      <c r="C7" s="34"/>
      <c r="D7" s="34"/>
      <c r="E7" s="34"/>
      <c r="F7" s="34"/>
      <c r="G7" s="34"/>
      <c r="H7" s="34"/>
      <c r="I7" s="35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56" t="s">
        <v>2</v>
      </c>
      <c r="C9" s="56"/>
      <c r="D9" s="46" t="s">
        <v>3</v>
      </c>
      <c r="E9" s="47"/>
      <c r="F9" s="47"/>
      <c r="G9" s="47"/>
      <c r="H9" s="48"/>
      <c r="I9" s="49" t="s">
        <v>8</v>
      </c>
    </row>
    <row r="10" spans="2:9" ht="25.5">
      <c r="B10" s="56"/>
      <c r="C10" s="56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50"/>
    </row>
    <row r="11" spans="2:9">
      <c r="B11" s="56"/>
      <c r="C11" s="56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>
      <c r="B12" s="6"/>
      <c r="C12" s="7"/>
      <c r="D12" s="8"/>
      <c r="E12" s="8"/>
      <c r="F12" s="8"/>
      <c r="G12" s="8"/>
      <c r="H12" s="8"/>
      <c r="I12" s="9"/>
    </row>
    <row r="13" spans="2:9">
      <c r="B13" s="39" t="s">
        <v>11</v>
      </c>
      <c r="C13" s="40"/>
      <c r="D13" s="15">
        <f>SUM(D14:D21)</f>
        <v>5392264681.3499994</v>
      </c>
      <c r="E13" s="15">
        <f>SUM(E14:E21)</f>
        <v>60297848.429999992</v>
      </c>
      <c r="F13" s="15">
        <f>SUM(D13+E13)</f>
        <v>5452562529.7799997</v>
      </c>
      <c r="G13" s="15">
        <f t="shared" ref="G13:H13" si="0">SUM(G14:G21)</f>
        <v>3639146202.79</v>
      </c>
      <c r="H13" s="15">
        <f t="shared" si="0"/>
        <v>3606764199.7699995</v>
      </c>
      <c r="I13" s="16">
        <f>SUM(I14:I21)</f>
        <v>1813416326.9899998</v>
      </c>
    </row>
    <row r="14" spans="2:9">
      <c r="B14" s="37" t="s">
        <v>12</v>
      </c>
      <c r="C14" s="38"/>
      <c r="D14" s="17">
        <v>24030453.93</v>
      </c>
      <c r="E14" s="18">
        <v>2312841.2799999998</v>
      </c>
      <c r="F14" s="19">
        <v>26343295.210000001</v>
      </c>
      <c r="G14" s="18">
        <v>18603188.609999999</v>
      </c>
      <c r="H14" s="18">
        <v>18603188.609999999</v>
      </c>
      <c r="I14" s="20">
        <f>F14-G14</f>
        <v>7740106.6000000015</v>
      </c>
    </row>
    <row r="15" spans="2:9">
      <c r="B15" s="37" t="s">
        <v>13</v>
      </c>
      <c r="C15" s="38"/>
      <c r="D15" s="17">
        <v>103978849.14</v>
      </c>
      <c r="E15" s="18">
        <v>51127241.18</v>
      </c>
      <c r="F15" s="19">
        <v>155106090.31999999</v>
      </c>
      <c r="G15" s="18">
        <v>118453854.45999999</v>
      </c>
      <c r="H15" s="18">
        <v>118453854.45999999</v>
      </c>
      <c r="I15" s="20">
        <f t="shared" ref="I15:I21" si="1">F15-G15</f>
        <v>36652235.859999999</v>
      </c>
    </row>
    <row r="16" spans="2:9">
      <c r="B16" s="37" t="s">
        <v>14</v>
      </c>
      <c r="C16" s="38"/>
      <c r="D16" s="17">
        <v>2135129356.26</v>
      </c>
      <c r="E16" s="18">
        <v>-95377618.439999998</v>
      </c>
      <c r="F16" s="19">
        <v>2039751737.8199999</v>
      </c>
      <c r="G16" s="18">
        <v>1335832264.1600001</v>
      </c>
      <c r="H16" s="18">
        <v>1306651754.4000001</v>
      </c>
      <c r="I16" s="20">
        <f t="shared" si="1"/>
        <v>703919473.65999985</v>
      </c>
    </row>
    <row r="17" spans="2:9">
      <c r="B17" s="37" t="s">
        <v>15</v>
      </c>
      <c r="C17" s="38"/>
      <c r="D17" s="17">
        <v>0</v>
      </c>
      <c r="E17" s="17">
        <v>0</v>
      </c>
      <c r="F17" s="19">
        <f t="shared" ref="F17" si="2">SUM(D17+E17)</f>
        <v>0</v>
      </c>
      <c r="G17" s="17">
        <v>0</v>
      </c>
      <c r="H17" s="17">
        <v>0</v>
      </c>
      <c r="I17" s="20">
        <f t="shared" si="1"/>
        <v>0</v>
      </c>
    </row>
    <row r="18" spans="2:9">
      <c r="B18" s="37" t="s">
        <v>16</v>
      </c>
      <c r="C18" s="38"/>
      <c r="D18" s="17">
        <v>1536793603.45</v>
      </c>
      <c r="E18" s="18">
        <v>-23223209.390000001</v>
      </c>
      <c r="F18" s="19">
        <v>1513570394.0599999</v>
      </c>
      <c r="G18" s="18">
        <v>1056958973.0700001</v>
      </c>
      <c r="H18" s="18">
        <v>1056935259.8099999</v>
      </c>
      <c r="I18" s="20">
        <f t="shared" si="1"/>
        <v>456611420.98999989</v>
      </c>
    </row>
    <row r="19" spans="2:9">
      <c r="B19" s="37" t="s">
        <v>17</v>
      </c>
      <c r="C19" s="38"/>
      <c r="D19" s="17">
        <v>0</v>
      </c>
      <c r="E19" s="17">
        <v>0</v>
      </c>
      <c r="F19" s="19">
        <v>0</v>
      </c>
      <c r="G19" s="17">
        <v>0</v>
      </c>
      <c r="H19" s="17">
        <v>0</v>
      </c>
      <c r="I19" s="20">
        <f t="shared" si="1"/>
        <v>0</v>
      </c>
    </row>
    <row r="20" spans="2:9">
      <c r="B20" s="37" t="s">
        <v>18</v>
      </c>
      <c r="C20" s="38"/>
      <c r="D20" s="17">
        <v>1271737460</v>
      </c>
      <c r="E20" s="18">
        <v>148484862.66</v>
      </c>
      <c r="F20" s="19">
        <v>1420222322.6600001</v>
      </c>
      <c r="G20" s="18">
        <v>880863633.92999995</v>
      </c>
      <c r="H20" s="18">
        <v>877685853.92999995</v>
      </c>
      <c r="I20" s="20">
        <f t="shared" si="1"/>
        <v>539358688.73000014</v>
      </c>
    </row>
    <row r="21" spans="2:9">
      <c r="B21" s="37" t="s">
        <v>19</v>
      </c>
      <c r="C21" s="38"/>
      <c r="D21" s="17">
        <v>320594958.56999999</v>
      </c>
      <c r="E21" s="18">
        <v>-23026268.859999999</v>
      </c>
      <c r="F21" s="19">
        <v>297568689.70999998</v>
      </c>
      <c r="G21" s="18">
        <v>228434288.56</v>
      </c>
      <c r="H21" s="18">
        <v>228434288.56</v>
      </c>
      <c r="I21" s="20">
        <f t="shared" si="1"/>
        <v>69134401.149999976</v>
      </c>
    </row>
    <row r="22" spans="2:9">
      <c r="B22" s="10"/>
      <c r="C22" s="11"/>
      <c r="D22" s="17"/>
      <c r="E22" s="21"/>
      <c r="F22" s="21"/>
      <c r="G22" s="21"/>
      <c r="H22" s="21"/>
      <c r="I22" s="22"/>
    </row>
    <row r="23" spans="2:9">
      <c r="B23" s="39" t="s">
        <v>20</v>
      </c>
      <c r="C23" s="40"/>
      <c r="D23" s="15">
        <f>SUM(D24:D30)</f>
        <v>2515767866.6500001</v>
      </c>
      <c r="E23" s="15">
        <f>SUM(E24:E30)</f>
        <v>916825613.31999981</v>
      </c>
      <c r="F23" s="15">
        <f t="shared" ref="F23:I23" si="3">SUM(F24:F30)</f>
        <v>3432593479.9699998</v>
      </c>
      <c r="G23" s="15">
        <f t="shared" si="3"/>
        <v>1816984044.9299998</v>
      </c>
      <c r="H23" s="15">
        <f t="shared" si="3"/>
        <v>1793909627.71</v>
      </c>
      <c r="I23" s="16">
        <f t="shared" si="3"/>
        <v>851899415.16999996</v>
      </c>
    </row>
    <row r="24" spans="2:9">
      <c r="B24" s="37" t="s">
        <v>21</v>
      </c>
      <c r="C24" s="38"/>
      <c r="D24" s="23">
        <v>543336538.65999997</v>
      </c>
      <c r="E24" s="18">
        <v>-27976107.079999998</v>
      </c>
      <c r="F24" s="19">
        <v>515360431.57999998</v>
      </c>
      <c r="G24" s="18">
        <v>373132783.04000002</v>
      </c>
      <c r="H24" s="18">
        <v>373132783.04000002</v>
      </c>
      <c r="I24" s="20">
        <v>199908904.90000001</v>
      </c>
    </row>
    <row r="25" spans="2:9">
      <c r="B25" s="37" t="s">
        <v>22</v>
      </c>
      <c r="C25" s="38"/>
      <c r="D25" s="23">
        <v>1420555085.0699999</v>
      </c>
      <c r="E25" s="18">
        <v>842489782.02999997</v>
      </c>
      <c r="F25" s="19">
        <v>2263044867.0999999</v>
      </c>
      <c r="G25" s="18">
        <v>984016125.55999994</v>
      </c>
      <c r="H25" s="18">
        <f>964310956.82-0.16</f>
        <v>964310956.66000009</v>
      </c>
      <c r="I25" s="20">
        <v>527600700.05000001</v>
      </c>
    </row>
    <row r="26" spans="2:9">
      <c r="B26" s="37" t="s">
        <v>44</v>
      </c>
      <c r="C26" s="38"/>
      <c r="D26" s="23">
        <v>0</v>
      </c>
      <c r="E26" s="23">
        <v>0</v>
      </c>
      <c r="F26" s="19">
        <f t="shared" ref="F26" si="4">SUM(D26+E26)</f>
        <v>0</v>
      </c>
      <c r="G26" s="23">
        <v>0</v>
      </c>
      <c r="H26" s="23">
        <v>0</v>
      </c>
      <c r="I26" s="20">
        <f t="shared" ref="I26" si="5">SUM(F26-G26)</f>
        <v>0</v>
      </c>
    </row>
    <row r="27" spans="2:9">
      <c r="B27" s="37" t="s">
        <v>23</v>
      </c>
      <c r="C27" s="38"/>
      <c r="D27" s="23">
        <v>137676842.08000001</v>
      </c>
      <c r="E27" s="18">
        <v>24322256.289999999</v>
      </c>
      <c r="F27" s="19">
        <v>161999098.37</v>
      </c>
      <c r="G27" s="18">
        <v>103974946.48999999</v>
      </c>
      <c r="H27" s="18">
        <v>103954107.77</v>
      </c>
      <c r="I27" s="20">
        <v>41207963.369999997</v>
      </c>
    </row>
    <row r="28" spans="2:9">
      <c r="B28" s="37" t="s">
        <v>24</v>
      </c>
      <c r="C28" s="38"/>
      <c r="D28" s="23">
        <v>131407000</v>
      </c>
      <c r="E28" s="18">
        <v>49096626.409999996</v>
      </c>
      <c r="F28" s="19">
        <v>180503626.41</v>
      </c>
      <c r="G28" s="18">
        <v>156937663.77000001</v>
      </c>
      <c r="H28" s="18">
        <v>156937663.77000001</v>
      </c>
      <c r="I28" s="20">
        <v>1131249.3999999999</v>
      </c>
    </row>
    <row r="29" spans="2:9">
      <c r="B29" s="37" t="s">
        <v>25</v>
      </c>
      <c r="C29" s="38"/>
      <c r="D29" s="23">
        <v>147057250.84</v>
      </c>
      <c r="E29" s="18">
        <v>-3442733.4600000004</v>
      </c>
      <c r="F29" s="19">
        <v>143614517.38</v>
      </c>
      <c r="G29" s="18">
        <v>98087570.060000002</v>
      </c>
      <c r="H29" s="18">
        <v>94767302.060000002</v>
      </c>
      <c r="I29" s="20">
        <v>65232871.93</v>
      </c>
    </row>
    <row r="30" spans="2:9">
      <c r="B30" s="37" t="s">
        <v>26</v>
      </c>
      <c r="C30" s="38"/>
      <c r="D30" s="23">
        <v>135735150</v>
      </c>
      <c r="E30" s="18">
        <v>32335789.129999999</v>
      </c>
      <c r="F30" s="19">
        <v>168070939.13</v>
      </c>
      <c r="G30" s="18">
        <v>100834956.01000001</v>
      </c>
      <c r="H30" s="18">
        <v>100806814.41</v>
      </c>
      <c r="I30" s="20">
        <v>16817725.52</v>
      </c>
    </row>
    <row r="31" spans="2:9">
      <c r="B31" s="10"/>
      <c r="C31" s="11"/>
      <c r="D31" s="24"/>
      <c r="E31" s="24"/>
      <c r="F31" s="21"/>
      <c r="G31" s="24"/>
      <c r="H31" s="24"/>
      <c r="I31" s="25"/>
    </row>
    <row r="32" spans="2:9">
      <c r="B32" s="39" t="s">
        <v>27</v>
      </c>
      <c r="C32" s="40"/>
      <c r="D32" s="26">
        <f>SUM(D33:D41)</f>
        <v>63312999</v>
      </c>
      <c r="E32" s="26">
        <f>SUM(E33:E41)</f>
        <v>963368.31</v>
      </c>
      <c r="F32" s="26">
        <f>SUM(D32+E32)</f>
        <v>64276367.310000002</v>
      </c>
      <c r="G32" s="26">
        <f t="shared" ref="G32:H32" si="6">SUM(G33:G40)</f>
        <v>47310664.659999996</v>
      </c>
      <c r="H32" s="26">
        <f t="shared" si="6"/>
        <v>47310664.659999996</v>
      </c>
      <c r="I32" s="27">
        <f>SUM(F32-G32)</f>
        <v>16965702.650000006</v>
      </c>
    </row>
    <row r="33" spans="2:9">
      <c r="B33" s="37" t="s">
        <v>28</v>
      </c>
      <c r="C33" s="38"/>
      <c r="D33" s="23">
        <v>63312999</v>
      </c>
      <c r="E33" s="18">
        <v>963368.31</v>
      </c>
      <c r="F33" s="19">
        <v>64276367.310000002</v>
      </c>
      <c r="G33" s="18">
        <v>47310664.659999996</v>
      </c>
      <c r="H33" s="18">
        <v>47310664.659999996</v>
      </c>
      <c r="I33" s="20">
        <v>25633534.289999999</v>
      </c>
    </row>
    <row r="34" spans="2:9">
      <c r="B34" s="37" t="s">
        <v>29</v>
      </c>
      <c r="C34" s="38"/>
      <c r="D34" s="23">
        <v>0</v>
      </c>
      <c r="E34" s="23">
        <v>0</v>
      </c>
      <c r="F34" s="19">
        <f t="shared" ref="F34:F41" si="7">SUM(D34+E34)</f>
        <v>0</v>
      </c>
      <c r="G34" s="23">
        <v>0</v>
      </c>
      <c r="H34" s="23">
        <v>0</v>
      </c>
      <c r="I34" s="20">
        <f t="shared" ref="I34:I40" si="8">SUM(F34-G34)</f>
        <v>0</v>
      </c>
    </row>
    <row r="35" spans="2:9">
      <c r="B35" s="37" t="s">
        <v>30</v>
      </c>
      <c r="C35" s="38"/>
      <c r="D35" s="23">
        <v>0</v>
      </c>
      <c r="E35" s="23">
        <v>0</v>
      </c>
      <c r="F35" s="19">
        <f t="shared" si="7"/>
        <v>0</v>
      </c>
      <c r="G35" s="23">
        <v>0</v>
      </c>
      <c r="H35" s="23">
        <v>0</v>
      </c>
      <c r="I35" s="20">
        <f t="shared" si="8"/>
        <v>0</v>
      </c>
    </row>
    <row r="36" spans="2:9">
      <c r="B36" s="37" t="s">
        <v>31</v>
      </c>
      <c r="C36" s="38"/>
      <c r="D36" s="23">
        <v>0</v>
      </c>
      <c r="E36" s="23">
        <v>0</v>
      </c>
      <c r="F36" s="19">
        <f t="shared" si="7"/>
        <v>0</v>
      </c>
      <c r="G36" s="23">
        <v>0</v>
      </c>
      <c r="H36" s="23">
        <v>0</v>
      </c>
      <c r="I36" s="20">
        <f t="shared" si="8"/>
        <v>0</v>
      </c>
    </row>
    <row r="37" spans="2:9">
      <c r="B37" s="37" t="s">
        <v>32</v>
      </c>
      <c r="C37" s="38"/>
      <c r="D37" s="23">
        <v>0</v>
      </c>
      <c r="E37" s="23">
        <v>0</v>
      </c>
      <c r="F37" s="19">
        <f t="shared" si="7"/>
        <v>0</v>
      </c>
      <c r="G37" s="23">
        <v>0</v>
      </c>
      <c r="H37" s="23">
        <v>0</v>
      </c>
      <c r="I37" s="20">
        <f t="shared" si="8"/>
        <v>0</v>
      </c>
    </row>
    <row r="38" spans="2:9">
      <c r="B38" s="37" t="s">
        <v>33</v>
      </c>
      <c r="C38" s="38"/>
      <c r="D38" s="23">
        <v>0</v>
      </c>
      <c r="E38" s="23">
        <v>0</v>
      </c>
      <c r="F38" s="19">
        <f t="shared" si="7"/>
        <v>0</v>
      </c>
      <c r="G38" s="23">
        <v>0</v>
      </c>
      <c r="H38" s="23">
        <v>0</v>
      </c>
      <c r="I38" s="20">
        <f t="shared" si="8"/>
        <v>0</v>
      </c>
    </row>
    <row r="39" spans="2:9">
      <c r="B39" s="37" t="s">
        <v>34</v>
      </c>
      <c r="C39" s="38"/>
      <c r="D39" s="23">
        <v>0</v>
      </c>
      <c r="E39" s="23">
        <v>0</v>
      </c>
      <c r="F39" s="19">
        <f t="shared" si="7"/>
        <v>0</v>
      </c>
      <c r="G39" s="23">
        <v>0</v>
      </c>
      <c r="H39" s="23">
        <v>0</v>
      </c>
      <c r="I39" s="20">
        <f t="shared" si="8"/>
        <v>0</v>
      </c>
    </row>
    <row r="40" spans="2:9">
      <c r="B40" s="37" t="s">
        <v>35</v>
      </c>
      <c r="C40" s="38"/>
      <c r="D40" s="23">
        <v>0</v>
      </c>
      <c r="E40" s="23">
        <v>0</v>
      </c>
      <c r="F40" s="19">
        <f t="shared" si="7"/>
        <v>0</v>
      </c>
      <c r="G40" s="23">
        <v>0</v>
      </c>
      <c r="H40" s="23">
        <v>0</v>
      </c>
      <c r="I40" s="20">
        <f t="shared" si="8"/>
        <v>0</v>
      </c>
    </row>
    <row r="41" spans="2:9">
      <c r="B41" s="37" t="s">
        <v>36</v>
      </c>
      <c r="C41" s="38"/>
      <c r="D41" s="23">
        <v>0</v>
      </c>
      <c r="E41" s="23">
        <v>0</v>
      </c>
      <c r="F41" s="19">
        <f t="shared" si="7"/>
        <v>0</v>
      </c>
      <c r="G41" s="23">
        <v>0</v>
      </c>
      <c r="H41" s="23">
        <v>0</v>
      </c>
      <c r="I41" s="20">
        <f>SUM(F41-G41)</f>
        <v>0</v>
      </c>
    </row>
    <row r="42" spans="2:9">
      <c r="B42" s="10"/>
      <c r="C42" s="11"/>
      <c r="D42" s="24"/>
      <c r="E42" s="24"/>
      <c r="F42" s="24"/>
      <c r="G42" s="24"/>
      <c r="H42" s="24"/>
      <c r="I42" s="25"/>
    </row>
    <row r="43" spans="2:9">
      <c r="B43" s="39" t="s">
        <v>37</v>
      </c>
      <c r="C43" s="40"/>
      <c r="D43" s="26">
        <f>SUM(D44:D47)</f>
        <v>0</v>
      </c>
      <c r="E43" s="26">
        <f>SUM(E44:E47)</f>
        <v>0</v>
      </c>
      <c r="F43" s="26">
        <f>SUM(D43+E43)</f>
        <v>0</v>
      </c>
      <c r="G43" s="26">
        <f>SUM(G44:G47)</f>
        <v>0</v>
      </c>
      <c r="H43" s="26">
        <f>SUM(H44:H47)</f>
        <v>0</v>
      </c>
      <c r="I43" s="27">
        <f>SUM(F43-G43)</f>
        <v>0</v>
      </c>
    </row>
    <row r="44" spans="2:9">
      <c r="B44" s="37" t="s">
        <v>38</v>
      </c>
      <c r="C44" s="38"/>
      <c r="D44" s="23">
        <v>0</v>
      </c>
      <c r="E44" s="18">
        <v>0</v>
      </c>
      <c r="F44" s="28">
        <v>0</v>
      </c>
      <c r="G44" s="18">
        <v>0</v>
      </c>
      <c r="H44" s="18">
        <v>0</v>
      </c>
      <c r="I44" s="20">
        <v>0</v>
      </c>
    </row>
    <row r="45" spans="2:9">
      <c r="B45" s="41" t="s">
        <v>39</v>
      </c>
      <c r="C45" s="42"/>
      <c r="D45" s="23">
        <v>0</v>
      </c>
      <c r="E45" s="23">
        <v>0</v>
      </c>
      <c r="F45" s="19">
        <f t="shared" ref="F45:F47" si="9">SUM(D45+E45)</f>
        <v>0</v>
      </c>
      <c r="G45" s="23">
        <v>0</v>
      </c>
      <c r="H45" s="23">
        <v>0</v>
      </c>
      <c r="I45" s="20">
        <f t="shared" ref="I45:I47" si="10">SUM(F45-G45)</f>
        <v>0</v>
      </c>
    </row>
    <row r="46" spans="2:9" ht="26.25" customHeight="1">
      <c r="B46" s="37" t="s">
        <v>40</v>
      </c>
      <c r="C46" s="38"/>
      <c r="D46" s="23">
        <v>0</v>
      </c>
      <c r="E46" s="23">
        <v>0</v>
      </c>
      <c r="F46" s="19">
        <f t="shared" si="9"/>
        <v>0</v>
      </c>
      <c r="G46" s="23">
        <v>0</v>
      </c>
      <c r="H46" s="23">
        <v>0</v>
      </c>
      <c r="I46" s="20">
        <f t="shared" si="10"/>
        <v>0</v>
      </c>
    </row>
    <row r="47" spans="2:9">
      <c r="B47" s="37" t="s">
        <v>41</v>
      </c>
      <c r="C47" s="38"/>
      <c r="D47" s="23">
        <v>0</v>
      </c>
      <c r="E47" s="23">
        <v>0</v>
      </c>
      <c r="F47" s="19">
        <f t="shared" si="9"/>
        <v>0</v>
      </c>
      <c r="G47" s="23">
        <v>0</v>
      </c>
      <c r="H47" s="23">
        <v>0</v>
      </c>
      <c r="I47" s="20">
        <f t="shared" si="10"/>
        <v>0</v>
      </c>
    </row>
    <row r="48" spans="2:9">
      <c r="B48" s="10"/>
      <c r="C48" s="12"/>
      <c r="D48" s="29"/>
      <c r="E48" s="29"/>
      <c r="F48" s="29"/>
      <c r="G48" s="29"/>
      <c r="H48" s="29"/>
      <c r="I48" s="30"/>
    </row>
    <row r="49" spans="2:10">
      <c r="B49" s="13"/>
      <c r="C49" s="14" t="s">
        <v>42</v>
      </c>
      <c r="D49" s="31">
        <f>SUM(D13+D23+D43+D32)</f>
        <v>7971345547</v>
      </c>
      <c r="E49" s="31">
        <f>SUM(E13+E23+E43+E32)</f>
        <v>978086830.0599997</v>
      </c>
      <c r="F49" s="31">
        <f>SUM(D49+E49)</f>
        <v>8949432377.0599995</v>
      </c>
      <c r="G49" s="31">
        <f>SUM(G13+G23+G43+G32)</f>
        <v>5503440912.3799992</v>
      </c>
      <c r="H49" s="31">
        <f>SUM(H13+H23+H43+H32)</f>
        <v>5447984492.1399994</v>
      </c>
      <c r="I49" s="32">
        <f>SUM(F49-G49)</f>
        <v>3445991464.6800003</v>
      </c>
    </row>
    <row r="50" spans="2:10"/>
    <row r="51" spans="2:10">
      <c r="B51" s="36" t="s">
        <v>48</v>
      </c>
      <c r="C51" s="36"/>
      <c r="D51" s="36"/>
      <c r="E51" s="36"/>
      <c r="F51" s="36"/>
      <c r="G51" s="36"/>
      <c r="H51" s="36"/>
      <c r="I51" s="36"/>
      <c r="J51" s="36"/>
    </row>
    <row r="52" spans="2:10">
      <c r="B52" s="51"/>
      <c r="C52" s="51"/>
      <c r="D52" s="57"/>
      <c r="E52" s="57"/>
      <c r="F52" s="57"/>
      <c r="G52" s="57"/>
      <c r="H52" s="57"/>
      <c r="I52" s="57"/>
    </row>
    <row r="53" spans="2:10" hidden="1">
      <c r="B53" s="51"/>
      <c r="C53" s="51"/>
      <c r="D53" s="3"/>
      <c r="E53" s="3"/>
      <c r="F53" s="3"/>
      <c r="G53" s="52"/>
      <c r="H53" s="52"/>
      <c r="I53" s="52"/>
    </row>
    <row r="54" spans="2:10" hidden="1">
      <c r="B54" s="3"/>
      <c r="C54" s="3"/>
      <c r="D54" s="3"/>
      <c r="E54" s="3"/>
      <c r="F54" s="3"/>
      <c r="G54" s="3"/>
      <c r="H54" s="3"/>
      <c r="I54" s="3"/>
    </row>
    <row r="55" spans="2:10" hidden="1"/>
    <row r="56" spans="2:10" hidden="1"/>
    <row r="57" spans="2:10" hidden="1">
      <c r="D57" s="2" t="s">
        <v>43</v>
      </c>
    </row>
  </sheetData>
  <mergeCells count="45">
    <mergeCell ref="B52:C52"/>
    <mergeCell ref="B53:C53"/>
    <mergeCell ref="G53:I53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2022-10-14T16:00:56Z</cp:lastPrinted>
  <dcterms:created xsi:type="dcterms:W3CDTF">2016-04-26T15:00:03Z</dcterms:created>
  <dcterms:modified xsi:type="dcterms:W3CDTF">2022-10-14T16:01:21Z</dcterms:modified>
</cp:coreProperties>
</file>