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250" windowHeight="6900"/>
  </bookViews>
  <sheets>
    <sheet name="Zapopan" sheetId="4" r:id="rId1"/>
  </sheets>
  <definedNames>
    <definedName name="_xlnm.Print_Area" localSheetId="0">Zapopan!$A$1:$K$67</definedName>
  </definedNames>
  <calcPr calcId="125725"/>
</workbook>
</file>

<file path=xl/calcChain.xml><?xml version="1.0" encoding="utf-8"?>
<calcChain xmlns="http://schemas.openxmlformats.org/spreadsheetml/2006/main">
  <c r="E46" i="4"/>
  <c r="G46" s="1"/>
  <c r="H46"/>
  <c r="I46"/>
  <c r="J11" l="1"/>
  <c r="I33" l="1"/>
  <c r="J34" l="1"/>
  <c r="F33"/>
  <c r="G33"/>
  <c r="H33"/>
  <c r="E33"/>
  <c r="F48"/>
  <c r="J35"/>
  <c r="G22"/>
  <c r="G24"/>
  <c r="J36" l="1"/>
  <c r="J37"/>
  <c r="J38"/>
  <c r="J41"/>
  <c r="J42"/>
  <c r="J43"/>
  <c r="J44"/>
  <c r="J45"/>
  <c r="J49"/>
  <c r="J51"/>
  <c r="J54"/>
  <c r="J24"/>
  <c r="J25"/>
  <c r="J22"/>
  <c r="J20"/>
  <c r="J21"/>
  <c r="J19"/>
  <c r="J17"/>
  <c r="J16"/>
  <c r="J12"/>
  <c r="J13"/>
  <c r="J14"/>
  <c r="J53" l="1"/>
  <c r="J15"/>
  <c r="J18"/>
  <c r="G49"/>
  <c r="J46" l="1"/>
  <c r="J33" s="1"/>
  <c r="J40"/>
  <c r="J39"/>
  <c r="F53" l="1"/>
  <c r="I53" l="1"/>
  <c r="H53"/>
  <c r="H55" s="1"/>
  <c r="E53"/>
  <c r="G53" l="1"/>
  <c r="E50" l="1"/>
  <c r="E48" s="1"/>
  <c r="G48" s="1"/>
  <c r="J50" l="1"/>
  <c r="G51"/>
  <c r="G50"/>
  <c r="F55" l="1"/>
  <c r="E55"/>
  <c r="I55"/>
  <c r="J55" l="1"/>
  <c r="G55" l="1"/>
  <c r="J23"/>
  <c r="E26"/>
  <c r="G26"/>
  <c r="I26"/>
  <c r="H26"/>
  <c r="F26"/>
  <c r="J26" l="1"/>
  <c r="J48"/>
</calcChain>
</file>

<file path=xl/sharedStrings.xml><?xml version="1.0" encoding="utf-8"?>
<sst xmlns="http://schemas.openxmlformats.org/spreadsheetml/2006/main" count="72" uniqueCount="39">
  <si>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</si>
  <si>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</si>
  <si>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</si>
  <si>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</si>
  <si>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</si>
  <si>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</si>
  <si>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</si>
  <si>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</si>
  <si>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</si>
  <si>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</si>
  <si>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</si>
  <si>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</si>
  <si>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</si>
  <si>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</si>
  <si>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</si>
  <si>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</si>
  <si>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</si>
  <si>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</si>
  <si>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</si>
  <si>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</si>
  <si>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</si>
  <si>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</si>
  <si>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</si>
  <si>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</si>
  <si>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</si>
  <si>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</si>
  <si>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</si>
  <si>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</si>
  <si>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</si>
  <si>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</si>
  <si>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</si>
  <si>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</si>
  <si>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</si>
  <si>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</si>
  <si>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</si>
  <si>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</si>
  <si>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</si>
  <si>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</si>
  <si>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Del 1 de Enero al 30 de Septiembre del 2022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</si>
</sst>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2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13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164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6" fillId="2" borderId="14" xfId="0" applyNumberFormat="1" applyFont="1" applyFill="1" applyBorder="1" applyAlignment="1">
      <alignment horizontal="right" vertical="top"/>
    </xf>
    <xf numFmtId="164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4" fontId="17" fillId="2" borderId="10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>
      <alignment horizontal="right"/>
    </xf>
    <xf numFmtId="164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2" borderId="14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16" fillId="0" borderId="1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2" borderId="1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164" fontId="17" fillId="0" borderId="14" xfId="5" applyNumberFormat="1" applyFont="1" applyFill="1" applyBorder="1" applyAlignment="1">
      <alignment horizontal="right" vertical="center" wrapText="1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 applyProtection="1">
      <alignment horizontal="right" vertical="center"/>
    </xf>
    <xf numFmtId="164" fontId="17" fillId="3" borderId="9" xfId="0" applyNumberFormat="1" applyFont="1" applyFill="1" applyBorder="1" applyAlignment="1" applyProtection="1">
      <alignment horizontal="right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4" fontId="17" fillId="3" borderId="13" xfId="0" applyNumberFormat="1" applyFont="1" applyFill="1" applyBorder="1" applyAlignment="1" applyProtection="1">
      <alignment horizontal="right"/>
    </xf>
    <xf numFmtId="164" fontId="17" fillId="3" borderId="8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 applyProtection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164" fontId="19" fillId="4" borderId="0" xfId="5" applyNumberFormat="1" applyFont="1" applyFill="1" applyBorder="1" applyAlignment="1">
      <alignment horizontal="right" vertical="center" wrapText="1"/>
    </xf>
    <xf numFmtId="164" fontId="20" fillId="4" borderId="14" xfId="5" applyNumberFormat="1" applyFont="1" applyFill="1" applyBorder="1" applyAlignment="1">
      <alignment horizontal="right" vertical="center" wrapText="1"/>
    </xf>
    <xf numFmtId="164" fontId="19" fillId="4" borderId="14" xfId="5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/>
    <xf numFmtId="164" fontId="11" fillId="0" borderId="0" xfId="0" applyNumberFormat="1" applyFont="1" applyBorder="1" applyAlignment="1"/>
    <xf numFmtId="49" fontId="12" fillId="2" borderId="0" xfId="1" applyNumberFormat="1" applyFont="1" applyFill="1" applyBorder="1" applyAlignment="1"/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164" fontId="17" fillId="3" borderId="8" xfId="0" applyNumberFormat="1" applyFont="1" applyFill="1" applyBorder="1" applyAlignment="1" applyProtection="1">
      <alignment horizontal="center" vertical="center"/>
    </xf>
    <xf numFmtId="164" fontId="17" fillId="3" borderId="9" xfId="0" applyNumberFormat="1" applyFont="1" applyFill="1" applyBorder="1" applyAlignment="1" applyProtection="1">
      <alignment horizontal="center" vertical="center"/>
    </xf>
    <xf numFmtId="164" fontId="17" fillId="3" borderId="12" xfId="0" applyNumberFormat="1" applyFont="1" applyFill="1" applyBorder="1" applyAlignment="1" applyProtection="1">
      <alignment horizontal="center" vertical="center"/>
    </xf>
    <xf numFmtId="164" fontId="17" fillId="3" borderId="15" xfId="0" applyNumberFormat="1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0" fontId="15" fillId="2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6" fillId="2" borderId="0" xfId="0" applyNumberFormat="1" applyFont="1" applyFill="1" applyBorder="1" applyAlignment="1" applyProtection="1">
      <alignment horizontal="right" vertical="center"/>
    </xf>
    <xf numFmtId="165" fontId="16" fillId="2" borderId="14" xfId="0" applyNumberFormat="1" applyFont="1" applyFill="1" applyBorder="1" applyAlignment="1">
      <alignment horizontal="right" vertical="center"/>
    </xf>
    <xf numFmtId="165" fontId="16" fillId="2" borderId="0" xfId="0" applyNumberFormat="1" applyFont="1" applyFill="1" applyBorder="1" applyAlignment="1">
      <alignment horizontal="right" vertical="center"/>
    </xf>
  </cellXfs>
  <cellStyles count="6">
    <cellStyle name="Millares" xfId="1" builtinId="3"/>
    <cellStyle name="Millares 2" xfId="2"/>
    <cellStyle name="Moneda" xfId="5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68"/>
  <sheetViews>
    <sheetView showGridLines="0" tabSelected="1" zoomScaleNormal="100" workbookViewId="0">
      <selection activeCell="D59" sqref="D59"/>
    </sheetView>
  </sheetViews>
  <sheetFormatPr baseColWidth="10" defaultColWidth="0" defaultRowHeight="15" zeroHeight="1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7" width="16.42578125" bestFit="1" customWidth="1"/>
    <col min="8" max="9" width="17" bestFit="1" customWidth="1"/>
    <col min="10" max="10" width="16.5703125" customWidth="1"/>
    <col min="11" max="11" width="4" customWidth="1"/>
  </cols>
  <sheetData>
    <row r="1" spans="1:14"/>
    <row r="2" spans="1:14" s="3" customFormat="1" ht="7.5" customHeight="1">
      <c r="A2" s="2"/>
      <c r="B2" s="94"/>
      <c r="C2" s="95"/>
      <c r="D2" s="95"/>
      <c r="E2" s="95"/>
      <c r="F2" s="95"/>
      <c r="G2" s="95"/>
      <c r="H2" s="95"/>
      <c r="I2" s="95"/>
      <c r="J2" s="96"/>
      <c r="K2" s="6"/>
      <c r="L2" s="6"/>
      <c r="M2" s="6"/>
      <c r="N2" s="6"/>
    </row>
    <row r="3" spans="1:14" s="3" customFormat="1" ht="12.75">
      <c r="A3" s="2"/>
      <c r="B3" s="100" t="s">
        <v>28</v>
      </c>
      <c r="C3" s="101"/>
      <c r="D3" s="101"/>
      <c r="E3" s="101"/>
      <c r="F3" s="101"/>
      <c r="G3" s="101"/>
      <c r="H3" s="101"/>
      <c r="I3" s="101"/>
      <c r="J3" s="102"/>
      <c r="K3" s="6"/>
      <c r="L3" s="6"/>
      <c r="M3" s="6"/>
      <c r="N3" s="6"/>
    </row>
    <row r="4" spans="1:14" s="3" customFormat="1" ht="12.75">
      <c r="A4" s="2"/>
      <c r="B4" s="97" t="s">
        <v>0</v>
      </c>
      <c r="C4" s="98"/>
      <c r="D4" s="98"/>
      <c r="E4" s="98"/>
      <c r="F4" s="98"/>
      <c r="G4" s="98"/>
      <c r="H4" s="98"/>
      <c r="I4" s="98"/>
      <c r="J4" s="99"/>
      <c r="K4" s="6"/>
      <c r="L4" s="6"/>
      <c r="M4" s="6"/>
      <c r="N4" s="6"/>
    </row>
    <row r="5" spans="1:14" s="3" customFormat="1" ht="12.75">
      <c r="A5" s="2"/>
      <c r="B5" s="100" t="s">
        <v>38</v>
      </c>
      <c r="C5" s="101"/>
      <c r="D5" s="101"/>
      <c r="E5" s="101"/>
      <c r="F5" s="101"/>
      <c r="G5" s="101"/>
      <c r="H5" s="101"/>
      <c r="I5" s="101"/>
      <c r="J5" s="102"/>
      <c r="K5" s="6"/>
      <c r="L5" s="6"/>
      <c r="M5" s="6"/>
      <c r="N5" s="6"/>
    </row>
    <row r="6" spans="1:14" s="3" customFormat="1" ht="12.75">
      <c r="A6" s="2"/>
      <c r="B6" s="103" t="s">
        <v>29</v>
      </c>
      <c r="C6" s="104"/>
      <c r="D6" s="104"/>
      <c r="E6" s="104"/>
      <c r="F6" s="104"/>
      <c r="G6" s="104"/>
      <c r="H6" s="104"/>
      <c r="I6" s="104"/>
      <c r="J6" s="105"/>
      <c r="K6" s="6"/>
      <c r="L6" s="6"/>
      <c r="M6" s="6"/>
      <c r="N6" s="6"/>
    </row>
    <row r="7" spans="1:14" s="3" customFormat="1" ht="12.75">
      <c r="A7" s="2"/>
      <c r="B7" s="11"/>
      <c r="C7" s="11"/>
      <c r="D7" s="11"/>
      <c r="E7" s="12"/>
      <c r="F7" s="13"/>
      <c r="G7" s="13"/>
      <c r="H7" s="13"/>
      <c r="I7" s="13"/>
      <c r="J7" s="13"/>
      <c r="K7" s="6"/>
      <c r="L7" s="6"/>
      <c r="M7" s="6"/>
      <c r="N7" s="6"/>
    </row>
    <row r="8" spans="1:14" s="3" customFormat="1" ht="15" customHeight="1">
      <c r="A8" s="2"/>
      <c r="B8" s="85" t="s">
        <v>1</v>
      </c>
      <c r="C8" s="93"/>
      <c r="D8" s="93"/>
      <c r="E8" s="84" t="s">
        <v>2</v>
      </c>
      <c r="F8" s="84"/>
      <c r="G8" s="84"/>
      <c r="H8" s="84"/>
      <c r="I8" s="84"/>
      <c r="J8" s="85" t="s">
        <v>3</v>
      </c>
      <c r="K8" s="6"/>
      <c r="L8" s="6"/>
      <c r="M8" s="6"/>
      <c r="N8" s="6"/>
    </row>
    <row r="9" spans="1:14" s="3" customFormat="1" ht="39" customHeight="1">
      <c r="A9" s="2"/>
      <c r="B9" s="93"/>
      <c r="C9" s="93"/>
      <c r="D9" s="93"/>
      <c r="E9" s="14" t="s">
        <v>4</v>
      </c>
      <c r="F9" s="15" t="s">
        <v>5</v>
      </c>
      <c r="G9" s="14" t="s">
        <v>6</v>
      </c>
      <c r="H9" s="14" t="s">
        <v>7</v>
      </c>
      <c r="I9" s="14" t="s">
        <v>8</v>
      </c>
      <c r="J9" s="85"/>
      <c r="K9" s="6"/>
      <c r="L9" s="6"/>
      <c r="M9" s="6"/>
      <c r="N9" s="6"/>
    </row>
    <row r="10" spans="1:14" s="3" customFormat="1" ht="12.75">
      <c r="A10" s="2"/>
      <c r="B10" s="93"/>
      <c r="C10" s="93"/>
      <c r="D10" s="93"/>
      <c r="E10" s="16" t="s">
        <v>9</v>
      </c>
      <c r="F10" s="14" t="s">
        <v>10</v>
      </c>
      <c r="G10" s="16" t="s">
        <v>11</v>
      </c>
      <c r="H10" s="16" t="s">
        <v>12</v>
      </c>
      <c r="I10" s="16" t="s">
        <v>13</v>
      </c>
      <c r="J10" s="16" t="s">
        <v>26</v>
      </c>
      <c r="K10" s="6"/>
      <c r="L10" s="6"/>
      <c r="M10" s="6"/>
      <c r="N10" s="6"/>
    </row>
    <row r="11" spans="1:14" s="3" customFormat="1" ht="12.75">
      <c r="A11" s="2"/>
      <c r="B11" s="90" t="s">
        <v>14</v>
      </c>
      <c r="C11" s="91"/>
      <c r="D11" s="92"/>
      <c r="E11" s="37">
        <v>2631302453</v>
      </c>
      <c r="F11" s="48">
        <v>33867182.210000001</v>
      </c>
      <c r="G11" s="39">
        <v>2665169635.21</v>
      </c>
      <c r="H11" s="38">
        <v>2649300814.6199999</v>
      </c>
      <c r="I11" s="39">
        <v>2649300814.6199999</v>
      </c>
      <c r="J11" s="38">
        <f>I11-E11</f>
        <v>17998361.619999886</v>
      </c>
      <c r="K11" s="6"/>
      <c r="L11" s="6"/>
      <c r="M11" s="6"/>
      <c r="N11" s="6"/>
    </row>
    <row r="12" spans="1:14" s="3" customFormat="1" ht="12.75">
      <c r="A12" s="2"/>
      <c r="B12" s="90" t="s">
        <v>15</v>
      </c>
      <c r="C12" s="91"/>
      <c r="D12" s="92"/>
      <c r="E12" s="37">
        <v>0</v>
      </c>
      <c r="F12" s="38">
        <v>0</v>
      </c>
      <c r="G12" s="39">
        <v>0</v>
      </c>
      <c r="H12" s="38">
        <v>0</v>
      </c>
      <c r="I12" s="39">
        <v>0</v>
      </c>
      <c r="J12" s="38">
        <f t="shared" ref="J12:J14" si="0">I12-E12</f>
        <v>0</v>
      </c>
      <c r="K12" s="6"/>
      <c r="L12" s="6"/>
      <c r="M12" s="6"/>
      <c r="N12" s="6"/>
    </row>
    <row r="13" spans="1:14" s="3" customFormat="1" ht="12.75">
      <c r="A13" s="2"/>
      <c r="B13" s="90" t="s">
        <v>16</v>
      </c>
      <c r="C13" s="91"/>
      <c r="D13" s="92"/>
      <c r="E13" s="68">
        <v>82181387</v>
      </c>
      <c r="F13" s="69">
        <v>58599266.920000002</v>
      </c>
      <c r="G13" s="68">
        <v>140780653.92000002</v>
      </c>
      <c r="H13" s="69">
        <v>76841779.999999985</v>
      </c>
      <c r="I13" s="68">
        <v>76841779.999999985</v>
      </c>
      <c r="J13" s="38">
        <f t="shared" si="0"/>
        <v>-5339607.0000000149</v>
      </c>
      <c r="K13" s="6"/>
      <c r="L13" s="6"/>
      <c r="M13" s="6"/>
      <c r="N13" s="6"/>
    </row>
    <row r="14" spans="1:14" s="3" customFormat="1" ht="12.75">
      <c r="A14" s="2"/>
      <c r="B14" s="90" t="s">
        <v>17</v>
      </c>
      <c r="C14" s="91"/>
      <c r="D14" s="92"/>
      <c r="E14" s="68">
        <v>548034729</v>
      </c>
      <c r="F14" s="69">
        <v>0</v>
      </c>
      <c r="G14" s="68">
        <v>548034729</v>
      </c>
      <c r="H14" s="69">
        <v>602431747.18000007</v>
      </c>
      <c r="I14" s="68">
        <v>602431747.18000007</v>
      </c>
      <c r="J14" s="38">
        <f t="shared" si="0"/>
        <v>54397018.180000067</v>
      </c>
      <c r="K14" s="6"/>
      <c r="L14" s="6"/>
      <c r="M14" s="6"/>
      <c r="N14" s="6"/>
    </row>
    <row r="15" spans="1:14" s="3" customFormat="1" ht="12.75">
      <c r="A15" s="2"/>
      <c r="B15" s="90" t="s">
        <v>18</v>
      </c>
      <c r="C15" s="91"/>
      <c r="D15" s="92"/>
      <c r="E15" s="68">
        <v>55698666</v>
      </c>
      <c r="F15" s="69">
        <v>0</v>
      </c>
      <c r="G15" s="68">
        <v>55698666</v>
      </c>
      <c r="H15" s="69">
        <v>167711918.72</v>
      </c>
      <c r="I15" s="68">
        <v>167711918.72</v>
      </c>
      <c r="J15" s="38">
        <f>SUM(J16:J17)</f>
        <v>112013252.72</v>
      </c>
      <c r="K15" s="6"/>
      <c r="L15" s="6"/>
      <c r="M15" s="6"/>
      <c r="N15" s="6"/>
    </row>
    <row r="16" spans="1:14" s="3" customFormat="1" ht="12.75">
      <c r="A16" s="2"/>
      <c r="B16" s="18"/>
      <c r="C16" s="79" t="s">
        <v>19</v>
      </c>
      <c r="D16" s="80"/>
      <c r="E16" s="42">
        <v>55698666</v>
      </c>
      <c r="F16" s="43">
        <v>0</v>
      </c>
      <c r="G16" s="44">
        <v>55698666</v>
      </c>
      <c r="H16" s="43">
        <v>167711918.72</v>
      </c>
      <c r="I16" s="44">
        <v>167711918.72</v>
      </c>
      <c r="J16" s="43">
        <f>I16-E16</f>
        <v>112013252.72</v>
      </c>
      <c r="K16" s="6"/>
      <c r="L16" s="6"/>
      <c r="M16" s="6"/>
      <c r="N16" s="6"/>
    </row>
    <row r="17" spans="1:14" s="3" customFormat="1" ht="12.75">
      <c r="A17" s="2"/>
      <c r="B17" s="18"/>
      <c r="C17" s="79" t="s">
        <v>20</v>
      </c>
      <c r="D17" s="80"/>
      <c r="E17" s="42">
        <v>0</v>
      </c>
      <c r="F17" s="43">
        <v>0</v>
      </c>
      <c r="G17" s="44">
        <v>0</v>
      </c>
      <c r="H17" s="43">
        <v>0</v>
      </c>
      <c r="I17" s="44">
        <v>0</v>
      </c>
      <c r="J17" s="43">
        <f>I17-E17</f>
        <v>0</v>
      </c>
      <c r="K17" s="6"/>
      <c r="L17" s="6"/>
      <c r="M17" s="6"/>
      <c r="N17" s="6"/>
    </row>
    <row r="18" spans="1:14" s="3" customFormat="1" ht="12.75">
      <c r="A18" s="2"/>
      <c r="B18" s="90" t="s">
        <v>21</v>
      </c>
      <c r="C18" s="91"/>
      <c r="D18" s="92"/>
      <c r="E18" s="40">
        <v>333588711</v>
      </c>
      <c r="F18" s="41">
        <v>360411132.77999997</v>
      </c>
      <c r="G18" s="39">
        <v>693999843.77999997</v>
      </c>
      <c r="H18" s="38">
        <v>780365270.24999988</v>
      </c>
      <c r="I18" s="39">
        <v>780365270.24999988</v>
      </c>
      <c r="J18" s="38">
        <f>SUM(J19:J21)</f>
        <v>446776559.24999994</v>
      </c>
      <c r="K18" s="6"/>
      <c r="L18" s="6"/>
      <c r="M18" s="6"/>
      <c r="N18" s="6"/>
    </row>
    <row r="19" spans="1:14" s="3" customFormat="1" ht="15.75">
      <c r="A19" s="2"/>
      <c r="B19" s="18"/>
      <c r="C19" s="79" t="s">
        <v>19</v>
      </c>
      <c r="D19" s="80"/>
      <c r="E19" s="70">
        <v>333588711</v>
      </c>
      <c r="F19" s="71">
        <v>360411132.77999997</v>
      </c>
      <c r="G19" s="70">
        <v>693999843.77999997</v>
      </c>
      <c r="H19" s="72">
        <v>776788301.54999995</v>
      </c>
      <c r="I19" s="72">
        <v>776788301.54999995</v>
      </c>
      <c r="J19" s="43">
        <f>I19-E19</f>
        <v>443199590.54999995</v>
      </c>
      <c r="K19" s="6"/>
      <c r="L19" s="6"/>
      <c r="M19" s="6"/>
      <c r="N19" s="6"/>
    </row>
    <row r="20" spans="1:14" s="3" customFormat="1" ht="15.75">
      <c r="A20" s="2"/>
      <c r="B20" s="18"/>
      <c r="C20" s="79" t="s">
        <v>20</v>
      </c>
      <c r="D20" s="80"/>
      <c r="E20" s="70">
        <v>0</v>
      </c>
      <c r="F20" s="71">
        <v>0</v>
      </c>
      <c r="G20" s="70">
        <v>0</v>
      </c>
      <c r="H20" s="72">
        <v>2892339.77</v>
      </c>
      <c r="I20" s="70">
        <v>2892339.77</v>
      </c>
      <c r="J20" s="43">
        <f t="shared" ref="J20:J21" si="1">I20-E20</f>
        <v>2892339.77</v>
      </c>
      <c r="K20" s="6"/>
      <c r="L20" s="6"/>
      <c r="M20" s="6"/>
      <c r="N20" s="6"/>
    </row>
    <row r="21" spans="1:14" s="3" customFormat="1" ht="15.75">
      <c r="A21" s="2"/>
      <c r="B21" s="18"/>
      <c r="C21" s="19" t="s">
        <v>27</v>
      </c>
      <c r="D21" s="20"/>
      <c r="E21" s="70">
        <v>0</v>
      </c>
      <c r="F21" s="71">
        <v>0</v>
      </c>
      <c r="G21" s="70">
        <v>0</v>
      </c>
      <c r="H21" s="72">
        <v>684628.93</v>
      </c>
      <c r="I21" s="70">
        <v>684628.93</v>
      </c>
      <c r="J21" s="43">
        <f t="shared" si="1"/>
        <v>684628.93</v>
      </c>
      <c r="K21" s="6"/>
      <c r="L21" s="6"/>
      <c r="M21" s="6"/>
      <c r="N21" s="6"/>
    </row>
    <row r="22" spans="1:14" s="3" customFormat="1" ht="30.75" customHeight="1">
      <c r="A22" s="2"/>
      <c r="B22" s="90" t="s">
        <v>30</v>
      </c>
      <c r="C22" s="91"/>
      <c r="D22" s="92"/>
      <c r="E22" s="37">
        <v>0</v>
      </c>
      <c r="F22" s="38">
        <v>0</v>
      </c>
      <c r="G22" s="39">
        <f t="shared" ref="G22:G24" si="2">SUM(E22+F22)</f>
        <v>0</v>
      </c>
      <c r="H22" s="38">
        <v>0</v>
      </c>
      <c r="I22" s="39">
        <v>0</v>
      </c>
      <c r="J22" s="43">
        <f>I22-E22</f>
        <v>0</v>
      </c>
      <c r="K22" s="6"/>
      <c r="L22" s="6"/>
      <c r="M22" s="6"/>
      <c r="N22" s="6"/>
    </row>
    <row r="23" spans="1:14" s="3" customFormat="1" ht="43.5" customHeight="1">
      <c r="A23" s="2"/>
      <c r="B23" s="90" t="s">
        <v>31</v>
      </c>
      <c r="C23" s="91"/>
      <c r="D23" s="92"/>
      <c r="E23" s="37">
        <v>4320539601</v>
      </c>
      <c r="F23" s="38">
        <v>525209248.15000004</v>
      </c>
      <c r="G23" s="39">
        <v>4845748849.1499996</v>
      </c>
      <c r="H23" s="38">
        <v>3884964277.6699996</v>
      </c>
      <c r="I23" s="39">
        <v>3884964277.6699996</v>
      </c>
      <c r="J23" s="38">
        <f>I23-E23</f>
        <v>-435575323.3300004</v>
      </c>
      <c r="K23" s="6"/>
      <c r="L23" s="6"/>
      <c r="M23" s="6"/>
      <c r="N23" s="6"/>
    </row>
    <row r="24" spans="1:14" s="3" customFormat="1" ht="31.5" customHeight="1">
      <c r="A24" s="2"/>
      <c r="B24" s="90" t="s">
        <v>32</v>
      </c>
      <c r="C24" s="91"/>
      <c r="D24" s="92"/>
      <c r="E24" s="37">
        <v>0</v>
      </c>
      <c r="F24" s="38">
        <v>0</v>
      </c>
      <c r="G24" s="39">
        <f t="shared" si="2"/>
        <v>0</v>
      </c>
      <c r="H24" s="38">
        <v>0</v>
      </c>
      <c r="I24" s="39">
        <v>0</v>
      </c>
      <c r="J24" s="38">
        <f t="shared" ref="J24:J26" si="3">I24-E24</f>
        <v>0</v>
      </c>
      <c r="K24" s="6"/>
      <c r="L24" s="6"/>
      <c r="M24" s="6"/>
      <c r="N24" s="6"/>
    </row>
    <row r="25" spans="1:14" s="3" customFormat="1" ht="12.75">
      <c r="A25" s="2"/>
      <c r="B25" s="90" t="s">
        <v>22</v>
      </c>
      <c r="C25" s="91"/>
      <c r="D25" s="92"/>
      <c r="E25" s="37">
        <v>0</v>
      </c>
      <c r="F25" s="38">
        <v>0</v>
      </c>
      <c r="G25" s="39">
        <v>0</v>
      </c>
      <c r="H25" s="38">
        <v>0</v>
      </c>
      <c r="I25" s="39">
        <v>0</v>
      </c>
      <c r="J25" s="38">
        <f>I25-E25</f>
        <v>0</v>
      </c>
      <c r="K25" s="6"/>
      <c r="L25" s="6"/>
      <c r="M25" s="6"/>
      <c r="N25" s="6"/>
    </row>
    <row r="26" spans="1:14" s="3" customFormat="1" ht="12.75">
      <c r="A26" s="2"/>
      <c r="B26" s="53"/>
      <c r="C26" s="54"/>
      <c r="D26" s="55" t="s">
        <v>23</v>
      </c>
      <c r="E26" s="52">
        <f>SUM(E11:E15,E18,E23:E25,G2,E22)</f>
        <v>7971345547</v>
      </c>
      <c r="F26" s="51">
        <f>SUM(F11:F15,F18,F23:F25,H2,F22)</f>
        <v>978086830.05999994</v>
      </c>
      <c r="G26" s="52">
        <f>SUM(G11:G15,G18,G23:G25,I2,G22)</f>
        <v>8949432377.0599995</v>
      </c>
      <c r="H26" s="51">
        <f>SUM(H11:H15,H18,H23:H25,J2,H22)</f>
        <v>8161615808.4399996</v>
      </c>
      <c r="I26" s="52">
        <f>SUM(I11:I15,I18,I23:I25,K2,I22)</f>
        <v>8161615808.4399996</v>
      </c>
      <c r="J26" s="88">
        <f t="shared" si="3"/>
        <v>190270261.43999958</v>
      </c>
      <c r="K26" s="6"/>
      <c r="L26" s="6"/>
      <c r="M26" s="6"/>
      <c r="N26" s="6"/>
    </row>
    <row r="27" spans="1:14" s="3" customFormat="1" ht="12.75">
      <c r="A27" s="2"/>
      <c r="B27" s="49"/>
      <c r="C27" s="49"/>
      <c r="D27" s="50"/>
      <c r="E27" s="40"/>
      <c r="F27" s="40"/>
      <c r="G27" s="40"/>
      <c r="H27" s="86" t="s">
        <v>33</v>
      </c>
      <c r="I27" s="87"/>
      <c r="J27" s="89"/>
      <c r="K27" s="6"/>
      <c r="L27" s="6"/>
      <c r="M27" s="6"/>
      <c r="N27" s="6"/>
    </row>
    <row r="28" spans="1:14" s="3" customFormat="1" ht="12.75">
      <c r="A28" s="2"/>
      <c r="B28" s="49"/>
      <c r="C28" s="49"/>
      <c r="D28" s="50"/>
      <c r="E28" s="40"/>
      <c r="F28" s="40"/>
      <c r="G28" s="40"/>
      <c r="H28" s="40"/>
      <c r="I28" s="40"/>
      <c r="J28" s="40"/>
      <c r="K28" s="6"/>
      <c r="L28" s="6"/>
      <c r="M28" s="6"/>
      <c r="N28" s="6"/>
    </row>
    <row r="29" spans="1:14" s="3" customFormat="1" ht="11.25">
      <c r="A29" s="2"/>
      <c r="B29" s="6"/>
      <c r="C29" s="6"/>
      <c r="D29" s="6"/>
      <c r="E29" s="109"/>
      <c r="F29" s="109"/>
      <c r="G29" s="109"/>
      <c r="H29" s="109"/>
      <c r="I29" s="109"/>
      <c r="J29" s="7"/>
      <c r="K29" s="6"/>
      <c r="L29" s="6"/>
      <c r="M29" s="6"/>
      <c r="N29" s="6"/>
    </row>
    <row r="30" spans="1:14" s="3" customFormat="1" ht="12" customHeight="1">
      <c r="A30" s="2"/>
      <c r="B30" s="85" t="s">
        <v>24</v>
      </c>
      <c r="C30" s="93"/>
      <c r="D30" s="93"/>
      <c r="E30" s="84" t="s">
        <v>2</v>
      </c>
      <c r="F30" s="84"/>
      <c r="G30" s="84"/>
      <c r="H30" s="84"/>
      <c r="I30" s="84"/>
      <c r="J30" s="85" t="s">
        <v>3</v>
      </c>
      <c r="K30" s="6"/>
      <c r="L30" s="6"/>
      <c r="M30" s="6"/>
      <c r="N30" s="6"/>
    </row>
    <row r="31" spans="1:14" s="3" customFormat="1" ht="36" customHeight="1">
      <c r="A31" s="2"/>
      <c r="B31" s="93"/>
      <c r="C31" s="93"/>
      <c r="D31" s="93"/>
      <c r="E31" s="14" t="s">
        <v>4</v>
      </c>
      <c r="F31" s="36" t="s">
        <v>25</v>
      </c>
      <c r="G31" s="14" t="s">
        <v>6</v>
      </c>
      <c r="H31" s="14" t="s">
        <v>7</v>
      </c>
      <c r="I31" s="14" t="s">
        <v>8</v>
      </c>
      <c r="J31" s="85"/>
      <c r="K31" s="6"/>
      <c r="L31" s="6"/>
      <c r="M31" s="6"/>
      <c r="N31" s="6"/>
    </row>
    <row r="32" spans="1:14" s="3" customFormat="1" ht="12.75">
      <c r="A32" s="2"/>
      <c r="B32" s="93"/>
      <c r="C32" s="93"/>
      <c r="D32" s="93"/>
      <c r="E32" s="16" t="s">
        <v>9</v>
      </c>
      <c r="F32" s="16" t="s">
        <v>10</v>
      </c>
      <c r="G32" s="16" t="s">
        <v>11</v>
      </c>
      <c r="H32" s="16" t="s">
        <v>12</v>
      </c>
      <c r="I32" s="16" t="s">
        <v>13</v>
      </c>
      <c r="J32" s="16" t="s">
        <v>26</v>
      </c>
      <c r="K32" s="6"/>
      <c r="L32" s="6"/>
      <c r="M32" s="6"/>
      <c r="N32" s="6"/>
    </row>
    <row r="33" spans="1:14" s="3" customFormat="1" ht="27" customHeight="1">
      <c r="A33" s="2"/>
      <c r="B33" s="76" t="s">
        <v>34</v>
      </c>
      <c r="C33" s="77"/>
      <c r="D33" s="78"/>
      <c r="E33" s="41">
        <f>SUM(E34:E38,E41,E45:E46)</f>
        <v>7971345547</v>
      </c>
      <c r="F33" s="41">
        <f>SUM(F34:F38,F41,F45:F46)</f>
        <v>978086830.05999994</v>
      </c>
      <c r="G33" s="41">
        <f>SUM(G34:G38,G41,G45:G46)</f>
        <v>8949432377.0599995</v>
      </c>
      <c r="H33" s="41">
        <f>SUM(H34:H38,H41,H45:H46)</f>
        <v>8161615808.4399996</v>
      </c>
      <c r="I33" s="41">
        <f>SUM(I34:I38,I41,I45:I46)</f>
        <v>8161615808.4399996</v>
      </c>
      <c r="J33" s="41">
        <f>SUM(J34:J38,J41,J45:J46)</f>
        <v>190270261.43999934</v>
      </c>
      <c r="K33" s="6"/>
      <c r="L33" s="6"/>
      <c r="M33" s="6"/>
      <c r="N33" s="6"/>
    </row>
    <row r="34" spans="1:14" s="3" customFormat="1" ht="12.75">
      <c r="A34" s="2"/>
      <c r="B34" s="18"/>
      <c r="C34" s="79" t="s">
        <v>14</v>
      </c>
      <c r="D34" s="80"/>
      <c r="E34" s="67">
        <v>2631302453</v>
      </c>
      <c r="F34" s="46">
        <v>33867182.210000001</v>
      </c>
      <c r="G34" s="47">
        <v>2665169635.21</v>
      </c>
      <c r="H34" s="46">
        <v>2649300814.6199999</v>
      </c>
      <c r="I34" s="47">
        <v>2649300814.6199999</v>
      </c>
      <c r="J34" s="46">
        <f>I34-E34</f>
        <v>17998361.619999886</v>
      </c>
      <c r="K34" s="6"/>
      <c r="L34" s="6"/>
      <c r="M34" s="6"/>
      <c r="N34" s="6"/>
    </row>
    <row r="35" spans="1:14" s="3" customFormat="1" ht="12.75">
      <c r="A35" s="2"/>
      <c r="B35" s="18"/>
      <c r="C35" s="79" t="s">
        <v>15</v>
      </c>
      <c r="D35" s="80"/>
      <c r="E35" s="67">
        <v>0</v>
      </c>
      <c r="F35" s="46">
        <v>0</v>
      </c>
      <c r="G35" s="47">
        <v>0</v>
      </c>
      <c r="H35" s="46">
        <v>0</v>
      </c>
      <c r="I35" s="47">
        <v>0</v>
      </c>
      <c r="J35" s="46">
        <f t="shared" ref="J35:J54" si="4">I35-E35</f>
        <v>0</v>
      </c>
      <c r="K35" s="6"/>
      <c r="L35" s="6"/>
      <c r="M35" s="6"/>
      <c r="N35" s="6"/>
    </row>
    <row r="36" spans="1:14" s="3" customFormat="1" ht="11.25" customHeight="1">
      <c r="A36" s="2"/>
      <c r="B36" s="18"/>
      <c r="C36" s="79" t="s">
        <v>16</v>
      </c>
      <c r="D36" s="80"/>
      <c r="E36" s="110">
        <v>82181387</v>
      </c>
      <c r="F36" s="111">
        <v>58599266.920000002</v>
      </c>
      <c r="G36" s="112">
        <v>140780653.92000002</v>
      </c>
      <c r="H36" s="111">
        <v>76841779.999999985</v>
      </c>
      <c r="I36" s="112">
        <v>76841779.999999985</v>
      </c>
      <c r="J36" s="46">
        <f t="shared" si="4"/>
        <v>-5339607.0000000149</v>
      </c>
      <c r="K36" s="6"/>
      <c r="L36" s="6"/>
      <c r="M36" s="6"/>
      <c r="N36" s="6"/>
    </row>
    <row r="37" spans="1:14" s="3" customFormat="1" ht="12.75">
      <c r="A37" s="2"/>
      <c r="B37" s="18"/>
      <c r="C37" s="79" t="s">
        <v>17</v>
      </c>
      <c r="D37" s="80"/>
      <c r="E37" s="110">
        <v>548034729</v>
      </c>
      <c r="F37" s="111">
        <v>0</v>
      </c>
      <c r="G37" s="112">
        <v>548034729</v>
      </c>
      <c r="H37" s="111">
        <v>602431747.18000007</v>
      </c>
      <c r="I37" s="112">
        <v>602431747.18000007</v>
      </c>
      <c r="J37" s="46">
        <f t="shared" si="4"/>
        <v>54397018.180000067</v>
      </c>
      <c r="K37" s="6"/>
      <c r="L37" s="6"/>
      <c r="M37" s="6"/>
      <c r="N37" s="6"/>
    </row>
    <row r="38" spans="1:14" s="3" customFormat="1" ht="12.75">
      <c r="A38" s="2"/>
      <c r="B38" s="18"/>
      <c r="C38" s="79" t="s">
        <v>18</v>
      </c>
      <c r="D38" s="80"/>
      <c r="E38" s="110">
        <v>55698666</v>
      </c>
      <c r="F38" s="111">
        <v>0</v>
      </c>
      <c r="G38" s="112">
        <v>55698666</v>
      </c>
      <c r="H38" s="111">
        <v>167711918.72</v>
      </c>
      <c r="I38" s="112">
        <v>167711918.72</v>
      </c>
      <c r="J38" s="46">
        <f t="shared" si="4"/>
        <v>112013252.72</v>
      </c>
      <c r="K38" s="6"/>
      <c r="L38" s="6"/>
      <c r="M38" s="6"/>
      <c r="N38" s="6"/>
    </row>
    <row r="39" spans="1:14" s="3" customFormat="1" ht="12.75">
      <c r="A39" s="2"/>
      <c r="B39" s="18"/>
      <c r="C39" s="26" t="s">
        <v>19</v>
      </c>
      <c r="D39" s="27"/>
      <c r="E39" s="65">
        <v>55698666</v>
      </c>
      <c r="F39" s="43">
        <v>0</v>
      </c>
      <c r="G39" s="44">
        <v>55698666</v>
      </c>
      <c r="H39" s="43">
        <v>167711918.72</v>
      </c>
      <c r="I39" s="44">
        <v>167711918.72</v>
      </c>
      <c r="J39" s="43">
        <f t="shared" si="4"/>
        <v>112013252.72</v>
      </c>
      <c r="K39" s="6"/>
      <c r="L39" s="6"/>
      <c r="M39" s="6"/>
      <c r="N39" s="6"/>
    </row>
    <row r="40" spans="1:14" s="3" customFormat="1" ht="12.75">
      <c r="A40" s="2"/>
      <c r="B40" s="18"/>
      <c r="C40" s="26" t="s">
        <v>20</v>
      </c>
      <c r="D40" s="27"/>
      <c r="E40" s="65">
        <v>0</v>
      </c>
      <c r="F40" s="43">
        <v>0</v>
      </c>
      <c r="G40" s="44">
        <v>0</v>
      </c>
      <c r="H40" s="43">
        <v>0</v>
      </c>
      <c r="I40" s="44">
        <v>0</v>
      </c>
      <c r="J40" s="43">
        <f t="shared" si="4"/>
        <v>0</v>
      </c>
      <c r="K40" s="6"/>
      <c r="L40" s="6"/>
      <c r="M40" s="6"/>
      <c r="N40" s="6"/>
    </row>
    <row r="41" spans="1:14" s="3" customFormat="1" ht="11.25" customHeight="1">
      <c r="A41" s="2"/>
      <c r="B41" s="18"/>
      <c r="C41" s="79" t="s">
        <v>21</v>
      </c>
      <c r="D41" s="79"/>
      <c r="E41" s="65">
        <v>333588711</v>
      </c>
      <c r="F41" s="65">
        <v>360411132.77999997</v>
      </c>
      <c r="G41" s="44">
        <v>693999843.77999997</v>
      </c>
      <c r="H41" s="43">
        <v>780365270.24999988</v>
      </c>
      <c r="I41" s="44">
        <v>780365270.24999988</v>
      </c>
      <c r="J41" s="43">
        <f t="shared" si="4"/>
        <v>446776559.24999988</v>
      </c>
      <c r="K41" s="6"/>
      <c r="L41" s="6"/>
      <c r="M41" s="6"/>
      <c r="N41" s="6"/>
    </row>
    <row r="42" spans="1:14" s="3" customFormat="1" ht="12.75">
      <c r="A42" s="2"/>
      <c r="B42" s="18"/>
      <c r="C42" s="26" t="s">
        <v>19</v>
      </c>
      <c r="D42" s="27"/>
      <c r="E42" s="65">
        <v>333588711</v>
      </c>
      <c r="F42" s="43">
        <v>360411132.77999997</v>
      </c>
      <c r="G42" s="44">
        <v>693999843.77999997</v>
      </c>
      <c r="H42" s="43">
        <v>776788301.54999995</v>
      </c>
      <c r="I42" s="44">
        <v>776788301.54999995</v>
      </c>
      <c r="J42" s="43">
        <f t="shared" si="4"/>
        <v>443199590.54999995</v>
      </c>
      <c r="K42" s="6"/>
      <c r="L42" s="6"/>
      <c r="M42" s="6"/>
      <c r="N42" s="6"/>
    </row>
    <row r="43" spans="1:14" s="3" customFormat="1" ht="12.75">
      <c r="A43" s="2"/>
      <c r="B43" s="18"/>
      <c r="C43" s="26" t="s">
        <v>20</v>
      </c>
      <c r="D43" s="27"/>
      <c r="E43" s="65">
        <v>0</v>
      </c>
      <c r="F43" s="43">
        <v>0</v>
      </c>
      <c r="G43" s="44">
        <v>0</v>
      </c>
      <c r="H43" s="43">
        <v>2892339.77</v>
      </c>
      <c r="I43" s="44">
        <v>2892339.77</v>
      </c>
      <c r="J43" s="43">
        <f t="shared" si="4"/>
        <v>2892339.77</v>
      </c>
      <c r="K43" s="6"/>
      <c r="L43" s="6"/>
      <c r="M43" s="6"/>
      <c r="N43" s="6"/>
    </row>
    <row r="44" spans="1:14" s="3" customFormat="1" ht="12.75">
      <c r="A44" s="2"/>
      <c r="B44" s="18"/>
      <c r="C44" s="26" t="s">
        <v>27</v>
      </c>
      <c r="D44" s="27"/>
      <c r="E44" s="65">
        <v>0</v>
      </c>
      <c r="F44" s="43">
        <v>0</v>
      </c>
      <c r="G44" s="44">
        <v>0</v>
      </c>
      <c r="H44" s="43">
        <v>684628.93</v>
      </c>
      <c r="I44" s="44">
        <v>684628.93</v>
      </c>
      <c r="J44" s="43">
        <f t="shared" si="4"/>
        <v>684628.93</v>
      </c>
      <c r="K44" s="6"/>
      <c r="L44" s="6"/>
      <c r="M44" s="6"/>
      <c r="N44" s="6"/>
    </row>
    <row r="45" spans="1:14" s="3" customFormat="1" ht="40.5" customHeight="1">
      <c r="A45" s="2"/>
      <c r="B45" s="18"/>
      <c r="C45" s="79" t="s">
        <v>31</v>
      </c>
      <c r="D45" s="79"/>
      <c r="E45" s="65">
        <v>4320539601</v>
      </c>
      <c r="F45" s="43">
        <v>525209248.15000004</v>
      </c>
      <c r="G45" s="44">
        <v>4845748849.1499996</v>
      </c>
      <c r="H45" s="43">
        <v>3884964277.6699996</v>
      </c>
      <c r="I45" s="44">
        <v>3884964277.6699996</v>
      </c>
      <c r="J45" s="43">
        <f t="shared" si="4"/>
        <v>-435575323.3300004</v>
      </c>
      <c r="K45" s="6"/>
      <c r="L45" s="6"/>
      <c r="M45" s="6"/>
      <c r="N45" s="6"/>
    </row>
    <row r="46" spans="1:14" s="3" customFormat="1" ht="26.25" customHeight="1">
      <c r="A46" s="2"/>
      <c r="B46" s="18"/>
      <c r="C46" s="79" t="s">
        <v>32</v>
      </c>
      <c r="D46" s="79"/>
      <c r="E46" s="64">
        <f>SUM(E24)</f>
        <v>0</v>
      </c>
      <c r="F46" s="46">
        <v>0</v>
      </c>
      <c r="G46" s="47">
        <f t="shared" ref="G46" si="5">SUM(E46+F46)</f>
        <v>0</v>
      </c>
      <c r="H46" s="46">
        <f>SUM(H24)</f>
        <v>0</v>
      </c>
      <c r="I46" s="47">
        <f>SUM(I24)</f>
        <v>0</v>
      </c>
      <c r="J46" s="46">
        <f t="shared" si="4"/>
        <v>0</v>
      </c>
      <c r="K46" s="6"/>
      <c r="L46" s="6"/>
      <c r="M46" s="6"/>
      <c r="N46" s="6"/>
    </row>
    <row r="47" spans="1:14" s="3" customFormat="1" ht="12.75">
      <c r="A47" s="2"/>
      <c r="B47" s="18"/>
      <c r="C47" s="28"/>
      <c r="D47" s="29"/>
      <c r="E47" s="21"/>
      <c r="F47" s="34"/>
      <c r="G47" s="23"/>
      <c r="H47" s="22"/>
      <c r="I47" s="23"/>
      <c r="J47" s="22"/>
      <c r="K47" s="6"/>
      <c r="L47" s="6"/>
      <c r="M47" s="6"/>
      <c r="N47" s="6"/>
    </row>
    <row r="48" spans="1:14" s="3" customFormat="1" ht="56.25" customHeight="1">
      <c r="A48" s="2"/>
      <c r="B48" s="81" t="s">
        <v>35</v>
      </c>
      <c r="C48" s="82"/>
      <c r="D48" s="83"/>
      <c r="E48" s="37">
        <f>SUM(E49:E51)</f>
        <v>0</v>
      </c>
      <c r="F48" s="66">
        <f>SUM(F49:F51)</f>
        <v>0</v>
      </c>
      <c r="G48" s="39">
        <f>SUM(E48+F48)</f>
        <v>0</v>
      </c>
      <c r="H48" s="38">
        <v>0</v>
      </c>
      <c r="I48" s="39">
        <v>0</v>
      </c>
      <c r="J48" s="38">
        <f ca="1">SUM(J48:J51)</f>
        <v>0</v>
      </c>
      <c r="K48" s="6"/>
      <c r="L48" s="6"/>
      <c r="M48" s="6"/>
      <c r="N48" s="6"/>
    </row>
    <row r="49" spans="1:14" s="3" customFormat="1" ht="30" customHeight="1">
      <c r="A49" s="2"/>
      <c r="B49" s="25"/>
      <c r="C49" s="79" t="s">
        <v>36</v>
      </c>
      <c r="D49" s="80"/>
      <c r="E49" s="45">
        <v>0</v>
      </c>
      <c r="F49" s="46">
        <v>0</v>
      </c>
      <c r="G49" s="47">
        <f t="shared" ref="G49:G51" si="6">SUM(E49+F49)</f>
        <v>0</v>
      </c>
      <c r="H49" s="46">
        <v>0</v>
      </c>
      <c r="I49" s="47">
        <v>0</v>
      </c>
      <c r="J49" s="46">
        <f t="shared" si="4"/>
        <v>0</v>
      </c>
      <c r="K49" s="6"/>
      <c r="L49" s="6"/>
      <c r="M49" s="6"/>
      <c r="N49" s="6"/>
    </row>
    <row r="50" spans="1:14" s="3" customFormat="1" ht="32.25" customHeight="1">
      <c r="A50" s="2"/>
      <c r="B50" s="18"/>
      <c r="C50" s="79" t="s">
        <v>30</v>
      </c>
      <c r="D50" s="80"/>
      <c r="E50" s="45">
        <f>SUM(E22)</f>
        <v>0</v>
      </c>
      <c r="F50" s="46">
        <v>0</v>
      </c>
      <c r="G50" s="47">
        <f t="shared" si="6"/>
        <v>0</v>
      </c>
      <c r="H50" s="46">
        <v>0</v>
      </c>
      <c r="I50" s="47">
        <v>0</v>
      </c>
      <c r="J50" s="46">
        <f t="shared" si="4"/>
        <v>0</v>
      </c>
      <c r="K50" s="6"/>
      <c r="L50" s="6"/>
      <c r="M50" s="6"/>
      <c r="N50" s="6"/>
    </row>
    <row r="51" spans="1:14" s="3" customFormat="1" ht="30" customHeight="1">
      <c r="A51" s="2"/>
      <c r="B51" s="18"/>
      <c r="C51" s="79" t="s">
        <v>32</v>
      </c>
      <c r="D51" s="80"/>
      <c r="E51" s="45">
        <v>0</v>
      </c>
      <c r="F51" s="46">
        <v>0</v>
      </c>
      <c r="G51" s="47">
        <f t="shared" si="6"/>
        <v>0</v>
      </c>
      <c r="H51" s="46">
        <v>0</v>
      </c>
      <c r="I51" s="47">
        <v>0</v>
      </c>
      <c r="J51" s="46">
        <f t="shared" si="4"/>
        <v>0</v>
      </c>
      <c r="K51" s="6"/>
      <c r="L51" s="6"/>
      <c r="M51" s="6"/>
      <c r="N51" s="6"/>
    </row>
    <row r="52" spans="1:14" s="3" customFormat="1" ht="12.75">
      <c r="A52" s="2"/>
      <c r="B52" s="30"/>
      <c r="C52" s="31"/>
      <c r="D52" s="32"/>
      <c r="E52" s="21"/>
      <c r="F52" s="34"/>
      <c r="G52" s="23"/>
      <c r="H52" s="22"/>
      <c r="I52" s="23"/>
      <c r="J52" s="22"/>
      <c r="K52" s="6"/>
      <c r="L52" s="6"/>
      <c r="M52" s="6"/>
      <c r="N52" s="6"/>
    </row>
    <row r="53" spans="1:14" s="3" customFormat="1" ht="12.75">
      <c r="A53" s="2"/>
      <c r="B53" s="25" t="s">
        <v>22</v>
      </c>
      <c r="C53" s="24"/>
      <c r="D53" s="29"/>
      <c r="E53" s="17">
        <f>SUM(E54)</f>
        <v>0</v>
      </c>
      <c r="F53" s="33">
        <f t="shared" ref="F53:I53" si="7">SUM(F54)</f>
        <v>0</v>
      </c>
      <c r="G53" s="17">
        <f t="shared" si="7"/>
        <v>0</v>
      </c>
      <c r="H53" s="33">
        <f t="shared" si="7"/>
        <v>0</v>
      </c>
      <c r="I53" s="33">
        <f t="shared" si="7"/>
        <v>0</v>
      </c>
      <c r="J53" s="33">
        <f>SUM(J54:J54)</f>
        <v>0</v>
      </c>
      <c r="K53" s="6"/>
      <c r="L53" s="6"/>
      <c r="M53" s="6"/>
      <c r="N53" s="6"/>
    </row>
    <row r="54" spans="1:14" s="3" customFormat="1" ht="12.75">
      <c r="A54" s="2"/>
      <c r="B54" s="18"/>
      <c r="C54" s="79" t="s">
        <v>22</v>
      </c>
      <c r="D54" s="80"/>
      <c r="E54" s="21">
        <v>0</v>
      </c>
      <c r="F54" s="35">
        <v>0</v>
      </c>
      <c r="G54" s="23">
        <v>0</v>
      </c>
      <c r="H54" s="22">
        <v>0</v>
      </c>
      <c r="I54" s="23">
        <v>0</v>
      </c>
      <c r="J54" s="22">
        <f t="shared" si="4"/>
        <v>0</v>
      </c>
      <c r="K54" s="6"/>
      <c r="L54" s="6"/>
      <c r="M54" s="6"/>
      <c r="N54" s="6"/>
    </row>
    <row r="55" spans="1:14" s="3" customFormat="1" ht="12.75">
      <c r="A55" s="2"/>
      <c r="B55" s="59"/>
      <c r="C55" s="60"/>
      <c r="D55" s="61" t="s">
        <v>23</v>
      </c>
      <c r="E55" s="62">
        <f>SUM(E33+E48+E53)</f>
        <v>7971345547</v>
      </c>
      <c r="F55" s="62">
        <f>SUM(F33+F48+F53)</f>
        <v>978086830.05999994</v>
      </c>
      <c r="G55" s="62">
        <f>SUM(G33+G48+G53)</f>
        <v>8949432377.0599995</v>
      </c>
      <c r="H55" s="62">
        <f>SUM(H33+H48+H53)</f>
        <v>8161615808.4399996</v>
      </c>
      <c r="I55" s="63">
        <f>SUM(I33+I48+I53)</f>
        <v>8161615808.4399996</v>
      </c>
      <c r="J55" s="88">
        <f>I55-E55</f>
        <v>190270261.43999958</v>
      </c>
      <c r="K55" s="6"/>
      <c r="L55" s="6"/>
      <c r="M55" s="6"/>
      <c r="N55" s="6"/>
    </row>
    <row r="56" spans="1:14" s="3" customFormat="1" ht="12.75">
      <c r="A56" s="2"/>
      <c r="B56" s="56"/>
      <c r="C56" s="56"/>
      <c r="D56" s="57"/>
      <c r="E56" s="58"/>
      <c r="F56" s="58"/>
      <c r="G56" s="58"/>
      <c r="H56" s="86" t="s">
        <v>33</v>
      </c>
      <c r="I56" s="87"/>
      <c r="J56" s="89"/>
      <c r="K56" s="6"/>
      <c r="L56" s="6"/>
      <c r="M56" s="6"/>
      <c r="N56" s="6"/>
    </row>
    <row r="57" spans="1:14" s="3" customFormat="1" ht="11.25">
      <c r="A57" s="2"/>
      <c r="B57" s="6"/>
      <c r="C57" s="6"/>
      <c r="D57" s="6"/>
      <c r="E57" s="6"/>
      <c r="F57" s="4"/>
      <c r="G57" s="5"/>
      <c r="H57" s="7"/>
      <c r="I57" s="7"/>
      <c r="J57" s="7"/>
      <c r="K57" s="6"/>
      <c r="L57" s="6"/>
      <c r="M57" s="6"/>
      <c r="N57" s="6"/>
    </row>
    <row r="58" spans="1:14" s="3" customFormat="1" ht="12.75">
      <c r="A58" s="2"/>
      <c r="B58" s="106" t="s">
        <v>37</v>
      </c>
      <c r="C58" s="106"/>
      <c r="D58" s="106"/>
      <c r="E58" s="106"/>
      <c r="F58" s="106"/>
      <c r="G58" s="106"/>
      <c r="H58" s="106"/>
      <c r="I58" s="106"/>
      <c r="J58" s="106"/>
      <c r="K58" s="6"/>
      <c r="L58" s="6"/>
      <c r="M58" s="6"/>
      <c r="N58" s="6"/>
    </row>
    <row r="59" spans="1:14" s="3" customFormat="1" ht="12">
      <c r="A59" s="2"/>
      <c r="B59" s="8"/>
      <c r="C59" s="8"/>
      <c r="D59" s="8"/>
      <c r="E59" s="8"/>
      <c r="F59" s="8"/>
      <c r="G59" s="8"/>
      <c r="H59" s="8"/>
      <c r="I59" s="8"/>
      <c r="J59" s="8"/>
      <c r="K59" s="6"/>
      <c r="L59" s="6"/>
      <c r="M59" s="6"/>
      <c r="N59" s="6"/>
    </row>
    <row r="60" spans="1:14" s="3" customFormat="1" ht="12">
      <c r="A60" s="2"/>
      <c r="B60" s="9"/>
      <c r="C60" s="9"/>
      <c r="D60" s="9"/>
      <c r="E60" s="9"/>
      <c r="F60" s="9"/>
      <c r="G60" s="9"/>
      <c r="H60" s="9"/>
      <c r="I60" s="9"/>
      <c r="J60" s="9"/>
      <c r="K60" s="6"/>
      <c r="L60" s="6"/>
      <c r="M60" s="6"/>
      <c r="N60" s="6"/>
    </row>
    <row r="61" spans="1:14" s="3" customFormat="1" ht="11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6"/>
      <c r="L61" s="6"/>
      <c r="M61" s="6"/>
      <c r="N61" s="6"/>
    </row>
    <row r="62" spans="1:14" s="3" customFormat="1" hidden="1">
      <c r="A62" s="2"/>
      <c r="B62" s="73"/>
      <c r="C62" s="73"/>
      <c r="D62" s="73"/>
      <c r="E62" s="74"/>
      <c r="F62" s="74"/>
      <c r="G62" s="74"/>
      <c r="H62" s="74"/>
      <c r="I62" s="74"/>
      <c r="J62" s="75"/>
      <c r="K62" s="6"/>
      <c r="L62" s="6"/>
      <c r="M62" s="6"/>
      <c r="N62" s="6"/>
    </row>
    <row r="63" spans="1:14" s="3" customFormat="1" hidden="1">
      <c r="A63" s="2"/>
      <c r="B63" s="107"/>
      <c r="C63" s="107"/>
      <c r="D63" s="107"/>
      <c r="E63" s="107"/>
      <c r="F63" s="4"/>
      <c r="G63" s="5"/>
      <c r="H63" s="108"/>
      <c r="I63" s="108"/>
      <c r="J63" s="108"/>
      <c r="K63" s="6"/>
      <c r="L63" s="6"/>
      <c r="M63" s="6"/>
      <c r="N63" s="6"/>
    </row>
    <row r="64" spans="1:14" s="3" customFormat="1" ht="11.25" hidden="1">
      <c r="A64" s="2"/>
      <c r="B64" s="6"/>
      <c r="C64" s="6"/>
      <c r="D64" s="6"/>
      <c r="E64" s="6"/>
      <c r="F64" s="4"/>
      <c r="G64" s="5"/>
      <c r="H64" s="7"/>
      <c r="I64" s="7"/>
      <c r="J64" s="7"/>
      <c r="K64" s="6"/>
      <c r="L64" s="6"/>
      <c r="M64" s="6"/>
      <c r="N64" s="6"/>
    </row>
    <row r="65" spans="1:14" s="3" customFormat="1" ht="11.25" hidden="1">
      <c r="A65" s="2"/>
      <c r="B65" s="6"/>
      <c r="C65" s="6"/>
      <c r="D65" s="6"/>
      <c r="E65" s="6"/>
      <c r="F65" s="4"/>
      <c r="G65" s="5"/>
      <c r="H65" s="7"/>
      <c r="I65" s="7"/>
      <c r="J65" s="7"/>
      <c r="K65" s="6"/>
      <c r="L65" s="6"/>
      <c r="M65" s="6"/>
      <c r="N65" s="6"/>
    </row>
    <row r="66" spans="1:14" s="3" customFormat="1" ht="11.25" hidden="1">
      <c r="A66" s="2"/>
      <c r="B66" s="6"/>
      <c r="C66" s="6"/>
      <c r="D66" s="6"/>
      <c r="E66" s="6"/>
      <c r="F66" s="4"/>
      <c r="G66" s="5"/>
      <c r="H66" s="7"/>
      <c r="I66" s="7"/>
      <c r="J66" s="7"/>
      <c r="K66" s="6"/>
      <c r="L66" s="6"/>
      <c r="M66" s="6"/>
      <c r="N66" s="6"/>
    </row>
    <row r="67" spans="1:14" s="3" customFormat="1" ht="11.25" hidden="1">
      <c r="A67" s="2"/>
      <c r="B67" s="6"/>
      <c r="C67" s="6"/>
      <c r="D67" s="6"/>
      <c r="E67" s="6"/>
      <c r="F67" s="4"/>
      <c r="G67" s="5"/>
      <c r="H67" s="7"/>
      <c r="I67" s="7"/>
      <c r="J67" s="7"/>
      <c r="K67" s="6"/>
      <c r="L67" s="6"/>
      <c r="M67" s="6"/>
      <c r="N67" s="6"/>
    </row>
    <row r="68" spans="1:14" s="3" customFormat="1" ht="11.25" hidden="1">
      <c r="A68" s="2"/>
      <c r="B68" s="6"/>
      <c r="C68" s="6"/>
      <c r="D68" s="6"/>
      <c r="E68" s="6"/>
      <c r="F68" s="4"/>
      <c r="G68" s="5"/>
      <c r="H68" s="7"/>
      <c r="I68" s="7"/>
      <c r="J68" s="7"/>
      <c r="K68" s="6"/>
      <c r="L68" s="6"/>
      <c r="M68" s="6"/>
      <c r="N68" s="6"/>
    </row>
  </sheetData>
  <mergeCells count="46">
    <mergeCell ref="B58:J58"/>
    <mergeCell ref="B63:E63"/>
    <mergeCell ref="H63:J63"/>
    <mergeCell ref="C51:D51"/>
    <mergeCell ref="C54:D54"/>
    <mergeCell ref="C41:D41"/>
    <mergeCell ref="C45:D45"/>
    <mergeCell ref="C46:D46"/>
    <mergeCell ref="C49:D49"/>
    <mergeCell ref="C50:D50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33:D33"/>
    <mergeCell ref="C35:D35"/>
    <mergeCell ref="B48:D48"/>
    <mergeCell ref="E30:I30"/>
    <mergeCell ref="J30:J31"/>
    <mergeCell ref="C37:D37"/>
    <mergeCell ref="C38:D38"/>
  </mergeCells>
  <printOptions horizontalCentered="1"/>
  <pageMargins left="0.23622047244094491" right="0.23622047244094491" top="0.74803149606299213" bottom="0.74803149606299213" header="0.31496062992125984" footer="0.31496062992125984"/>
  <pageSetup scale="90" fitToHeight="3" orientation="landscape" r:id="rId1"/>
  <ignoredErrors>
    <ignoredError sqref="E10:I10 E32:I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2021-10-19T21:25:51Z</cp:lastPrinted>
  <dcterms:created xsi:type="dcterms:W3CDTF">2014-09-04T16:46:21Z</dcterms:created>
  <dcterms:modified xsi:type="dcterms:W3CDTF">2022-10-14T15:50:16Z</dcterms:modified>
</cp:coreProperties>
</file>