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ONVOCATORIA 011-2022\CATALOGOS\"/>
    </mc:Choice>
  </mc:AlternateContent>
  <xr:revisionPtr revIDLastSave="0" documentId="13_ncr:1_{B1035585-C44D-44AE-8D93-962B8078C2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CATÁLOGO!$17:$1762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CATÁLOGO!$A$1:$G$1959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CATÁLOGO!$1:$17</definedName>
    <definedName name="totalpresupuestoprimeramoneda">#REF!</definedName>
    <definedName name="totalpresupuestosegundamoned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62" i="3" l="1"/>
  <c r="G1761" i="3" s="1"/>
  <c r="G1954" i="3" s="1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7" i="3"/>
  <c r="G1736" i="3"/>
  <c r="G1735" i="3"/>
  <c r="G1734" i="3"/>
  <c r="G1733" i="3"/>
  <c r="G1732" i="3"/>
  <c r="G1731" i="3"/>
  <c r="G1730" i="3"/>
  <c r="G1729" i="3"/>
  <c r="G1728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0" i="3"/>
  <c r="G1689" i="3"/>
  <c r="G1688" i="3"/>
  <c r="G1687" i="3"/>
  <c r="G1686" i="3"/>
  <c r="G1685" i="3"/>
  <c r="G1684" i="3"/>
  <c r="G1683" i="3"/>
  <c r="G1682" i="3"/>
  <c r="G1681" i="3"/>
  <c r="G1680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6" i="3"/>
  <c r="G1605" i="3"/>
  <c r="G1604" i="3"/>
  <c r="G1603" i="3"/>
  <c r="G1602" i="3"/>
  <c r="G1601" i="3"/>
  <c r="G1600" i="3"/>
  <c r="G1599" i="3"/>
  <c r="G1598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0" i="3"/>
  <c r="G1519" i="3"/>
  <c r="G1518" i="3"/>
  <c r="G1517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499" i="3"/>
  <c r="G1498" i="3"/>
  <c r="G1497" i="3"/>
  <c r="G1496" i="3"/>
  <c r="G1495" i="3"/>
  <c r="G1494" i="3"/>
  <c r="G1493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69" i="3"/>
  <c r="G1468" i="3"/>
  <c r="G1467" i="3"/>
  <c r="G1466" i="3"/>
  <c r="G1465" i="3"/>
  <c r="G1464" i="3"/>
  <c r="G1463" i="3"/>
  <c r="G1462" i="3"/>
  <c r="G1460" i="3"/>
  <c r="G1459" i="3"/>
  <c r="G1458" i="3"/>
  <c r="G1457" i="3"/>
  <c r="G1456" i="3"/>
  <c r="G1455" i="3"/>
  <c r="G1454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727" i="3" l="1"/>
  <c r="G1952" i="3" s="1"/>
  <c r="G1738" i="3"/>
  <c r="G1953" i="3" s="1"/>
  <c r="G1679" i="3"/>
  <c r="G1949" i="3" s="1"/>
  <c r="G1651" i="3"/>
  <c r="G1947" i="3" s="1"/>
  <c r="G1453" i="3"/>
  <c r="G1930" i="3" s="1"/>
  <c r="G1522" i="3"/>
  <c r="G1938" i="3" s="1"/>
  <c r="G1583" i="3"/>
  <c r="G1942" i="3" s="1"/>
  <c r="G1633" i="3"/>
  <c r="G1945" i="3" s="1"/>
  <c r="G1516" i="3"/>
  <c r="G1936" i="3" s="1"/>
  <c r="G1566" i="3"/>
  <c r="G1940" i="3" s="1"/>
  <c r="G1607" i="3"/>
  <c r="G1944" i="3" s="1"/>
  <c r="G1691" i="3"/>
  <c r="G1950" i="3" s="1"/>
  <c r="G1439" i="3"/>
  <c r="G1929" i="3" s="1"/>
  <c r="G1492" i="3"/>
  <c r="G1933" i="3" s="1"/>
  <c r="G1470" i="3"/>
  <c r="G1932" i="3" s="1"/>
  <c r="G1461" i="3"/>
  <c r="G1931" i="3" s="1"/>
  <c r="G1501" i="3"/>
  <c r="G1935" i="3" s="1"/>
  <c r="G1549" i="3"/>
  <c r="G1939" i="3" s="1"/>
  <c r="G1597" i="3"/>
  <c r="G1943" i="3" s="1"/>
  <c r="G1664" i="3"/>
  <c r="G1948" i="3" s="1"/>
  <c r="G1521" i="3" l="1"/>
  <c r="G1937" i="3" s="1"/>
  <c r="G1500" i="3"/>
  <c r="G1934" i="3" s="1"/>
  <c r="G1726" i="3"/>
  <c r="G1951" i="3" s="1"/>
  <c r="G1582" i="3"/>
  <c r="G1941" i="3" s="1"/>
  <c r="G1650" i="3"/>
  <c r="G1946" i="3" s="1"/>
  <c r="G1438" i="3"/>
  <c r="G1928" i="3" s="1"/>
  <c r="G1437" i="3" l="1"/>
  <c r="G1927" i="3" s="1"/>
  <c r="G1436" i="3"/>
  <c r="G1435" i="3" s="1"/>
  <c r="G1926" i="3" s="1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7" i="3"/>
  <c r="G1416" i="3"/>
  <c r="G1415" i="3"/>
  <c r="G1414" i="3"/>
  <c r="G1413" i="3"/>
  <c r="G1412" i="3"/>
  <c r="G1411" i="3"/>
  <c r="G1410" i="3"/>
  <c r="G1409" i="3"/>
  <c r="G1406" i="3"/>
  <c r="G1405" i="3"/>
  <c r="G1404" i="3"/>
  <c r="G1403" i="3"/>
  <c r="G1402" i="3"/>
  <c r="G1401" i="3"/>
  <c r="G1400" i="3"/>
  <c r="G1399" i="3"/>
  <c r="G1397" i="3"/>
  <c r="G1396" i="3"/>
  <c r="G1395" i="3"/>
  <c r="G1394" i="3"/>
  <c r="G1393" i="3"/>
  <c r="G1392" i="3"/>
  <c r="G1391" i="3"/>
  <c r="G1390" i="3"/>
  <c r="G1389" i="3"/>
  <c r="G1388" i="3"/>
  <c r="G1387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2" i="3"/>
  <c r="G1371" i="3"/>
  <c r="G1370" i="3"/>
  <c r="G1369" i="3"/>
  <c r="G1368" i="3"/>
  <c r="G1367" i="3"/>
  <c r="G1366" i="3"/>
  <c r="G1365" i="3"/>
  <c r="G1364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1" i="3"/>
  <c r="G1330" i="3"/>
  <c r="G1329" i="3"/>
  <c r="G1328" i="3"/>
  <c r="G1327" i="3"/>
  <c r="G1326" i="3"/>
  <c r="G1325" i="3"/>
  <c r="G1324" i="3"/>
  <c r="G1323" i="3"/>
  <c r="G1322" i="3"/>
  <c r="G1319" i="3"/>
  <c r="G1318" i="3"/>
  <c r="G1316" i="3"/>
  <c r="G1315" i="3"/>
  <c r="G1314" i="3"/>
  <c r="G1313" i="3"/>
  <c r="G1312" i="3"/>
  <c r="G1311" i="3"/>
  <c r="G1310" i="3"/>
  <c r="G1309" i="3"/>
  <c r="G1306" i="3"/>
  <c r="G1305" i="3"/>
  <c r="G1304" i="3"/>
  <c r="G1303" i="3"/>
  <c r="G1302" i="3"/>
  <c r="G1301" i="3"/>
  <c r="G1300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6" i="3"/>
  <c r="G1275" i="3"/>
  <c r="G1274" i="3"/>
  <c r="G1273" i="3"/>
  <c r="G1272" i="3"/>
  <c r="G1271" i="3"/>
  <c r="G1270" i="3"/>
  <c r="G1269" i="3"/>
  <c r="G1267" i="3"/>
  <c r="G1266" i="3"/>
  <c r="G1265" i="3"/>
  <c r="G1264" i="3"/>
  <c r="G1263" i="3"/>
  <c r="G1262" i="3"/>
  <c r="G1261" i="3"/>
  <c r="G1259" i="3"/>
  <c r="G1258" i="3"/>
  <c r="G1257" i="3"/>
  <c r="G1256" i="3"/>
  <c r="G1255" i="3"/>
  <c r="G1254" i="3"/>
  <c r="G1253" i="3"/>
  <c r="G1317" i="3" l="1"/>
  <c r="G1913" i="3" s="1"/>
  <c r="G1277" i="3"/>
  <c r="G1909" i="3" s="1"/>
  <c r="G1308" i="3"/>
  <c r="G1912" i="3" s="1"/>
  <c r="G1260" i="3"/>
  <c r="G1907" i="3" s="1"/>
  <c r="G1373" i="3"/>
  <c r="G1920" i="3" s="1"/>
  <c r="G1398" i="3"/>
  <c r="G1922" i="3" s="1"/>
  <c r="G1299" i="3"/>
  <c r="G1910" i="3" s="1"/>
  <c r="G1332" i="3"/>
  <c r="G1916" i="3" s="1"/>
  <c r="G1363" i="3"/>
  <c r="G1919" i="3" s="1"/>
  <c r="G1386" i="3"/>
  <c r="G1921" i="3" s="1"/>
  <c r="G1418" i="3"/>
  <c r="G1925" i="3" s="1"/>
  <c r="G1321" i="3"/>
  <c r="G1915" i="3" s="1"/>
  <c r="G1408" i="3"/>
  <c r="G1924" i="3" s="1"/>
  <c r="G1252" i="3"/>
  <c r="G1906" i="3" s="1"/>
  <c r="G1268" i="3"/>
  <c r="G1908" i="3" s="1"/>
  <c r="G1347" i="3"/>
  <c r="G1917" i="3" s="1"/>
  <c r="G1307" i="3" l="1"/>
  <c r="G1911" i="3" s="1"/>
  <c r="G1362" i="3"/>
  <c r="G1918" i="3" s="1"/>
  <c r="G1251" i="3"/>
  <c r="G1905" i="3" s="1"/>
  <c r="G1320" i="3"/>
  <c r="G1914" i="3" s="1"/>
  <c r="G1407" i="3"/>
  <c r="G1923" i="3" s="1"/>
  <c r="G1250" i="3" l="1"/>
  <c r="G1904" i="3" s="1"/>
  <c r="G1249" i="3"/>
  <c r="G1248" i="3" s="1"/>
  <c r="G1903" i="3" s="1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6" i="3"/>
  <c r="G1225" i="3"/>
  <c r="G1224" i="3"/>
  <c r="G1223" i="3"/>
  <c r="G1222" i="3"/>
  <c r="G1221" i="3"/>
  <c r="G1220" i="3"/>
  <c r="G1219" i="3"/>
  <c r="G1218" i="3"/>
  <c r="G1217" i="3"/>
  <c r="G1214" i="3"/>
  <c r="G1213" i="3"/>
  <c r="G1212" i="3"/>
  <c r="G1211" i="3"/>
  <c r="G1210" i="3"/>
  <c r="G1209" i="3"/>
  <c r="G1208" i="3"/>
  <c r="G1207" i="3"/>
  <c r="G1206" i="3"/>
  <c r="G1205" i="3"/>
  <c r="G1203" i="3"/>
  <c r="G1202" i="3"/>
  <c r="G1201" i="3"/>
  <c r="G1200" i="3"/>
  <c r="G1199" i="3"/>
  <c r="G1198" i="3"/>
  <c r="G1197" i="3"/>
  <c r="G1196" i="3"/>
  <c r="G1195" i="3"/>
  <c r="G1194" i="3"/>
  <c r="G1193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8" i="3"/>
  <c r="G1177" i="3"/>
  <c r="G1176" i="3"/>
  <c r="G1175" i="3"/>
  <c r="G1174" i="3"/>
  <c r="G1173" i="3"/>
  <c r="G1172" i="3"/>
  <c r="G1171" i="3"/>
  <c r="G1170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0" i="3"/>
  <c r="G1119" i="3"/>
  <c r="G1117" i="3"/>
  <c r="G1116" i="3"/>
  <c r="G1115" i="3"/>
  <c r="G1114" i="3"/>
  <c r="G1113" i="3"/>
  <c r="G1112" i="3"/>
  <c r="G1111" i="3"/>
  <c r="G1108" i="3"/>
  <c r="G1107" i="3"/>
  <c r="G1106" i="3"/>
  <c r="G1105" i="3"/>
  <c r="G1104" i="3"/>
  <c r="G1103" i="3"/>
  <c r="G1102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6" i="3"/>
  <c r="G1075" i="3"/>
  <c r="G1074" i="3"/>
  <c r="G1073" i="3"/>
  <c r="G1072" i="3"/>
  <c r="G1071" i="3"/>
  <c r="G1070" i="3"/>
  <c r="G1069" i="3"/>
  <c r="G1067" i="3"/>
  <c r="G1066" i="3"/>
  <c r="G1065" i="3"/>
  <c r="G1064" i="3"/>
  <c r="G1063" i="3"/>
  <c r="G1062" i="3"/>
  <c r="G1061" i="3"/>
  <c r="G1059" i="3"/>
  <c r="G1058" i="3"/>
  <c r="G1057" i="3"/>
  <c r="G1056" i="3"/>
  <c r="G1055" i="3"/>
  <c r="G1054" i="3"/>
  <c r="G1053" i="3"/>
  <c r="G1052" i="3"/>
  <c r="G1118" i="3" l="1"/>
  <c r="G1890" i="3" s="1"/>
  <c r="G1068" i="3"/>
  <c r="G1885" i="3" s="1"/>
  <c r="G1077" i="3"/>
  <c r="G1886" i="3" s="1"/>
  <c r="G1204" i="3"/>
  <c r="G1899" i="3" s="1"/>
  <c r="G1192" i="3"/>
  <c r="G1898" i="3" s="1"/>
  <c r="G1227" i="3"/>
  <c r="G1902" i="3" s="1"/>
  <c r="G1136" i="3"/>
  <c r="G1893" i="3" s="1"/>
  <c r="G1179" i="3"/>
  <c r="G1897" i="3" s="1"/>
  <c r="G1216" i="3"/>
  <c r="G1901" i="3" s="1"/>
  <c r="G1060" i="3"/>
  <c r="G1884" i="3" s="1"/>
  <c r="G1110" i="3"/>
  <c r="G1889" i="3" s="1"/>
  <c r="G1153" i="3"/>
  <c r="G1894" i="3" s="1"/>
  <c r="G1051" i="3"/>
  <c r="G1883" i="3" s="1"/>
  <c r="G1101" i="3"/>
  <c r="G1887" i="3" s="1"/>
  <c r="G1122" i="3"/>
  <c r="G1892" i="3" s="1"/>
  <c r="G1169" i="3"/>
  <c r="G1896" i="3" s="1"/>
  <c r="G1109" i="3" l="1"/>
  <c r="G1888" i="3" s="1"/>
  <c r="G1168" i="3"/>
  <c r="G1895" i="3" s="1"/>
  <c r="G1121" i="3"/>
  <c r="G1891" i="3" s="1"/>
  <c r="G1215" i="3"/>
  <c r="G1900" i="3" s="1"/>
  <c r="G1050" i="3"/>
  <c r="G1882" i="3" s="1"/>
  <c r="G1048" i="3"/>
  <c r="G1047" i="3" s="1"/>
  <c r="G1880" i="3" s="1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6" i="3"/>
  <c r="G1025" i="3"/>
  <c r="G1024" i="3"/>
  <c r="G1023" i="3"/>
  <c r="G1022" i="3"/>
  <c r="G1021" i="3"/>
  <c r="G1020" i="3"/>
  <c r="G1019" i="3"/>
  <c r="G1018" i="3"/>
  <c r="G1017" i="3"/>
  <c r="G1014" i="3"/>
  <c r="G1013" i="3"/>
  <c r="G1012" i="3"/>
  <c r="G1011" i="3"/>
  <c r="G1010" i="3"/>
  <c r="G1009" i="3"/>
  <c r="G1007" i="3"/>
  <c r="G1006" i="3"/>
  <c r="G1005" i="3"/>
  <c r="G1004" i="3"/>
  <c r="G1003" i="3"/>
  <c r="G1002" i="3"/>
  <c r="G1001" i="3"/>
  <c r="G1000" i="3"/>
  <c r="G999" i="3"/>
  <c r="G998" i="3"/>
  <c r="G997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2" i="3"/>
  <c r="G981" i="3"/>
  <c r="G980" i="3"/>
  <c r="G979" i="3"/>
  <c r="G978" i="3"/>
  <c r="G977" i="3"/>
  <c r="G976" i="3"/>
  <c r="G975" i="3"/>
  <c r="G974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6" i="3"/>
  <c r="G925" i="3"/>
  <c r="G923" i="3"/>
  <c r="G922" i="3"/>
  <c r="G921" i="3"/>
  <c r="G920" i="3"/>
  <c r="G919" i="3"/>
  <c r="G918" i="3"/>
  <c r="G917" i="3"/>
  <c r="G916" i="3"/>
  <c r="G915" i="3"/>
  <c r="G912" i="3"/>
  <c r="G911" i="3"/>
  <c r="G910" i="3"/>
  <c r="G909" i="3"/>
  <c r="G908" i="3"/>
  <c r="G907" i="3"/>
  <c r="G906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2" i="3"/>
  <c r="G881" i="3"/>
  <c r="G880" i="3"/>
  <c r="G879" i="3"/>
  <c r="G878" i="3"/>
  <c r="G877" i="3"/>
  <c r="G876" i="3"/>
  <c r="G875" i="3"/>
  <c r="G873" i="3"/>
  <c r="G872" i="3"/>
  <c r="G871" i="3"/>
  <c r="G870" i="3"/>
  <c r="G869" i="3"/>
  <c r="G868" i="3"/>
  <c r="G867" i="3"/>
  <c r="G865" i="3"/>
  <c r="G864" i="3"/>
  <c r="G863" i="3"/>
  <c r="G862" i="3"/>
  <c r="G861" i="3"/>
  <c r="G860" i="3"/>
  <c r="G1049" i="3" l="1"/>
  <c r="G1881" i="3" s="1"/>
  <c r="G924" i="3"/>
  <c r="G1867" i="3" s="1"/>
  <c r="G905" i="3"/>
  <c r="G1864" i="3" s="1"/>
  <c r="G957" i="3"/>
  <c r="G1871" i="3" s="1"/>
  <c r="G996" i="3"/>
  <c r="G1875" i="3" s="1"/>
  <c r="G1027" i="3"/>
  <c r="G1879" i="3" s="1"/>
  <c r="G874" i="3"/>
  <c r="G1862" i="3" s="1"/>
  <c r="G973" i="3"/>
  <c r="G1873" i="3" s="1"/>
  <c r="G866" i="3"/>
  <c r="G1861" i="3" s="1"/>
  <c r="G914" i="3"/>
  <c r="G1866" i="3" s="1"/>
  <c r="G941" i="3"/>
  <c r="G1870" i="3" s="1"/>
  <c r="G983" i="3"/>
  <c r="G1874" i="3" s="1"/>
  <c r="G1016" i="3"/>
  <c r="G1878" i="3" s="1"/>
  <c r="G859" i="3"/>
  <c r="G1860" i="3" s="1"/>
  <c r="G928" i="3"/>
  <c r="G1869" i="3" s="1"/>
  <c r="G883" i="3"/>
  <c r="G1863" i="3" s="1"/>
  <c r="G1008" i="3"/>
  <c r="G1876" i="3" s="1"/>
  <c r="G913" i="3"/>
  <c r="G1865" i="3" s="1"/>
  <c r="G1015" i="3" l="1"/>
  <c r="G1877" i="3" s="1"/>
  <c r="G927" i="3"/>
  <c r="G1868" i="3" s="1"/>
  <c r="G858" i="3"/>
  <c r="G1859" i="3" s="1"/>
  <c r="G972" i="3"/>
  <c r="G1872" i="3" s="1"/>
  <c r="G857" i="3" l="1"/>
  <c r="G1858" i="3" s="1"/>
  <c r="G856" i="3"/>
  <c r="G855" i="3" s="1"/>
  <c r="G1857" i="3" s="1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4" i="3"/>
  <c r="G833" i="3"/>
  <c r="G832" i="3"/>
  <c r="G831" i="3"/>
  <c r="G830" i="3"/>
  <c r="G829" i="3"/>
  <c r="G828" i="3"/>
  <c r="G827" i="3"/>
  <c r="G826" i="3"/>
  <c r="G825" i="3"/>
  <c r="G822" i="3"/>
  <c r="G821" i="3"/>
  <c r="G820" i="3"/>
  <c r="G819" i="3"/>
  <c r="G818" i="3"/>
  <c r="G817" i="3"/>
  <c r="G816" i="3"/>
  <c r="G815" i="3"/>
  <c r="G813" i="3"/>
  <c r="G812" i="3"/>
  <c r="G811" i="3"/>
  <c r="G810" i="3"/>
  <c r="G809" i="3"/>
  <c r="G808" i="3"/>
  <c r="G807" i="3"/>
  <c r="G806" i="3"/>
  <c r="G805" i="3"/>
  <c r="G804" i="3"/>
  <c r="G803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8" i="3"/>
  <c r="G787" i="3"/>
  <c r="G786" i="3"/>
  <c r="G785" i="3"/>
  <c r="G784" i="3"/>
  <c r="G783" i="3"/>
  <c r="G782" i="3"/>
  <c r="G781" i="3"/>
  <c r="G780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3" i="3"/>
  <c r="G732" i="3"/>
  <c r="G731" i="3"/>
  <c r="G730" i="3"/>
  <c r="G728" i="3"/>
  <c r="G727" i="3"/>
  <c r="G726" i="3"/>
  <c r="G725" i="3"/>
  <c r="G724" i="3"/>
  <c r="G723" i="3"/>
  <c r="G722" i="3"/>
  <c r="G721" i="3"/>
  <c r="G720" i="3"/>
  <c r="G719" i="3"/>
  <c r="G718" i="3"/>
  <c r="G715" i="3"/>
  <c r="G714" i="3"/>
  <c r="G713" i="3"/>
  <c r="G712" i="3"/>
  <c r="G711" i="3"/>
  <c r="G710" i="3"/>
  <c r="G709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5" i="3"/>
  <c r="G684" i="3"/>
  <c r="G683" i="3"/>
  <c r="G682" i="3"/>
  <c r="G681" i="3"/>
  <c r="G680" i="3"/>
  <c r="G679" i="3"/>
  <c r="G678" i="3"/>
  <c r="G676" i="3"/>
  <c r="G675" i="3"/>
  <c r="G674" i="3"/>
  <c r="G673" i="3"/>
  <c r="G672" i="3"/>
  <c r="G671" i="3"/>
  <c r="G670" i="3"/>
  <c r="G668" i="3"/>
  <c r="G667" i="3"/>
  <c r="G666" i="3"/>
  <c r="G665" i="3"/>
  <c r="G664" i="3"/>
  <c r="G663" i="3"/>
  <c r="G662" i="3"/>
  <c r="G661" i="3"/>
  <c r="G660" i="3"/>
  <c r="G659" i="3"/>
  <c r="G658" i="3"/>
  <c r="G789" i="3" l="1"/>
  <c r="G1851" i="3" s="1"/>
  <c r="G802" i="3"/>
  <c r="G1852" i="3" s="1"/>
  <c r="G835" i="3"/>
  <c r="G1856" i="3" s="1"/>
  <c r="G748" i="3"/>
  <c r="G1847" i="3" s="1"/>
  <c r="G657" i="3"/>
  <c r="G1837" i="3" s="1"/>
  <c r="G669" i="3"/>
  <c r="G1838" i="3" s="1"/>
  <c r="G717" i="3"/>
  <c r="G1843" i="3" s="1"/>
  <c r="G708" i="3"/>
  <c r="G1841" i="3" s="1"/>
  <c r="G735" i="3"/>
  <c r="G1846" i="3" s="1"/>
  <c r="G779" i="3"/>
  <c r="G1850" i="3" s="1"/>
  <c r="G824" i="3"/>
  <c r="G1855" i="3" s="1"/>
  <c r="G686" i="3"/>
  <c r="G1840" i="3" s="1"/>
  <c r="G677" i="3"/>
  <c r="G1839" i="3" s="1"/>
  <c r="G729" i="3"/>
  <c r="G1844" i="3" s="1"/>
  <c r="G764" i="3"/>
  <c r="G1848" i="3" s="1"/>
  <c r="G814" i="3"/>
  <c r="G1853" i="3" s="1"/>
  <c r="G656" i="3" l="1"/>
  <c r="G1836" i="3" s="1"/>
  <c r="G823" i="3"/>
  <c r="G1854" i="3" s="1"/>
  <c r="G734" i="3"/>
  <c r="G1845" i="3" s="1"/>
  <c r="G716" i="3"/>
  <c r="G1842" i="3" s="1"/>
  <c r="G778" i="3"/>
  <c r="G1849" i="3" s="1"/>
  <c r="G655" i="3" l="1"/>
  <c r="G1835" i="3" s="1"/>
  <c r="G654" i="3"/>
  <c r="G653" i="3" s="1"/>
  <c r="G1834" i="3" s="1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6" i="3"/>
  <c r="G635" i="3"/>
  <c r="G634" i="3"/>
  <c r="G633" i="3"/>
  <c r="G632" i="3"/>
  <c r="G631" i="3"/>
  <c r="G630" i="3"/>
  <c r="G629" i="3"/>
  <c r="G628" i="3"/>
  <c r="G625" i="3"/>
  <c r="G624" i="3"/>
  <c r="G623" i="3"/>
  <c r="G622" i="3"/>
  <c r="G621" i="3"/>
  <c r="G620" i="3"/>
  <c r="G619" i="3"/>
  <c r="G618" i="3"/>
  <c r="G617" i="3"/>
  <c r="G616" i="3"/>
  <c r="G614" i="3"/>
  <c r="G613" i="3"/>
  <c r="G612" i="3"/>
  <c r="G611" i="3"/>
  <c r="G610" i="3"/>
  <c r="G609" i="3"/>
  <c r="G608" i="3"/>
  <c r="G607" i="3"/>
  <c r="G606" i="3"/>
  <c r="G605" i="3"/>
  <c r="G604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8" i="3"/>
  <c r="G587" i="3"/>
  <c r="G586" i="3"/>
  <c r="G585" i="3"/>
  <c r="G584" i="3"/>
  <c r="G583" i="3"/>
  <c r="G582" i="3"/>
  <c r="G581" i="3"/>
  <c r="G580" i="3"/>
  <c r="G579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5" i="3"/>
  <c r="G544" i="3"/>
  <c r="G543" i="3"/>
  <c r="G542" i="3"/>
  <c r="G541" i="3"/>
  <c r="G540" i="3"/>
  <c r="G539" i="3"/>
  <c r="G538" i="3"/>
  <c r="G537" i="3"/>
  <c r="G536" i="3"/>
  <c r="G533" i="3"/>
  <c r="G532" i="3"/>
  <c r="G531" i="3"/>
  <c r="G530" i="3"/>
  <c r="G528" i="3"/>
  <c r="G527" i="3"/>
  <c r="G526" i="3"/>
  <c r="G525" i="3"/>
  <c r="G524" i="3"/>
  <c r="G523" i="3"/>
  <c r="G520" i="3"/>
  <c r="G519" i="3"/>
  <c r="G518" i="3"/>
  <c r="G517" i="3"/>
  <c r="G516" i="3"/>
  <c r="G515" i="3"/>
  <c r="G514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0" i="3"/>
  <c r="G489" i="3"/>
  <c r="G488" i="3"/>
  <c r="G487" i="3"/>
  <c r="G486" i="3"/>
  <c r="G485" i="3"/>
  <c r="G484" i="3"/>
  <c r="G483" i="3"/>
  <c r="G481" i="3"/>
  <c r="G480" i="3"/>
  <c r="G479" i="3"/>
  <c r="G478" i="3"/>
  <c r="G477" i="3"/>
  <c r="G476" i="3"/>
  <c r="G475" i="3"/>
  <c r="G473" i="3"/>
  <c r="G472" i="3"/>
  <c r="G471" i="3"/>
  <c r="G470" i="3"/>
  <c r="G469" i="3"/>
  <c r="G468" i="3"/>
  <c r="G627" i="3" l="1"/>
  <c r="G1832" i="3" s="1"/>
  <c r="G637" i="3"/>
  <c r="G1833" i="3" s="1"/>
  <c r="G603" i="3"/>
  <c r="G1829" i="3" s="1"/>
  <c r="G474" i="3"/>
  <c r="G1815" i="3" s="1"/>
  <c r="G535" i="3"/>
  <c r="G1823" i="3" s="1"/>
  <c r="G578" i="3"/>
  <c r="G1827" i="3" s="1"/>
  <c r="G467" i="3"/>
  <c r="G1814" i="3" s="1"/>
  <c r="G562" i="3"/>
  <c r="G1825" i="3" s="1"/>
  <c r="G615" i="3"/>
  <c r="G1830" i="3" s="1"/>
  <c r="G513" i="3"/>
  <c r="G1818" i="3" s="1"/>
  <c r="G491" i="3"/>
  <c r="G1817" i="3" s="1"/>
  <c r="G529" i="3"/>
  <c r="G1821" i="3" s="1"/>
  <c r="G482" i="3"/>
  <c r="G1816" i="3" s="1"/>
  <c r="G522" i="3"/>
  <c r="G1820" i="3" s="1"/>
  <c r="G546" i="3"/>
  <c r="G1824" i="3" s="1"/>
  <c r="G589" i="3"/>
  <c r="G1828" i="3" s="1"/>
  <c r="G626" i="3" l="1"/>
  <c r="G1831" i="3" s="1"/>
  <c r="G466" i="3"/>
  <c r="G1813" i="3" s="1"/>
  <c r="G577" i="3"/>
  <c r="G1826" i="3" s="1"/>
  <c r="G521" i="3"/>
  <c r="G1819" i="3" s="1"/>
  <c r="G534" i="3"/>
  <c r="G1822" i="3" s="1"/>
  <c r="G464" i="3"/>
  <c r="G463" i="3" s="1"/>
  <c r="G1811" i="3" s="1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1" i="3"/>
  <c r="G440" i="3"/>
  <c r="G439" i="3"/>
  <c r="G438" i="3"/>
  <c r="G437" i="3"/>
  <c r="G436" i="3"/>
  <c r="G435" i="3"/>
  <c r="G434" i="3"/>
  <c r="G433" i="3"/>
  <c r="G432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0" i="3"/>
  <c r="G409" i="3"/>
  <c r="G408" i="3"/>
  <c r="G407" i="3"/>
  <c r="G406" i="3"/>
  <c r="G405" i="3"/>
  <c r="G404" i="3"/>
  <c r="G403" i="3"/>
  <c r="G402" i="3"/>
  <c r="G401" i="3"/>
  <c r="G400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4" i="3"/>
  <c r="G383" i="3"/>
  <c r="G382" i="3"/>
  <c r="G381" i="3"/>
  <c r="G380" i="3"/>
  <c r="G379" i="3"/>
  <c r="G378" i="3"/>
  <c r="G377" i="3"/>
  <c r="G376" i="3"/>
  <c r="G375" i="3"/>
  <c r="G374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7" i="3"/>
  <c r="G326" i="3"/>
  <c r="G325" i="3"/>
  <c r="G324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6" i="3"/>
  <c r="G305" i="3"/>
  <c r="G304" i="3"/>
  <c r="G303" i="3"/>
  <c r="G302" i="3"/>
  <c r="G301" i="3"/>
  <c r="G300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6" i="3"/>
  <c r="G275" i="3"/>
  <c r="G274" i="3"/>
  <c r="G273" i="3"/>
  <c r="G272" i="3"/>
  <c r="G271" i="3"/>
  <c r="G270" i="3"/>
  <c r="G269" i="3"/>
  <c r="G267" i="3"/>
  <c r="G266" i="3"/>
  <c r="G265" i="3"/>
  <c r="G264" i="3"/>
  <c r="G263" i="3"/>
  <c r="G262" i="3"/>
  <c r="G261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465" i="3" l="1"/>
  <c r="G1812" i="3" s="1"/>
  <c r="G342" i="3"/>
  <c r="G1801" i="3" s="1"/>
  <c r="G385" i="3"/>
  <c r="G1805" i="3" s="1"/>
  <c r="G431" i="3"/>
  <c r="G1809" i="3" s="1"/>
  <c r="G277" i="3"/>
  <c r="G1794" i="3" s="1"/>
  <c r="G308" i="3"/>
  <c r="G1797" i="3" s="1"/>
  <c r="G260" i="3"/>
  <c r="G1792" i="3" s="1"/>
  <c r="G268" i="3"/>
  <c r="G1793" i="3" s="1"/>
  <c r="G358" i="3"/>
  <c r="G1802" i="3" s="1"/>
  <c r="G399" i="3"/>
  <c r="G1806" i="3" s="1"/>
  <c r="G442" i="3"/>
  <c r="G1810" i="3" s="1"/>
  <c r="G245" i="3"/>
  <c r="G1791" i="3" s="1"/>
  <c r="G299" i="3"/>
  <c r="G1795" i="3" s="1"/>
  <c r="G329" i="3"/>
  <c r="G1800" i="3" s="1"/>
  <c r="G373" i="3"/>
  <c r="G1804" i="3" s="1"/>
  <c r="G323" i="3"/>
  <c r="G1798" i="3" s="1"/>
  <c r="G411" i="3"/>
  <c r="G1807" i="3" s="1"/>
  <c r="G328" i="3" l="1"/>
  <c r="G1799" i="3" s="1"/>
  <c r="G430" i="3"/>
  <c r="G1808" i="3" s="1"/>
  <c r="G372" i="3"/>
  <c r="G1803" i="3" s="1"/>
  <c r="G307" i="3"/>
  <c r="G1796" i="3" s="1"/>
  <c r="G244" i="3"/>
  <c r="G1790" i="3" s="1"/>
  <c r="G113" i="3"/>
  <c r="G243" i="3" l="1"/>
  <c r="G221" i="3"/>
  <c r="G1789" i="3" l="1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2" i="3"/>
  <c r="G121" i="3"/>
  <c r="G120" i="3"/>
  <c r="G119" i="3"/>
  <c r="G118" i="3"/>
  <c r="G117" i="3"/>
  <c r="G116" i="3"/>
  <c r="G115" i="3"/>
  <c r="G114" i="3"/>
  <c r="G112" i="3"/>
  <c r="G111" i="3"/>
  <c r="G110" i="3"/>
  <c r="G109" i="3"/>
  <c r="G108" i="3"/>
  <c r="G107" i="3"/>
  <c r="G123" i="3" l="1"/>
  <c r="G1778" i="3" s="1"/>
  <c r="G139" i="3"/>
  <c r="G1779" i="3" s="1"/>
  <c r="G106" i="3"/>
  <c r="G1777" i="3" s="1"/>
  <c r="G105" i="3" l="1"/>
  <c r="G1776" i="3" s="1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3" i="3"/>
  <c r="G192" i="3"/>
  <c r="G191" i="3"/>
  <c r="G190" i="3"/>
  <c r="G189" i="3"/>
  <c r="G188" i="3"/>
  <c r="G187" i="3"/>
  <c r="G186" i="3"/>
  <c r="G185" i="3"/>
  <c r="G184" i="3"/>
  <c r="G183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7" i="3"/>
  <c r="G166" i="3"/>
  <c r="G165" i="3"/>
  <c r="G164" i="3"/>
  <c r="G163" i="3"/>
  <c r="G162" i="3"/>
  <c r="G161" i="3"/>
  <c r="G160" i="3"/>
  <c r="G159" i="3"/>
  <c r="G158" i="3"/>
  <c r="G157" i="3" l="1"/>
  <c r="G1781" i="3" s="1"/>
  <c r="G182" i="3"/>
  <c r="G1783" i="3" s="1"/>
  <c r="G194" i="3"/>
  <c r="G1784" i="3" s="1"/>
  <c r="G168" i="3"/>
  <c r="G1782" i="3" s="1"/>
  <c r="G156" i="3" l="1"/>
  <c r="G1780" i="3" s="1"/>
  <c r="G38" i="3"/>
  <c r="G32" i="3" l="1"/>
  <c r="G31" i="3"/>
  <c r="G30" i="3"/>
  <c r="G29" i="3"/>
  <c r="G24" i="3"/>
  <c r="G79" i="3" l="1"/>
  <c r="G78" i="3"/>
  <c r="G94" i="3" l="1"/>
  <c r="G239" i="3" l="1"/>
  <c r="G231" i="3" l="1"/>
  <c r="G227" i="3"/>
  <c r="G226" i="3"/>
  <c r="G40" i="3" l="1"/>
  <c r="G51" i="3" l="1"/>
  <c r="G211" i="3" l="1"/>
  <c r="G238" i="3" l="1"/>
  <c r="G67" i="3" l="1"/>
  <c r="G68" i="3"/>
  <c r="G66" i="3"/>
  <c r="G28" i="3" l="1"/>
  <c r="G98" i="3" l="1"/>
  <c r="G54" i="3" l="1"/>
  <c r="G88" i="3"/>
  <c r="G87" i="3"/>
  <c r="G26" i="3" l="1"/>
  <c r="G102" i="3" l="1"/>
  <c r="G25" i="3" l="1"/>
  <c r="G212" i="3" l="1"/>
  <c r="G213" i="3"/>
  <c r="G214" i="3"/>
  <c r="G215" i="3"/>
  <c r="G216" i="3"/>
  <c r="G217" i="3"/>
  <c r="G218" i="3"/>
  <c r="G219" i="3"/>
  <c r="G223" i="3"/>
  <c r="G224" i="3"/>
  <c r="G225" i="3"/>
  <c r="G228" i="3"/>
  <c r="G229" i="3"/>
  <c r="G230" i="3"/>
  <c r="G232" i="3"/>
  <c r="G233" i="3"/>
  <c r="G234" i="3"/>
  <c r="G240" i="3"/>
  <c r="G235" i="3"/>
  <c r="G236" i="3"/>
  <c r="G237" i="3"/>
  <c r="G222" i="3" l="1"/>
  <c r="G220" i="3" s="1"/>
  <c r="G1787" i="3" s="1"/>
  <c r="G210" i="3"/>
  <c r="G209" i="3" s="1"/>
  <c r="G1786" i="3" s="1"/>
  <c r="G208" i="3" l="1"/>
  <c r="G1785" i="3" s="1"/>
  <c r="G242" i="3" l="1"/>
  <c r="G241" i="3" s="1"/>
  <c r="G1788" i="3" s="1"/>
  <c r="G104" i="3"/>
  <c r="G103" i="3"/>
  <c r="G101" i="3"/>
  <c r="G92" i="3"/>
  <c r="G93" i="3"/>
  <c r="G95" i="3"/>
  <c r="G96" i="3"/>
  <c r="G97" i="3"/>
  <c r="G99" i="3"/>
  <c r="G85" i="3"/>
  <c r="G86" i="3"/>
  <c r="G89" i="3"/>
  <c r="G90" i="3"/>
  <c r="G91" i="3"/>
  <c r="G84" i="3"/>
  <c r="G76" i="3"/>
  <c r="G77" i="3"/>
  <c r="G80" i="3"/>
  <c r="G81" i="3"/>
  <c r="G75" i="3"/>
  <c r="G69" i="3"/>
  <c r="G59" i="3"/>
  <c r="G60" i="3"/>
  <c r="G61" i="3"/>
  <c r="G62" i="3"/>
  <c r="G63" i="3"/>
  <c r="G64" i="3"/>
  <c r="G65" i="3"/>
  <c r="G70" i="3"/>
  <c r="G71" i="3"/>
  <c r="G53" i="3"/>
  <c r="G56" i="3"/>
  <c r="G57" i="3"/>
  <c r="G58" i="3"/>
  <c r="G72" i="3"/>
  <c r="G73" i="3"/>
  <c r="G55" i="3"/>
  <c r="G27" i="3"/>
  <c r="G45" i="3"/>
  <c r="G46" i="3"/>
  <c r="G47" i="3"/>
  <c r="G48" i="3"/>
  <c r="G49" i="3"/>
  <c r="G50" i="3"/>
  <c r="G44" i="3"/>
  <c r="G42" i="3"/>
  <c r="G41" i="3"/>
  <c r="G39" i="3"/>
  <c r="G37" i="3"/>
  <c r="G36" i="3"/>
  <c r="G23" i="3"/>
  <c r="G33" i="3"/>
  <c r="G34" i="3"/>
  <c r="G22" i="3"/>
  <c r="G43" i="3" l="1"/>
  <c r="G1770" i="3" s="1"/>
  <c r="G100" i="3"/>
  <c r="G1775" i="3" s="1"/>
  <c r="G52" i="3"/>
  <c r="G1771" i="3" s="1"/>
  <c r="G35" i="3"/>
  <c r="G1769" i="3" s="1"/>
  <c r="G83" i="3"/>
  <c r="G1774" i="3" s="1"/>
  <c r="G21" i="3"/>
  <c r="G1768" i="3" s="1"/>
  <c r="G74" i="3"/>
  <c r="G1772" i="3" s="1"/>
  <c r="G20" i="3" l="1"/>
  <c r="G1767" i="3" s="1"/>
  <c r="G82" i="3"/>
  <c r="G1773" i="3" s="1"/>
  <c r="G19" i="3" l="1"/>
  <c r="G1766" i="3" s="1"/>
  <c r="G1957" i="3" s="1"/>
  <c r="G1958" i="3" s="1"/>
  <c r="G1959" i="3" s="1"/>
</calcChain>
</file>

<file path=xl/sharedStrings.xml><?xml version="1.0" encoding="utf-8"?>
<sst xmlns="http://schemas.openxmlformats.org/spreadsheetml/2006/main" count="5449" uniqueCount="2066">
  <si>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</si>
  <si>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</si>
  <si>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</si>
  <si>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</si>
  <si>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</si>
  <si>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</si>
  <si>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</si>
  <si>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</si>
  <si>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</si>
  <si>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</si>
  <si>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</si>
  <si>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</si>
  <si>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</si>
  <si>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</si>
  <si>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</si>
  <si>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</si>
  <si>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</si>
  <si>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</si>
  <si>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</si>
  <si>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</si>
  <si>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</si>
  <si>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</si>
  <si>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</si>
  <si>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</si>
  <si>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</si>
  <si>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</si>
  <si>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</si>
  <si>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LIMPIEZA</t>
  </si>
  <si>
    <t>TRAZO Y NIVELACIÓN CON EQUIPO TOPOGRÁFICO DEL TERRENO ESTABLECIENDO EJES Y REFERENCIAS Y BANCOS DE NIVEL, INCLUYE: CRUCETAS, ESTACAS, HILOS, MARCAS Y TRAZOS CON CALHIDRA, MANO DE OBRA, EQUIPO Y HERRAMIENTA.</t>
  </si>
  <si>
    <t>M2</t>
  </si>
  <si>
    <t>M3</t>
  </si>
  <si>
    <t>PZA</t>
  </si>
  <si>
    <t>DEMOLICIÓN DE CONCRETO SIMPLE EN BANQUETAS, POR MEDIOS MECÁNICOS, INCLUYE: ACARREO DEL MATERIAL A BANCO DE OBRA PARA SU POSTERIOR RETIRO Y LIMPIEZA DEL ÁREA DE LOS TRABAJOS,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</si>
  <si>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</si>
  <si>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M3-KM</t>
  </si>
  <si>
    <t>CARGA MECÁNICA Y ACARREO EN CAMIÓN 1 ER. KILOMETRO, DE MATERIAL PRODUCTO DE EXCAVACIÓN, DEMOLICIÓN Y/O ESCOMBROS, INCLUYE: REGALÍAS AL BANCO DE TIRO, MANO DE OBRA, EQUIPO Y HERRAMIENTA.</t>
  </si>
  <si>
    <t>CORTE CON DISCO DE DIAMANTE HASTA 1/3 DE ESPESOR DE LA LOSA Y HASTA 3 MM DE ANCHO, INCLUYE: EQUIPO, PREPARACIONES Y MANO DE OBRA.</t>
  </si>
  <si>
    <t>M</t>
  </si>
  <si>
    <t>BANQUETA DE 10 CM DE ESPESOR DE CONCRETO PREMEZCLADO F'C= 200  KG/CM2., R.N., T.M.A. 19 MM, CON ACABADO ESCOBILLADO, INCLUYE: CIMBRA, DESCIMBRA, COLADO, CURADO, MATERIALES, 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</si>
  <si>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</si>
  <si>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</si>
  <si>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</si>
  <si>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</si>
  <si>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</si>
  <si>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</si>
  <si>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</si>
  <si>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</si>
  <si>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A3</t>
  </si>
  <si>
    <t>TERRACERÍAS</t>
  </si>
  <si>
    <t>PAVIMENTO HIDRÁULICO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</si>
  <si>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</si>
  <si>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KG</t>
  </si>
  <si>
    <t>SUMINISTRO Y PLANTACIÓN DE PLANTA DEDO-MORO A RAZÓN DE 20 PZAS POR M2 DE 12 CM DE LARGO PROMEDIO, INCLUYE:  EXCAVACIÓN, CAPA  DE TIERRA VEGETAL, AGUA PARA RIEGO, HERRAMIENTA, MANO DE OBRA Y CUIDADOS POR 30 DÍAS.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</si>
  <si>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</si>
  <si>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</si>
  <si>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</si>
  <si>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</si>
  <si>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</si>
  <si>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</si>
  <si>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</si>
  <si>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</si>
  <si>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TUBERÍA DE P.V.C. PARA ALCANTARILLADO DIÁMETRO DE 10" SERIE 20, INCLUYE: MATERIALES NECESARIOS, EQUIPO, MANO DE OBRA Y PRUEBA HIDROSTÁTICA.</t>
  </si>
  <si>
    <t>RELLENO ACOSTILLADO EN CEPAS O MESETAS CON MATERIAL DE BANCO, COMPACTADO MANUALMENTE EN CAPAS NO MAYORES DE 20 CM, INCLUYE: INCORPORACIÓN DE AGUA NECESARIA, MANO DE OBRA, HERRAMIENTAS Y ACARREOS.</t>
  </si>
  <si>
    <t>SUMINISTRO Y COLOCACIÓN DE BROCAL Y TAPA CON "ESCUDO" DEL GOBIERNO DE ZAPOPAN, FABRICADO A BASE DE HIERRO DÚCTIL DE 0.60 M DE DIÁMETRO TIPO PESADO DE 130 KG PARA POZO DE VISITA. INCLUYE: HERRAMIENTA, SUMINISTRO Y COLOCACIÓN, NIVELACIÓN, MATERIALES, EQUIPO Y MANO DE OBRA.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</si>
  <si>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</si>
  <si>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</si>
  <si>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CODO PVC DE 45°X 6" HIDRÁULICO, SERIE 20, INCLUYE: MANO DE OBRA, EQUIPO Y HERRAMIENTA.</t>
  </si>
  <si>
    <t>SUMINISTRO E INSTALACIÓN DE SILLETA PVC DE 10"X 6" SANITARIO, SERIE 20, INCLUYE: MANO DE OBRA, EQUIPO Y HERRAMIENTA.</t>
  </si>
  <si>
    <t>SUMINISTRO E INSTALACIÓN DE TUBERÍA DE P.V.C. PARA ALCANTARILLADO DIÁMETRO DE 12" SERIE 20, INCLUYE: MATERIALES NECESARIOS, EQUIPO, MANO DE OBRA Y PRUEBA HIDROSTÁTICA.</t>
  </si>
  <si>
    <t>SUMINISTRO E INSTALACIÓN DE SILLETA PVC DE 12"X 6" SANITARIO, INCLUYE: MANO DE OBRA, EQUIPO Y HERRAMIENTA.</t>
  </si>
  <si>
    <t>SUMINISTRO, INSTALACIÓN Y JUNTEO DE TUBO DE P.V.C. HIDRÁULICO RD-26 DE 6" DE DIÁMETRO, INCLUYE: MATERIAL, ACARREO AL SITIO DE COLOCACIÓN, PRUEBAS NECESARIAS, MANO DE OBRA, EQUIPO Y HERRAMIENTA.</t>
  </si>
  <si>
    <t>SUMINISTRO E INSTALACIÓN DE ABRAZADERA DE BRONCE DE 4" X 1/2", INCLUYE: MATERIAL, MANO DE OBRA, EQUIPO Y HERRAMIENTA.</t>
  </si>
  <si>
    <t>SUMINISTRO, INSTALACIÓN Y JUNTEO DE TUBO DE P.V.C. HIDRÁULICO RD-26 DE 4" DE DIÁMETRO, INCLUYE: MATERIAL, ACARREO AL SITIO DE COLOCACIÓN, PRUEBAS NECESARIAS,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</si>
  <si>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</si>
  <si>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</si>
  <si>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</si>
  <si>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</si>
  <si>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</si>
  <si>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JUNTA GIBAULT COMPLETA DE 100 MM (4") DE DIÁMETRO DE FO.FO., INCLUYE: MATERIAL, ACARREOS, MANO DE OBRA, EQUIPO Y HERRAMIENTA.</t>
  </si>
  <si>
    <t>SUMINISTRO E INSTALACIÓN DE JUNTA GIBAULT COMPLETA DE 152 MM (6") DE DIÁMETRO DE FO.FO., INCLUYE: MATERIAL, ACARREOS,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</si>
  <si>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</si>
  <si>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MARCO CON TAPA PARA CAJA DE VÁLVULAS DE 50X50CM (COMERCIAL DE 110 KG.) ESTÁNDAR, INCLUYE: MATERIALES, EQUIPO, ACARREOS Y MANO DE OBRA.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</si>
  <si>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</si>
  <si>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</si>
  <si>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E1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</si>
  <si>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</si>
  <si>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</si>
  <si>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53 MM DE Ø, INCLUYE: HERRAMIENTA, MATERIALES, DESPERDICIOS, ACARREO AL SITIO DE COLOCACIÓN, GUIADO Y MANO DE OBRA.</t>
  </si>
  <si>
    <t>SUMINISTRO E INSTALACIÓN DE TUBO PAD RD 19 DE 35 MM DE Ø, INCLUYE: HERRAMIENTA, MATERIALES, DESPERDICIOS, ACARREO AL SITIO DE COLOCACIÓN, GUIADO Y MANO DE OBRA.</t>
  </si>
  <si>
    <t>SUMINISTRO E INSTALACIÓN DE TUBO PVC CONDUIT S. P. DE 35 MM, INCLUYE: HERRAMIENTA, MATERIAL, DESPERDICIO, ACARREO AL SITIO DE COLOCACIÓN, GUIADO Y MANO DE OBRA.</t>
  </si>
  <si>
    <t>SUMINISTRO E INSTALACIÓN DE CURVA PVC CONDUIT S. P. DE 35 MM, INCLUYE: HERRAMIENTA, MATERIAL, DESPERDICIO, ACARREO AL SITIO DE COLOCACIÓN, GUIADO Y MANO DE OBRA.</t>
  </si>
  <si>
    <t>RED DE ALUMBRADO PÚBLICO</t>
  </si>
  <si>
    <t>OBRA CIVIL</t>
  </si>
  <si>
    <t>E2</t>
  </si>
  <si>
    <t>SUMINISTRO E INSTALACIÓN DE CABLE DE ALUMINIO XLP, 600 V, CONFIGURACIÓN TRIPLEX  2+1, CAL. 4 AWG  (F)  +  CAL.  4 AWG (T)  MARCA CONDUMEX O SIMILAR, INCLUYE: HERRAMIENTA, MATERIALES, CONEXIÓN,  PRUEBAS, EQUIPO Y MANO DE OBRA.</t>
  </si>
  <si>
    <t>SUMINISTRO E INSTALACIÓN DE CABLE DE ALUMINIO XHHW-2, 600 V, CAL. 6 MONOPOLAR, MARCA CONDUMEX O SIMILAR, CABLEADO DE REGISTRO A LUMINARIA POR EL INTERIOR DEL POSTE, INCLUYE: HERRAMIENTA, MATERIALES, CONEXIÓN, PRUEBAS, EQUIPO Y MANO DE OBRA.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</si>
  <si>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</si>
  <si>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</si>
  <si>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DE ALUMINIO EN "T" DE 3 DERIVACIONES Y MANGAS REMOVIBLES ACEPTA CAL. 2 Y 4 AWG EN EL PRINCIPAL Y DERIVACIÓN A LUMINARIA EN CAL. 6 Y 8 AWG QUE CUMPLA CON ESPECIFICACIÓN NMX-J-519, INCLUYE: HERRAMIENTA,  MATERIAL, EQUIPO Y MANO  DE 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</si>
  <si>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</si>
  <si>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</si>
  <si>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</si>
  <si>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</si>
  <si>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</si>
  <si>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</si>
  <si>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SUMINISTRO Y COLOCACIÓN DE ANCLA PARA POSTE METÁLICO DE 9.00 M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</si>
  <si>
    <t>E3</t>
  </si>
  <si>
    <t>F1</t>
  </si>
  <si>
    <t>F2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</si>
  <si>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</si>
  <si>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</si>
  <si>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</si>
  <si>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</si>
  <si>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SUMINISTRO E INSTALACIÓN DE MANGA DE EMPOTRAMIENTO DE  P.V.C. DE 12" DE DIÁMETRO,  INCLUYE: MATERIAL, ACARREOS, MANO  DE OBRA Y HERRAMIENTA.</t>
  </si>
  <si>
    <t>G</t>
  </si>
  <si>
    <t>CATÁLOGO DE CONCEPTOS</t>
  </si>
  <si>
    <t>SUMINISTRO Y COLOCACIÓN DE CANASTILLA PASAJUNTAS A BASE 5 BARRAS DE 1" X 46 CM @ 30 CM DE SEPARACIÓN PARA LOSA DE 20 CM (LONGITUD DE 1.50 M), INCLUYE: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HERRAMIENTA Y ACARREOS.</t>
  </si>
  <si>
    <t>SUMINISTRO Y COLOCACIÓN DE BOYA METÁLICA DE TRÁNSITO AMARILLA DE 23 X 23 CM, INCLUYE: MATERIALES, MANO DE OBRA, EQUIPO Y HERRAMIENTA.</t>
  </si>
  <si>
    <t>SUMINISTRO Y COLOCACIÓN DE BARRAS DE AMARRE CON VARILLA CORRUGADA DE 1/2" DE DIÁMETRO, FY= 2800 KG/CM2, Y 75 CM DE DESARROLLO A CADA 60 CM DE SEPARACIÓN. INCLUYE: HERRAMIENTA, MATERIAL, DESPERDICIO, CORTES, COLOCACIÓN, ACARREOS Y MANO DE OBRA.</t>
  </si>
  <si>
    <t>MURO TIPO TEZON DE BLOCK 11 X 14 X 28 CM ASENTADO CON MORTERO CEMENTO-ARENA 1:3, ACABADO COMÚN, INCLUYE: MATERIALES, MANO DE OBRA, EQUIPO Y HERRAMIENTA.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</si>
  <si>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</si>
  <si>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</si>
  <si>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ALUMBRADO PÚBLICO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</si>
  <si>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</si>
  <si>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BANQUETAS, CRUCES PEATONALES Y ACCESIBILIDAD UNIVERSAL</t>
  </si>
  <si>
    <t>F3</t>
  </si>
  <si>
    <t>F4</t>
  </si>
  <si>
    <t>G1</t>
  </si>
  <si>
    <t>G2</t>
  </si>
  <si>
    <t>SUMINISTRO E INSTALACIÓN DE ABRAZADERA DE BRONCE DE 6" X 1/2", INCLUYE: MATERIAL, MANO DE OBRA, EQUIPO Y HERRAMIENTA.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</si>
  <si>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</si>
  <si>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PAVIMENTO DE 20 CM DE ESPESOR DE CONCRETO HIDRÁULICO PREMEZCLADO MR-45, R.R., T.M.A. 38 MM A 7 DÍAS, ACABADO ESCOBILLADO Y/O TEXTURIZADO, INCLUYE: CIMBRA, DESCIMBRA, MATERIALES, ACARREOS, VOLTEADO, VIBRADO, CURADO, MANO DE OBRA, EQUIPO Y HERRAMIENTA.</t>
  </si>
  <si>
    <t>PAVIMENTO DE 20 CM DE ESPESOR DE CONCRETO HIDRÁULICO PREMEZCLADO MR-45, R.R., T.M.A. 38 MM A 14 DÍAS, ACABADO ESCOBILLADO Y/O TEXTURIZADO, INCLUYE: CIMBRA, DESCIMBRA, MATERIALES, ACARREOS, VOLTEADO, VIBRADO, CURADO, MANO DE OBRA, EQUIPO Y HERRAMIENTA.</t>
  </si>
  <si>
    <t>PAVIMENTO DE 20 CM DE ESPESOR DE CONCRETO HIDRÁULICO PREMEZCLADO MR-45, R.N., T.M.A. 38 MM A 28 DÍAS, ACABADO ESCOBILLADO Y/O TEXTURIZADO, INCLUYE: CIMBRA, DESCIMBRA, MATERIALES, ACARREOS, VOLTEADO, VIBRADO, CURADO, MANO DE OBRA, EQUIPO Y HERRAMIENTA.</t>
  </si>
  <si>
    <t>PAVIMENTO DE 20 CM DE ESPESOR DE CONCRETO HIDRÁULICO PREMEZCLADO MR-45, R.R., T.M.A. 38 MM A 3 DÍAS, ACABADO ESCOBILLADO Y/O TEXTURIZADO, INCLUYE: CIMBRA, DESCIMBRA, MATERIALES, ACARREOS, VOLTEADO, VIBRADO, CURADO, MANO DE OBRA, EQUIPO Y HERRAMIENTA.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</si>
  <si>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</si>
  <si>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SUMINISTRO E INSTALACIÓN DE TEE DE 4" X 4" DE DIÁMETRO DE FO.FO., INCLUYE: 50 % DE TORNILLOS Y EMPAQUES, MATERIAL, ACARREOS, MANO DE OBRA, EQUIPO Y HERRAMIENTA.</t>
  </si>
  <si>
    <t>SUMINISTRO E INSTALACIÓN DE REDUCCIÓN DE 6" A 4" DE DIÁMETRO DE FO.FO., INCLUYE: 50 % DE TORNILLOS Y EMPAQUES, MATERIAL, ACARREOS, MANO DE OBRA, EQUIPO Y HERRAMIENTA.</t>
  </si>
  <si>
    <t>SUMINISTRO Y COLOCACIÓN DE CONTRAMARCO DE CANAL SENCILLO DE 6" DE 2.15 M DE LONGITUD, INCLUYE: HERRAMIENTA, NIVELACIÓN, MATERIALES, EQUIPO Y MANO DE OBRA.</t>
  </si>
  <si>
    <t xml:space="preserve">SUMINISTRO Y COLOCACIÓN DE GRAVA DE 3/4", PARA FONDO DE REGISTRO ELÉCTRICO, INCLUYE: HERRAMIENTA, ACARREOS Y MANO DE OBRA. 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</si>
  <si>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</si>
  <si>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</si>
  <si>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</si>
  <si>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DEMOLICIÓN  DE CARPETA ASFÁLTICA SOBRE BASE DE EMPEDRADO TRADICIONAL, POR MEDIOS MECÁNICOS, INCLUYE: DEMOLICIÓN DE ASFALTO Y EMPEDRADO TRADICIONAL, ACARREO LIBRE AL BANCO UBICADO EN OBRA PARA SU POSTERIOR RETIRO, MANO DE OBRA, EQUIPO Y HERRAMIENTA.</t>
  </si>
  <si>
    <t>RIEGO DE IMPREGNACIÓN EN SUPERFICIE DE BASE HIDRÁULICA CON EMULSIONES ASFÁLTICAS CATIÓNICAS RR-2K A RAZÓN DE 1.5 L/M2 CON POREO DE ARENA, INCLUYE: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</si>
  <si>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</si>
  <si>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EXCAVACIÓN POR MEDIOS MECÁNICOS EN MATERIAL TIPO II, DE -2.00 A -4.00 M DE PROFUNDIDAD, INCLUYE: AFINE DE  PLANTILLA Y TALUDES, ACARREO DEL MATERIAL A BANCO DE OBRA PARA SU POSTERIOR RETIRO, MANO DE OBRA, EQUIPO Y HERRAMIENTA. (MEDIDO EN TERRENO NATURAL POR SECCIÓN).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</si>
  <si>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</si>
  <si>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</si>
  <si>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</si>
  <si>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</si>
  <si>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</si>
  <si>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</si>
  <si>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</si>
  <si>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</si>
  <si>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53 MM DE Ø, POSTERIOR A LA INSTALACIÓN DEL CABLEADO CON ESPUMA DE POLIURETANO (SELLO DUCTO) O SIMILAR, INCLUYE: HERRAMIENTA, MATERIALES, ACARREOS Y MANO DE OBRA.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</si>
  <si>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</si>
  <si>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</si>
  <si>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</si>
  <si>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</si>
  <si>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E INSTALACIÓN DE CABLE DE ALUMINIO PARA INSTALACIÓN AÉREA 2+1 CAL. 4 AWG, CON CABLE AAC-ACSR 75 °C, 600 V, CONDUCTOR DE ALUMINIO Y AISLAMIENTO DE POLIETILENO DE ALTA DENSIDAD (PEAD), CONDUCTOR MENSAJERO ACSR DESNUDO (PROYECTO) MARCA CONDUMEX O SIMILAR, INCLUYE: HERRAMIENTA, MATERIALES, CONEXIÓN, PRUEBAS, EQUIPO Y MANO DE OBRA.</t>
  </si>
  <si>
    <t>SUMINISTRO Y COLOCACIÓN DE (3) CONECTORES DERIVADOR DE ALUMINIO A COMPRESIÓN TIPO "H" CAL. 6- 2 AWG BIMETÁLICO CAT. YHO100 BURNDY, INCLUYE: HERRAMIENTA, MATERIAL, EQUIPO Y MANO DE OBRA.</t>
  </si>
  <si>
    <t>SUMINISTRO Y APLICACIÓN DE PINTURA VINÍLICA LÍNEA VINIMEX PREMIUM DE COMEX A DOS MANOS DE 0.00 M A 3.00 M, EN CUALQUIER COLOR, LIMPIANDO Y PREPARANDO LA SUPERFICIE CON SELLADOR, INCLUYE: MATERIALES, ANDAMIOS, MANO DE OBRA, EQUIPO Y HERRAMIENTA.</t>
  </si>
  <si>
    <t>SUMINISTRO E INSTALACIÓN DE MANGA DE EMPOTRAMIENTO DE  P.V.C. DE 6" DE DIÁMETRO SERIE 20,  INCLUYE: MATERIAL, ACARREOS, MANO  DE OBRA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</si>
  <si>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</si>
  <si>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</si>
  <si>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</si>
  <si>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</si>
  <si>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</si>
  <si>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</si>
  <si>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</si>
  <si>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</si>
  <si>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 PINTURA TERMOPLÁSTICA PARA LEYENDA ZONA ESCOLAR "ZONA ESC"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</si>
  <si>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"SOLO DER" Y/O "SOLO IZQ"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</si>
  <si>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"PARADA DE AUTOBÚS" CON ACABADO PULIDO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</si>
  <si>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</si>
  <si>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</si>
  <si>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</si>
  <si>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</si>
  <si>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</si>
  <si>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CORTE DE TERRENO A CIELO ABIERTO EN CAJÓN EN MATERIAL TIPO "B" CON EQUIPO MECÁNICO PESADO PARA CONFORMACIÓN DE TERRACERÍAS, INCLUYE: AFINE DE TALUDES, NIVELACIÓN, REFERENCIAS, MOVIMIENTOS DE TIERRA (ACARREO INTERNO) CON EQUIPO MECÁNICO HASTA 100 M DE DISTANCIA, MANO DE OBRA Y HERRAMIENTA. (MEDIDO EN TERRENO NATURAL POR SECCIÓN).</t>
  </si>
  <si>
    <t>DEMOLICIÓN POR MEDIOS MECÁNICOS DE EMPEDRADO TRADICIONAL, INCLUYE: HERRAMIENTA, ACARREOS HASTA EL LUGAR DE ACOPIO DENTRO DE LA OBRA, MATERIALES, EQUIPO Y MANO DE OBRA.</t>
  </si>
  <si>
    <t>DEMOLICIÓN POR MEDIOS MECÁNICOS DE PAVIMENTO DE CONCRETO EXISTENTE, INCLUYE: ACARREO DEL MATERIAL A BANCO DE OBRA PARA SU POSTERIOR RETIRO, MANO DE OBRA, EQUIPO Y HERRAMIENTA.</t>
  </si>
  <si>
    <t>DEMOLICIÓN POR MEDIOS MECÁNICOS DE PAVIMENTO DE EMPEDRADO ZAMPEADO, INCLUYE: HERRAMIENTA, ACARREOS DEL MATERIAL PRODUCTO DE LA DEMOLICIÓN A BANCO DE OBRA PARA SU POSTERIOR RETIRO,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</si>
  <si>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</si>
  <si>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RELLENO EN CEPAS O MESETAS CON MATERIAL DE BANCO (TEPETATE), COMPACTADO CON EQUIPO DE IMPACTO AL 90% ± 2 DE SU P.V.S.M., PRUEBA AASHTO ESTÁNDAR, CBR DEL 5% MÍNIMO, EN CAPAS NO MAYORES DE 20 CM, INCLUYE: INCORPORACIÓN DE AGUA NECESARIA, MANO DE OBRA, EQUIPO Y HERRAMIENTA, MEDIDO EN TERRENO NATURAL POR SECCIÓN SEGÚN PROYECTOS.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</si>
  <si>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</si>
  <si>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</si>
  <si>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LÍNEA DE ALTO EN COLOR BLANCA Y/O AMARILLA DE 40 CM, CON APLICACIÓN DE PRIMARIO PARA ASEGURAR EL CORRECTO ANCLAJE DE LA PINTURA Y DE MICROESFERA REFLEJANTE 330 GR/M2, APLICADA CON MAQUINA PINTARRAYA, INCLUYE: TRAZO, SEÑALAMIENTOS, MANO DE OBRA, PREPARACIÓN Y LIMPIEZA AL FINAL DE LA OBRA. 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</si>
  <si>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</si>
  <si>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</si>
  <si>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</si>
  <si>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DE BOLARDO DE 6" DE DIÁMETRO, FABRICADO EN TUBO DE ACERO AL CARBÓN CEDULA 30, DE 1.10 M DE LONGITUD (0.75 M VISIBLE Y 0.35 M OCULTO), TAPA SUPERIOR DE PLACA 3/16" C/ESCUDO EN ACERO INOXIDABLE, CINTA REFLEJANTE GRADO DIAMANTE COLOR BLANCO, TERMINADO EN PINTURA POLIÉSTER HORNEADA CON ANCLAS SOLDADAS DE VARILLA DE 1/2" POR 10CM PARA SU ANCLAJE , INCLUYE: DADO DE CONCRETO F´C= 150 KG/CM2 HECHO EN OBRA DE 40X40X40 CM, ACARREOS, MATERIALES, MANO DE OBRA, EQUIPO Y HERRAMIENTA.</t>
  </si>
  <si>
    <t>GUARNICIÓN TIPO "L" EN SECCIÓN 35-20X45 Y CORONA DE 15 CM DE ALTURA POR 12X15 CM, DE CONCRETO PREMEZCLADO F'C=250 KG/CM2., T.M.A. 19 MM., R.N., INCLUYE: CIMBRA, DESCIMBRA, COLADO, MATERIALES, CURADO, MANO DE OBRA, EQUIPO Y HERRAMIENTA.</t>
  </si>
  <si>
    <t>LOSA DE AJUSTE EN SECCIÓN 45 X 20 CM DE CONCRETO F'C=250 KG/CM2, T.M.A. 19 MM, R.N, PREMEZCLADO, INCLUYE: CIMBRA, DESCIMBRA, COLADO, MATERIALES, DESPERDICIOS, CURADO, MANO DE OBRA, EQUIPO Y HERRAMIENTA.</t>
  </si>
  <si>
    <t>GUARNICIÓN TIPO "I" EN SECCIÓN 15X35 CM DE ALTURA A BASE DE CONCRETO PREMEZCLADO F'C= 250 KG/CM2, T.M.A. 19 MM, R.N., ACABADO APARENTE, INCLUYE: CIMBRA, DESCIMBRA, COLADO, MATERIALES, CURADO,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</si>
  <si>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</si>
  <si>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</si>
  <si>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</si>
  <si>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</si>
  <si>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RELLENO EN CEPAS O MESETAS CON MATERIAL PRODUCTO DE LA EXCAVACIÓN, COMPACTADO CON EQUIPO DE IMPACTO AL 95% ± 2 DE SU P.V.S.M., PRUEBA AASHTO ESTANDAR, CBR DEL 5% MÍNIMO, EN CAPAS NO MAYORES DE 20 CM, INCLUYE: INCORPORACIÓN DE AGUA NECESARIA, ACARREOS, MANO DE OBRA, EQUIPO Y HERRAMIENTA.</t>
  </si>
  <si>
    <t>RELLENO EN CEPAS O MESETAS CON MATERIAL DE BANCO (TEPETATE), COMPACTADO CON EQUIPO DE IMPACTO AL 95% ± 2 DE SU P.V.S.M., PRUEBA AASHTO ESTÁNDAR, CBR DEL 5% MÍNIMO, EN CAPAS NO MAYORES DE 20 CM, INCLUYE: INCORPORACIÓN DE AGUA NECESARIA, MANO DE OBRA, EQUIPO Y HERRAMIENTA, MEDIDO EN TERRENO NATURAL POR SECCIÓN SEGÚN PROYECTOS.</t>
  </si>
  <si>
    <t>BASE PARA MEDIDOR TRIFÁSICO,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</si>
  <si>
    <t>POSTE METÁLICO CÓNICO CIRCULAR DE 9 M PERCHA SENCILLA,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</si>
  <si>
    <t>SUMINISTRO Y COLOCACIÓN DE BRAZO TIPO "I" DE 1.80 m CED. 30, CON TUBULAR DE 2-3/8", PARA PERCHA EN POSTE METALICO, CON ELEVACION DE 0.72 m, PINTURA PRAIMER ANTICORROSIVA ROJO OXIDO Y PINTURA PARA ACABADO SEGÚN COLOR ACORDADO CON LA SUPERVISIÓN DE OBRA, INCLUYE: HERRAMIENTA, SUMINISTRO, FLETES, ACARREOS, ELEVACIÓN, PLOMEADO, EQUIPO Y MANO DE OBRA.</t>
  </si>
  <si>
    <t>SUMINISTRO E INSTALACIÓN DE EXTREMIDAD DE 4" DE DIÁMETRO DE FO.FO., INCLUYE: 50 % DE TORNILLOS Y EMPAQUES, MATERIAL, ACARREOS, MANO DE OBRA, EQUIPO Y HERRAMIENTA.</t>
  </si>
  <si>
    <t>SUMINISTRO E INSTALACIÓN DE EXTREMIDAD DE 6" DE DIÁMETRO DE FO.FO., INCLUYE: 50 % DE TORNILLOS Y EMPAQUES, MATERIAL, ACARREOS, MANO DE OBRA, EQUIPO Y HERRAMIENTA.</t>
  </si>
  <si>
    <t>DEMOLICIÓN  DE CARPETA ASFÁLTICA POR MEDIOS MECÁNICOS, INCLUYE: ACARREO DEL MATERIAL A BANCO DE OBRA PARA SU POSTERIOR RETIRO, MANO DE OBRA, EQUIPO Y HERRAMIENTA.</t>
  </si>
  <si>
    <t>DEMOLICIÓN MECÁNICA DE ELEMENTOS ESTRUCTURALES DE CONCRETO ARMADO, INCLUYE: CORTE DE ACERO, ACARREO DEL MATERIAL A BANCO DE OBRA PARA SU POSTERIOR RETIRO Y LIMPIEZA DEL ÁREA DE LOS TRABAJOS, HERRAMIENTA, EQUIPO Y MANO DE OBRA.</t>
  </si>
  <si>
    <t xml:space="preserve">DEMOLICIÓN DE MURO DE MAMPOSTERÍA POR MEDIOS MECÁNICOS DE HASTA 3.00 M DE ALTURA, INCLUYE: ACOPIO DE LOS MATERIALES PARA SU POSTERIOR RETIRO, EQUIPO, MANO DE OBRA Y HERRAMIENTA. </t>
  </si>
  <si>
    <t>DEMOLICIÓN DE CIMENTACIÓN DE MAMPOSTERÍA POR MEDIOS MECÁNICOS DE HASTA 1.50 M DE PROFUNDIDAD, INCLUYE: HERRAMIENTA, ACOPIO DE LOS MATERIALES PARA SU POSTERIOR RETIRO, EQUIPO, MANO DE OBRA.</t>
  </si>
  <si>
    <t>SUMINISTRO E INSTALACIÓN DE CRUZ DE 4" X 4" DE DIÁMETRO DE FO.FO., INCLUYE: 50 % DE TORNILLOS Y EMPAQUES, MATERIAL, ACARREOS, MANO DE OBRA, EQUIPO Y HERRAMIENTA.</t>
  </si>
  <si>
    <t>ALCANTARILLADO SANITARIO</t>
  </si>
  <si>
    <t>SUMINISTRO E INSTALACIÓN DE TUBERÍA DE P.V.C. PARA ALCANTARILLADO DIÁMETRO DE 14" SERIE 20, INCLUYE: MATERIALES NECESARIOS, EQUIPO, MANO DE OBRA Y PRUEBA HIDROSTÁTICA.</t>
  </si>
  <si>
    <t>SUMINISTRO E INSTALACIÓN DE MANGA DE EMPOTRAMIENTO DE  P.V.C. DE 14" DE DIÁMETRO,  INCLUYE: MATERIAL, ACARREOS, MANO  DE OBRA Y HERRAMIENTA.</t>
  </si>
  <si>
    <t>SUMINISTRO E INSTALACIÓN DE SILLETA PVC DE 14"X 6" SANITARIO, INCLUYE: MANO DE OBRA, EQUIPO Y HERRAMIENTA.</t>
  </si>
  <si>
    <t>Modernización a la Red de Vía Urbana, Zona Sur A, incluye: pavimentación, alcantarillado sanitario, agua potable, banquetas, cruces peatonales, accesibilidad universal, señalética horizontal - vertical y obras complementarias, Municipio de Zapopan, Jalisco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</si>
  <si>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</si>
  <si>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 xml:space="preserve">SUMINISTRO Y PLANTACIÓN DE ÁRBOL OLIVO NEGRO DE 2.00 M A 2.50 M DE ALTURA A PARTIR N.P.T., MÍNIMO DE 1 1/2" DE DIÁMETRO DE TRONCO,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</si>
  <si>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DE TRONCO, INCLUYE: HERRAMIENTA, EXCAVACIÓN, CAPA  DE TIERRA VEGETAL, AGUA PARA RIEGO, MANO DE OBRA Y CUIDADOS POR 30 DÍAS. </t>
  </si>
  <si>
    <t>SUMINISTRO Y PLANTACIÓN DE ÁRBOL GUAYABO FRESA DE 2.00 M A 2.50 M DE ALTURA A PARTIR N.P.T., MÍNIMO DE 1 1/2" DE DIÁMETRO DE TRONCO, INCLUYE: HERRAMIENTA, EXCAVACIÓN, CAPA  DE TIERRA VEGETAL, AGUA PARA RIEGO, MANO DE OBRA Y CUIDADOS POR 30 DÍAS.</t>
  </si>
  <si>
    <t>SUMINISTRO Y PLANTACIÓN DE ÁRBOL PRIMAVERA DE 2.00 M A 2.50 M DE ALTURA A PARTIR N.P.T., MÍNIMO DE 1 1/2" DE DIÁMETRO DE TRONCO, INCLUYE: HERRAMIENTA, EXCAVACIÓN, CAPA  DE TIERRA VEGETAL, AGUA PARA RIEGO, MANO DE OBRA Y CUIDADOS POR 30 DÍAS.</t>
  </si>
  <si>
    <t>SUMINISTRO Y PLANTACIÓN DE ÁRBOL ROSA MORADA DE 2.00 M A 2.50 M DE ALTURA A PARTIR N.P.T., MÍNIMO DE 1 1/2" DE DIÁMETRO DE TRONCO, INCLUYE: HERRAMIENTA, EXCAVACIÓN, CAPA  DE TIERRA VEGETAL, AGUA PARA RIEGO, MANO DE OBRA Y CUIDADOS POR 30 DÍAS.</t>
  </si>
  <si>
    <t>REDUCTOR DE VELOCIDAD A BASE DE PAVIMENTO DE CONCRETO HIDRÁULICO PREMEZCLADO MR-45 KG/CM2, FRAGUADO RÁPIDO 3 DÍAS, T.M.A. 3/4", DE 1.80 A 2.00 M DE LARGO Y/O ANCHO CON 0.20 M DE ESPESOR MAS CORONA TRAPEZOIDAL DE 10 CM DE ALTURA TERMINADO PULIDO (0.45 M CON PENDIENTE TERMINADO PULIDO EN TODOS SUS LADOS PARA FORMAR CORONA), DISEÑO SEGÚN PROYECTO, INCLUYE: HERRAMIENTA, TRAZO, COLADO, VIBRADO, CURADO, MATERIALES, EQUIPO Y MANO DE OBRA.</t>
  </si>
  <si>
    <t>SUMINISTRO Y COLOCACIÓN DE LUMINARIA DMSLCG G7 100W HORIZONTAL, CARCASA DE ALUMINIO DE FUNDICIÓN + PINTURA ELECTROESTÁTICA EN POLIÉSTER,  IP 67 / IK 10, CURVA TIPO II MEDIA, TEMPERATURA DE COLOR DE 5000°K+-300°K, FLUJO LUMINOSO REAL 7,500 +-5% LM, FACTOR DE POTENCIA MAYOR A 95, IRC MAYOR A 70, CON SUPRESOR DE PICOS DE TENSIÓN DE 12 KV, DRIVER SOSEN BUILT-IN, TENSIÓN 100/277 V, 47-63 HZ, TEMPERATURA DE OPERACIÓN DE -20°C +- 50°C. CON ACOPLAMIENTO EN HORIZONTAL, TORNILLOS A PRUEBA DE GOLPES, DIÁMETRO DEL ACOPLAMIENTO PARA BRAZO (42MM-60MM), INCLUYE: HERRAMIENTA, BASE PARA FOTO CONTROL  Y SHORTING CAP, SUMINISTRO, FLETES, ACARREOS, ELEVACIÓN, CONEXIONES, PRUEBAS, EQUIPO Y MANO DE OBRA.</t>
  </si>
  <si>
    <t>LUMINARIO TIPO VIALIDAD USO INTEMPERIE MODELO ROAD FOCUS RFS-54W16LED4K-G2-R2M-UNV-DMG-PH9-RCD7-GY3 O SIMILAR, FABRICADA EN FUNDICIÓN DE ALUMINIO INYECTADA A PRESIÓN PINTADA CON PINTURA POLIÉSTER APLICADA MEDIANTE PROCESO ELECTROESTÁTICO COLOR GRIS, EQUIPADA CON DRIVER QUE TRABAJA A 120 A 277 VOLTS, CON UN CONSUMO MÁXIMO DE 54 WATTS Y 16 LEDS EFICIENCIA LUMÍNICA DE 6,356 LUMENES PARA LA CURVA LE2 A 4000° K. DIMEABLE DE 0 A 10 V. CON SISTEMA ÓPTICO COMPUESTO POR PRISMAS PATENTADO EN CONJUNTO CAPAZ DE GENERAR CURVA II MEDIA CUTOFF, EQUIPADA CON SISTEMA DE PROTECCIÓN CONTRA DESCARGAS PARA 10KV / 10KA CLASE “C” INCLUYE BASE PARA FOTO CONTROL  Y SHORTING CAP, NIVEL DE PROTECCIÓN IP EN SISTEMA ELÉCTRICO IP64 NIVEL DE PROTECCIÓN IP EN SISTEMA ÓPTICO IP66, 10 AÑOS DE GARANTÍA INTEGRAL EN DRIVER Y SISTEMA ELÉCTRICO; 10 AÑOS GARANTÍA INTEGRAL EN SISTEMA ÓPTICO, INCLUYE: HERRAMIENTA, SUMINISTRO, FLETES, ACARREOS, ELEVACIÓN, CONEXIONES, PRUEBAS, EQUIPO Y MANO DE OBRA.</t>
  </si>
  <si>
    <t>SUMINISTRO E INSTALACIÓN DE TUBERÍA DE P.V.C. PARA ALCANTARILLADO DIÁMETRO DE 16" SERIE 20, INCLUYE: MATERIALES NECESARIOS, EQUIPO, MANO DE OBRA Y PRUEBA HIDROSTÁTICA.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</si>
  <si>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</si>
  <si>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</si>
  <si>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</si>
  <si>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</si>
  <si>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</si>
  <si>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</si>
  <si>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</si>
  <si>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</si>
  <si>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</si>
  <si>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</si>
  <si>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</si>
  <si>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</si>
  <si>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</si>
  <si>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</si>
  <si>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</si>
  <si>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</si>
  <si>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</si>
  <si>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</si>
  <si>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</si>
  <si>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</si>
  <si>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</si>
  <si>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</si>
  <si>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</si>
  <si>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</si>
  <si>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</si>
  <si>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</si>
  <si>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</si>
  <si>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</si>
  <si>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</si>
  <si>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</si>
  <si>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</si>
  <si>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</si>
  <si>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</si>
  <si>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</si>
  <si>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</si>
  <si>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</si>
  <si>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</si>
  <si>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</si>
  <si>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</si>
  <si>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</si>
  <si>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</si>
  <si>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</si>
  <si>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</si>
  <si>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</si>
  <si>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</si>
  <si>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</si>
  <si>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</si>
  <si>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</si>
  <si>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</si>
  <si>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</si>
  <si>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</si>
  <si>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</si>
  <si>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</si>
  <si>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</si>
  <si>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</si>
  <si>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</si>
  <si>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</si>
  <si>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</si>
  <si>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</si>
  <si>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</si>
  <si>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</si>
  <si>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</si>
  <si>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</si>
  <si>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</si>
  <si>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</si>
  <si>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</si>
  <si>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</si>
  <si>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</si>
  <si>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</si>
  <si>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</si>
  <si>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</si>
  <si>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</si>
  <si>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</si>
  <si>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</si>
  <si>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</si>
  <si>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</si>
  <si>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</si>
  <si>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</si>
  <si>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</si>
  <si>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</si>
  <si>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</si>
  <si>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</si>
  <si>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</si>
  <si>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</si>
  <si>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</si>
  <si>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</si>
  <si>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</si>
  <si>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</si>
  <si>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</si>
  <si>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</si>
  <si>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</si>
  <si>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</si>
  <si>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</si>
  <si>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</si>
  <si>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</si>
  <si>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</si>
  <si>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</si>
  <si>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</si>
  <si>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</si>
  <si>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</si>
  <si>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</si>
  <si>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</si>
  <si>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</si>
  <si>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</si>
  <si>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</si>
  <si>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</si>
  <si>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</si>
  <si>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</si>
  <si>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</si>
  <si>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</si>
  <si>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</si>
  <si>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</si>
  <si>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</si>
  <si>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</si>
  <si>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</si>
  <si>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</si>
  <si>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</si>
  <si>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</si>
  <si>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</si>
  <si>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</si>
  <si>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</si>
  <si>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</si>
  <si>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</si>
  <si>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</si>
  <si>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</si>
  <si>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</si>
  <si>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</si>
  <si>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</si>
  <si>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</si>
  <si>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</si>
  <si>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</si>
  <si>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</si>
  <si>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</si>
  <si>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</si>
  <si>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</si>
  <si>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</si>
  <si>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</si>
  <si>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</si>
  <si>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</si>
  <si>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</si>
  <si>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</si>
  <si>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</si>
  <si>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</si>
  <si>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</si>
  <si>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</si>
  <si>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</si>
  <si>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</si>
  <si>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</si>
  <si>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</si>
  <si>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</si>
  <si>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</si>
  <si>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</si>
  <si>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</si>
  <si>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</si>
  <si>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</si>
  <si>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</si>
  <si>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</si>
  <si>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</si>
  <si>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</si>
  <si>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</si>
  <si>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</si>
  <si>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</si>
  <si>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</si>
  <si>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</si>
  <si>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</si>
  <si>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</si>
  <si>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</si>
  <si>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</si>
  <si>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</si>
  <si>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</si>
  <si>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</si>
  <si>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</si>
  <si>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</si>
  <si>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</si>
  <si>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</si>
  <si>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</si>
  <si>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</si>
  <si>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</si>
  <si>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</si>
  <si>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</si>
  <si>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</si>
  <si>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</si>
  <si>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</si>
  <si>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</si>
  <si>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</si>
  <si>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</si>
  <si>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</si>
  <si>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</si>
  <si>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</si>
  <si>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</si>
  <si>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</si>
  <si>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</si>
  <si>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</si>
  <si>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</si>
  <si>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</si>
  <si>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</si>
  <si>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</si>
  <si>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</si>
  <si>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</si>
  <si>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</si>
  <si>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</si>
  <si>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 xml:space="preserve">PASEO DE LA PRIMAVERA </t>
  </si>
  <si>
    <t>DEMOLICIÓN  DE ADOQUÍN SIN RECUPERACIÓN POR MEDIOS MECÁNICOS DE 8 CM A 10 CM DE ESPESOR, INCLUYE: ACARREO DEL MATERIAL A BANCO DE OBRA PARA SU POSTERIOR RETIRO, MANO DE OBRA, EQUIPO Y HERRAMIENTA.</t>
  </si>
  <si>
    <t>DESMONTAJE DE BARANDAL DE HERRERÍA EXISTENTE DE 0.50 A 1.50 M DE ALTURA SIN RECUPERACIÓN, INCLUYE: CORTES, DEMOLICIÓN DE ANCLAS, ACARREOS A DONDE INDIQUE LA ESCUELA, MANO DE OBRA Y HERRAMIENTA.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</si>
  <si>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</si>
  <si>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</si>
  <si>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SUMINISTRO, INSTALACIÓN Y JUNTEO DE TUBO DE P.V.C. HIDRÁULICO CLASE 10, DE 10" DE DIÁMETRO, INCLUYE: MATERIAL, ACARREO AL SITIO DE COLOCACIÓN, PRUEBAS NECESARIAS, MANO DE OBRA, EQUIPO Y HERRAMIENTA.</t>
  </si>
  <si>
    <t>SUMINISTRO E INSTALACIÓN DE EXTREMIDAD DE 10" DE DIÁMETRO DE FO.FO., INCLUYE: 50 % DE TORNILLOS Y EMPAQUES, MATERIAL, ACARREOS, MANO DE OBRA, EQUIPO Y HERRAMIENTA.</t>
  </si>
  <si>
    <t>SUMINISTRO E INSTALACIÓN DE JUNTA GIBAULT COMPLETA DE 255 MM (10") DE DIÁMETRO DE FO.FO., INCLUYE: MATERIAL, ACARREOS, MANO DE OBRA, EQUIPO Y HERRAMIENTA.</t>
  </si>
  <si>
    <t>SUMINISTRO E INSTALACIÓN DE TEE DE 6" X 2" DE DIÁMETRO DE FO.FO., INCLUYE: 50 % DE TORNILLOS Y EMPAQUES, MATERIAL, ACARREOS, MANO DE OBRA, EQUIPO Y HERRAMIENTA.</t>
  </si>
  <si>
    <t>SUMINISTRO E INSTALACIÓN DE TEE DE 152 X 152 MM (6" X 6") DE DIÁMETRO DE FO.FO., INCLUYE: 50 % DE TORNILLOS Y EMPAQUES, MATERIAL, ACARREOS, MANO DE OBRA, EQUIPO Y HERRAMIENTA.</t>
  </si>
  <si>
    <t>SUMINISTRO E INSTALACIÓN DE CRUZ DE 6" X 4" DE DIÁMETRO DE FO.FO., INCLUYE: 50 % DE TORNILLOS Y EMPAQUES, MATERIAL, ACARREOS, MANO DE OBRA, EQUIPO Y HERRAMIENTA.</t>
  </si>
  <si>
    <t>SUMINISTRO E INSTALACIÓN DE CRUZ DE 6" X 6" DE DIÁMETRO DE FO.FO., INCLUYE: 50 % DE TORNILLOS Y EMPAQUES, MATERIAL, ACARREOS, MANO DE OBRA, EQUIPO Y HERRAMIENTA.</t>
  </si>
  <si>
    <t>SUMINISTRO E INSTALACIÓN DE CRUZ DE 10" X 6"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</si>
  <si>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</si>
  <si>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>SUMINISTRO E INSTALACIÓN DE VÁLVULA COMPUERTA VÁSTAGO FIJO DE 152 MM (6") DE DIÁMETRO DE 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</si>
  <si>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</si>
  <si>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Y COLOCACIÓN DE CONTRAMARCO DE CANAL SENCILLO DE 4" DE 2.20 M DE LONGITUD, INCLUYE: HERRAMIENTA, NIVELACIÓN, MATERIALES, EQUIPO Y MANO DE OBRA.</t>
  </si>
  <si>
    <t>SUMINISTRO Y COLOCACION DE LUMINARIA DMSLCG G7 100W HORIZONTAL, CARCASA DE ALUMINIO DE FUNDICIÓN + PINTURA ELECTROESTÁTICA EN POLIÉSTER.  IP 67 / IK 10, CURVA TIPO II MEDIA.. TEMPERATURA DE COLOR DE 4000°K+-300°K, FLUJO LUMINOSO REAL 7,500 +-5% LM, FACTOR DE POTENCIA MAYOR A 95, IRC MAYOR A 70, CON SUPRESOR DE PICOS DE TENSIÓN DE 12 KV, DRIVER SOSEN BUILT-IN, TENSIÓN 100/277 V, 47-63 HZ, TEMPERATURA DE OPERACIÓN DE -20°C +- 50°C. CON ACOPLAMIENTO EN HORIZONTAL, INCLUIRÁ TORNILLOS A PRUEBA DE GOLPES. DIÁMETRO DEL ACOPLAMIENTO PARA BRAZO (42MM-60MM), INCLUYE: HERRAMIENTA, BASE PARA FOTO CONTROL  Y SHORTING CAP, SUMINISTRO, FLETES, ACARREOS, ELEVACIÓN, CONEXIONES, PRUEBAS, EQUIPO Y MANO DE OBRA.</t>
  </si>
  <si>
    <t xml:space="preserve">CALLE LATON </t>
  </si>
  <si>
    <t>TAPONADO DE DUCTOS EN EL REGISTRO DE ALUMBRADO DE 19 MM DE Ø, POSTERIOR A LA INSTALACIÓN DEL CABLEADO CON ESPUMA DE POLIURETANO (SELLO DUCTO) O SIMILAR, INCLUYE: HERRAMIENTA, MATERIALES, ACARREOS Y MANO DE OBRA.</t>
  </si>
  <si>
    <t>CALLE MERCURIO</t>
  </si>
  <si>
    <t>CALLE ARENALES F01</t>
  </si>
  <si>
    <t xml:space="preserve">D </t>
  </si>
  <si>
    <t xml:space="preserve">E </t>
  </si>
  <si>
    <t xml:space="preserve">F </t>
  </si>
  <si>
    <t>CALLE ARENALES-OBELISCO F02</t>
  </si>
  <si>
    <t xml:space="preserve">CALLE NUBE </t>
  </si>
  <si>
    <t xml:space="preserve">CALLE ESMERALDA </t>
  </si>
  <si>
    <t>CALLE JOSE GPE. GALLO</t>
  </si>
  <si>
    <t>SUMINISTRO E INSTALACIÓN DE EXTREMIDAD DE 4" DE DIÁMETRO DE 40 CM DE LARGO DE FO.FO., INCLUYE: 50 % DE TORNILLOS Y EMPAQUES, MATERIAL, ACARREOS, MANO DE OBRA, EQUIPO Y HERRAMIENTA.</t>
  </si>
  <si>
    <t>SUMINISTRO E INSTALACIÓN DE CODOS DE 90°, 45°, 22° Ó 11° X 102 MM (4") DE DIÁMETRO DE FO.FO., INCLUYE: 50 % DE TORNILLOS Y EMPAQUES, MATERIAL, ACARREOS, MANO DE OBRA, EQUIPO Y HERRAMIENTA.</t>
  </si>
  <si>
    <t xml:space="preserve">SUMINISTRO Y PLANTACIÓN DE ÁRBOL OLIVO NEGRO DE 2.00 M A 2.50 M DE ALTURA A PARTIR N.P.T., MÍNIMO DE 1 1/2" DE DIÁMETRO DEL TRONCO,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</si>
  <si>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DEL TRONCO, INCLUYE: HERRAMIENTA, EXCAVACIÓN, CAPA  DE TIERRA VEGETAL, AGUA PARA RIEGO, MANO DE OBRA Y CUIDADOS POR 30 DÍAS. </t>
  </si>
  <si>
    <t>SUMINISTRO Y PLANTACIÓN DE ÁRBOL GUAYABO FRESA DE 2.00 M A 2.50 M DE ALTURA A PARTIR N.P.T., MÍNIMO DE 1 1/2" DE DIÁMETRO DEL TRONCO, INCLUYE: HERRAMIENTA, EXCAVACIÓN, CAPA  DE TIERRA VEGETAL, AGUA PARA RIEGO, MANO DE OBRA Y CUIDADOS POR 30 DÍAS.</t>
  </si>
  <si>
    <t>SUMINISTRO Y PLANTACIÓN DE ÁRBOL PRIMAVERA DE 2.00 M A 2.50 M DE ALTURA A PARTIR N.P.T., MÍNIMO DE 1 1/2" DE DIÁMETRO DEL TRONCO, INCLUYE: HERRAMIENTA, EXCAVACIÓN, CAPA  DE TIERRA VEGETAL, AGUA PARA RIEGO, MANO DE OBRA Y CUIDADOS POR 30 DÍAS.</t>
  </si>
  <si>
    <t>SUMINISTRO Y PLANTACIÓN DE ÁRBOL ROSA MORADA DE 2.00 M A 2.50 M DE ALTURA A PARTIR N.P.T., MÍNIMO DE 1 1/2" DE DIÁMETRO DEL TRONCO, INCLUYE: HERRAMIENTA, EXCAVACIÓN, CAPA  DE TIERRA VEGETAL, AGUA PARA RIEGO, MANO DE OBRA Y CUIDADOS POR 30 DÍAS.</t>
  </si>
  <si>
    <t>DESMONTAJE DE BARANDAL DE PERFIL TUBULAR EXISTENTE DE 0.50 A 1.50 M DE ALTURA, SIN RECUPERACIÓN, INCLUYE: CORTES, DEMOLICIÓN DE ANCLAS, ACARREOS A DONDE INDIQUE LA ESCUELA, MANO DE OBRA Y HERRAMIENTA.</t>
  </si>
  <si>
    <t>SUMINISTRO, HABILITADO Y FABRICACIÓN DE PARAPETO METÁLICO A BASE DE PERFILES OC Y PLACAS DE ACERO A-36 DE DIFERENTES PESOS, SEGÚN PROYECTO, INCLUYE: HERRAMIENTA, FLETES, CORTES, AJUSTES, SOLDADURA CON EQUIPO ELÉCTRICO, PINTURA ANTICORROSIVA, EQUIPO Y MANO DE OBRA.</t>
  </si>
  <si>
    <t>SUMINISTRO Y APLICACIÓN DE PINTURA DE ESMALTE 100 MATE COMEX O SIMILAR, COLOR BLANCO Y/O NEGRO, EN ESTRUCTURAS METÁLICAS, INCLUYE: APLICACIÓN DE RECUBRIMIENTO A 4 MILÉSIMAS DE ESPESOR, MATERIALES, MANO DE OBRA, EQUIPO Y HERRAMIENTA.</t>
  </si>
  <si>
    <t>EXCAVACIÓN POR MEDIOS MECÁNICOS EN MATERIAL TIPO II, DE -4.00 A -6.00 M DE PROFUNDIDAD, INCLUYE: AFINE DE  PLANTILLA Y TALUDES, ACARREO DEL MATERIAL A BANCO DE OBRA PARA SU POSTERIOR RETIRO, MANO DE OBRA, EQUIPO Y HERRAMIENTA. (MEDIDO EN TERRENO NATURAL POR SECCIÓN).</t>
  </si>
  <si>
    <t>SUMINISTRO E INSTALACIÓN DE TAPA CIEGA DE 102 MM (4") DE DIÁMETRO DE FO.FO., INCLUYE: PRUEBAS HIDROSTÁTICAS, ACARREOS, HERRAMIENTA Y MANO DE OBRA.</t>
  </si>
  <si>
    <t>SUMINISTRO E INSTALACIÓN DE TUBO PVC CONDUIT S. P. DE 19 MM, INCLUYE: HERRAMIENTA, MATERIAL, DESPERDICIO, ACARREO AL SITIO DE COLOCACIÓN, GUIADO Y MANO DE OBRA.</t>
  </si>
  <si>
    <t>DESMONTAJE Y RETIRO CON RECUPERACIÓN DE CANCELERÍA ABIERTA DE HERRERÍA A BASE DE PERFIL DE PTR Y PERFIL CUADRADO DIFERENTES CALIBRES, A CUALQUIER ALTURA, INCLUYE: HERRAMIENTA, DESMANTELAMIENTO, ACARREOS, MATERIALES, EQUIPO Y MANO DE OBRA.</t>
  </si>
  <si>
    <t>DESMONTAJE Y RETIRO POR MEDIOS MECÁNICOS SIN RECUPERACIÓN DE HERRERÍA PARA BOCA DE TORMENTA (REJILLA DE VIGA 2", 3" Y 4", REJILLA TIPO IRVING) EMPOTRADA A DALAS Y/O LOSA DE CONCRETO, ANCHO PROMEDIO DE REJILLA DE 0.30 M A 1.50 M POR LARGO VARIABLE, INCLUYE: HERRAMIENTA, DEMOLICIÓN DE CONCRETO, DESMONTAJE DE MARCO Y CONTRAMARCO, MATERIALES, DESPERDICIOS, SEÑALIZACIÓN PREVENTIVA Y RESTRICTIVA DEL ÁREA DE TRABAJO, LIMPIEZA DEL ÁREA AL FINAL DE ESTA ACTIVIDAD, EQUIPO, MANO DE OBRA, CARGA Y ACARREO POR MEDIOS MECÁNICOS AL SITIO FUERA DE LA OBRA INDICADO POR SUPERVISIÓN.</t>
  </si>
  <si>
    <t>SUMINISTRO E INSTALACIÓN DE TUBERÍA DE P.V.C. PARA ALCANTARILLADO DIÁMETRO DE 24" SERIE 20, INCLUYE: MATERIALES NECESARIOS, EQUIPO, MANO DE OBRA Y PRUEBA HIDROSTÁTICA.</t>
  </si>
  <si>
    <t>SUMINISTRO Y COLOCACIÓN DE TUBERÍA DE ACERO DE 24" DE DIÁMETRO, CÉDULA 40, INCLUYE: HERRAMIENTA, APLICACIÓN DE UNA MANO DE PRIMER ANTICORROSIVO DE CROMATO DE ZINC, ACARREOS, MANIOBRAS, CORTES, DESPERDICIOS, BISELADO, AJUSTES, PRUEBAS NECESARIAS, MATERIALES, EQUIPO Y MANO DE OBRA.</t>
  </si>
  <si>
    <t>SUMINISTRO Y COLOCACIÓN DE JUNTA DE HULE LISO DE NEOPRENO DE 1/2" Y 10 CM DE ANCHO, INCLUYE: HERRAMIENTA, ACARREOS, CORTES, DESPERDICIOS, FIJACIÓN, EQUIPO Y MANO DE OBRA.</t>
  </si>
  <si>
    <t>SUMINISTRO Y APLICACIÓN DE PINTURA DE ESMALTE ALQUIDÁLICO ANTICORROSIVO, CUALQUIER COLOR, EN ESTRUCTURAS METÁLICAS, INCLUYE: HERRAMIENTA, APLICACIÓN DE RECUBRIMIENTO A 4 MILÉSIMAS DE ESPESOR, MATERIALES, EQUIPO Y MANO DE OBRA.</t>
  </si>
  <si>
    <t>CAJA CIEGA PARA TUBERÍA DE 12" DE 60X60X60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</si>
  <si>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16" DE 70X70X70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</si>
  <si>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24" DE 91X91X71 CM MEDIDAS INTERIORES PARA UNIÓN DE TUBERÍA DE P.V.C. SANITARIO CON TUBO DE CONCRETO, ACERO,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</si>
  <si>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E INSTALACIÓN DE MANGA DE EMPOTRAMIENTO DE  P.V.C. DE 16" DE DIÁMETRO,  INCLUYE: MATERIAL, ACARREOS, MANO  DE OBRA Y HERRAMIENTA.</t>
  </si>
  <si>
    <t>SUMINISTRO Y INSTALACIÓN DE MANGA DE EMPOTRAMIENTO DE  P.V.C. DE 24" DE DIÁMETRO,  INCLUYE: MATERIAL, ACARREOS, MANO  DE OBRA Y HERRAMIENTA.</t>
  </si>
  <si>
    <t>SUMINISTRO E INSTALACIÓN DE TEE DE  P.V.C. CON UN DIÁMETRO DE  10" X 10", SERIE 20,  INCLUYE: HERRAMIENTA, ACARREOS, MATERIALES, EQUIPO Y MANO DE OBRA.</t>
  </si>
  <si>
    <t>SUMINISTRO E INSTALACIÓN DE CODO DE  P.V.C. CON UN DIÁMETRO DE 10" X 90°,  SERIE 20,  INCLUYE: HERRAMIENTA, ACARREOS, MATERIALES, EQUIPO Y MANO DE OBRA.</t>
  </si>
  <si>
    <t>E4</t>
  </si>
  <si>
    <t>COLECTOR PLUVIAL</t>
  </si>
  <si>
    <t>SUMINISTRO E INSTALACIÓN DE TUBERÍA DE CONCRETO REFORZADO CLASE 2 CON RECUBRIMIENTO INTERIOR A BASE DE POLIETILENO DE ALTA DENSIDAD DE 84" (213 CM) DE DIÁMETRO PARA ALCANTARILLADO PLUVIAL, INCLUYE: HERRAMIENTA, EQUIPO, MATERIALES NECESARIOS, ACARREOS, MANIOBRAS, PRUEBA HIDROSTÁTICA Y MANO DE OBRA.</t>
  </si>
  <si>
    <t>SUMINISTRO E INSTALACIÓN DE TUBERÍA DE CONCRETO REFORZADO CLASE 2 CON RECUBRIMIENTO INTERIOR A BASE DE POLIETILENO DE ALTA DENSIDAD DE 42" (107 CM) DE DIÁMETRO PARA ALCANTARILLADO PLUVIAL, INCLUYE: HERRAMIENTA, EQUIPO, MATERIALES NECESARIOS, ACARREOS, MANIOBRAS, PRUEBA HIDROSTÁTICA Y MANO DE OBRA.</t>
  </si>
  <si>
    <t>SUMINISTRO E INSTALACIÓN DE TUBERÍA DE P.V.C. PARA ALCANTARILLADO DIÁMETRO DE 18" SERIE 20, INCLUYE: MATERIALES NECESARIOS, EQUIPO, MANO DE OBRA Y PRUEBA HIDROSTÁTICA.</t>
  </si>
  <si>
    <t>POZOS CAJA</t>
  </si>
  <si>
    <t>CAJAS DE CONCRETO ARMADO</t>
  </si>
  <si>
    <t>PLANTILLA DE 10 CM DE ESPESOR DE CONCRETO PREMEZCLADO F´C=150 KG/CM2, INCLUYE: HERRAMIENTA, PREPARACIÓN DE LA SUPERFICIE, NIVELACIÓN, MAESTREADO, COLADO, MATERIALES, EQUIPO Y MANO DE OBRA.</t>
  </si>
  <si>
    <t xml:space="preserve">CIMBRA PARA MUROS DE CONCRETO, ACABADO COMÚN, INCLUYE: SUMINISTRO DE MATERIALES, ACARREOS, CORTES, HABILITADO, CIMBRADO, DESCIMBRADO, MANO DE OBRA, LIMPIEZA, EQUIPO Y HERRAMIENTA. </t>
  </si>
  <si>
    <t>SUMINISTRO Y COLOCACIÓN DE CONCRETO PREMEZCLADO F'C= 250 KG/CM2, A 14 DÍAS, T.M.A. 19 MM REV. 14, TIRO DIRECTO, ADICIONANDO IMPERMEABILIZANTE INTEGRAL AL 4% FESTEGRAL O SIMILAR (2 KG POR CADA SACO DE CEMENTO DE 50 KG), INCLUYE: HERRAMIENTA, MATERIALES, COLADO, VIBRADO, DESCIMBRA, CURADO, EQUIPO Y MANO DE OBRA.</t>
  </si>
  <si>
    <t>SUMINISTRO Y COLOCACIÓN DE CONCRETO PREMEZCLADO F'C= 250 KG/CM2, A 28 DÍAS, T.M.A. 19 MM REV. 14, TIRO DIRECTO, ADICIONANDO IMPERMEABILIZANTE INTEGRAL AL 4% FESTEGRAL O SIMILAR (2 KG POR CADA SACO DE CEMENTO DE 50 KG), INCLUYE: HERRAMIENTA, MATERIALES, COLADO, VIBRADO, DESCIMBRA, CURADO, EQUIPO Y MANO DE OBRA.</t>
  </si>
  <si>
    <t>SUMINISTRO Y COLOCACIÓN DE BANDA OJILLADA DE PVC DE 9" DE ANCHO PARA JUNTA CONSTRUCTIVA, INCLUYE: HERRAMIENTA, FIJACIÓN DE BANDA OJILLADA, MATERIALES MENORES Y DE CONSUMO, DESPERDICIOS Y MANO DE OBRA.</t>
  </si>
  <si>
    <t>SUMINISTRO Y COLOCACIÓN DE BANDA OJILLADA DE PVC DE 6" DE ANCHO PARA JUNTA CONSTRUCTIVA, INCLUYE: HERRAMIENTA, FIJACIÓN DE BANDA OJILLADA, MATERIALES MENORES Y DE CONSUMO, DESPERDICIOS Y MANO DE OBRA.</t>
  </si>
  <si>
    <t>SUMINISTRO Y COLOCACIÓN DE CONCRETO PREMEZCLADO BOMBEABLE  F'C=250 KG/CM2, T.M.A.19 MM, REV. 16 CM, A 14 DÍAS, ADICIONANDO IMPERMEABILIZANTE INTEGRAL AL 4% FESTEGRAL O SIMILAR (2 KG POR CADA SACO DE CEMENTO DE 50 KG), INCLUYE: SUMINISTRO Y COLOCACIÓN, COLADO, EXTENDIDO, NIVELADO, MATERIALES, MANIOBRAS, BOMBA, VIBRADO, DESPERDICIO, MANO DE OBRA, HERRAMIENTA Y EQUIPO.</t>
  </si>
  <si>
    <t>SUMINISTRO Y COLOCACIÓN DE CONCRETO PREMEZCLADO BOMBEABLE  F'C=250 KG/CM2, T.M.A.19 MM, REV. 16 CM, R.N., A 28 DÍAS, ADICIONANDO IMPERMEABILIZANTE INTEGRAL AL 4% FESTEGRAL O SIMILAR (2 KG POR CADA SACO DE CEMENTO DE 50 KG), INCLUYE: SUMINISTRO Y COLOCACIÓN, COLADO, EXTENDIDO, NIVELADO, MATERIALES, MANIOBRAS, BOMBA, VIBRADO, DESPERDICIO, MANO DE OBRA, HERRAMIENTA Y EQUIPO.</t>
  </si>
  <si>
    <t>CONSTRUCCIÓN DE MEDIA CAÑA FORJADA A BASE DE CONCRETO PREMEZCLADO F´C= 200 KG/CM2, T.MA. 3/4", R.N., INCLUYE: HERRAMIENTA, SUMINISTRO, COLOCACIÓN, COLADO, EXTENDIDO, NIVELADO, MANIOBRAS, VIBRADO, DESPERDICIO, MATERIALES, EQUIPO Y MANO DE OBRA.</t>
  </si>
  <si>
    <t>PLANTILLA DE 10 CM DE ESPESOR DE CONCRETO HECHO EN OBRA DE F´C=100 KG/CM2, INCLUYE: PREPARACIÓN DE LA SUPERFICIE, NIVELACIÓN, MAESTREADO, COLADO, MANO DE OBRA, EQUIPO Y HERRAMIENTA.</t>
  </si>
  <si>
    <t>LOSA DE CONCRETO CICLÓPEO, PROPORCIÓN VOLUMÉTRICA DE 60% A BASE DE CONCRETO F´C= 200 KG/CM2, T.MA. 3/4", R.N., HECHO EN OBRA Y 40% DE PIEDRA BRAZA, INCLUYE: HERRAMIENTA, SELECCIÓN Y ACOMODO DE LA PIEDRA, ACARREOS, COLADO, NIVELADO, SUMINISTRO DE MATERIALES, EQUIPO Y MANO DE OBRA.</t>
  </si>
  <si>
    <t>SUMINISTRO, HABILITADO Y MONTAJE DE PLACA DE ACERO A-36 DE 20 X 20 CM Y 1/2", INCLUYE: HERRAMIENTA, PRIMARIO ANTICORROSIVO, TRAZO, CORTES, MATERIALES, EQUIPO Y MANO DE OBRA.</t>
  </si>
  <si>
    <t>SUMINISTRO, HABILITADO, MONTAJE Y NIVELACIÓN DE HERRERÍA PARA SOPORTE DE TUBERÍA, A CUALQUIER ALTURA, A BASE DE PERFILES ESTRUCTURALES, SOLDADOS Y/O ATORNILLADOS, (PTR 4" CAL. 10, PTR 2" CAL. 10, ÁNGULO 2" X 3/8"), INCLUYE: HERRAMIENTA, APLICACIÓN DE UNA MANO DE PRIMER ANTICORROSIVO DE CROMATO DE ZINC, ACARREOS, TRAZO, CORTES, DESPERDICIOS, PLOMEO, SOLDADURA, FIJACIÓN CON TORNILLO ESTRUCTURAL A-325 DE 1/2" CON RONDANA Y TUERCA ESTRUCTURAL HEXAGONAL H2, AJUSTES, MATERIALES, EQUIPO Y MANO DE OBRA.</t>
  </si>
  <si>
    <t>BOCAS DE TORMENTA</t>
  </si>
  <si>
    <t>PLANTILLA DE 5 CM DE ESPESOR DE CONCRETO HECHO EN OBRA DE F´C=100 KG/CM2, INCLUYE: PREPARACIÓN DE LA SUPERFICIE, NIVELACIÓN, MAESTREADO, COLADO, MANO DE OBRA, EQUIPO Y HERRAMIENTA.</t>
  </si>
  <si>
    <t>PLANTILLA DE MAMPOSTERÍA DE PIEDRA BRAZA DE 0.30 M DE ESPESOR  ASENTADA CON MORTERO CEMENTO-ARENA 1:3, INCLUYE: HERRAMIENTA, SUMINISTRO DE MATERIALES, ACARREOS, DESPERDICIOS, EQUIPO Y MANO DE OBRA.</t>
  </si>
  <si>
    <t>REVESTIMIENTO DE 10 CM DE ESPESOR EN BOCA DE TORMENTA A BASE DE CONCRETO PREMEZCLADO F'C= 200 KG/CM2, R.N., T.M.A. 19 MM R.N., INCLUYE: HERRAMIENTA, PREPARACIÓN DE LA SUPERFICIE, SUMINISTRO DE MATERIALES, NIVELACIÓN, MAESTREADO, COLADO, EQUIPO Y MANO DE OBRA.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</si>
  <si>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</si>
  <si>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</si>
  <si>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</si>
  <si>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</si>
  <si>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>SUMINISTRO, INSTALACIÓN Y JUNTEO DE TUBO DE P.V.C. HIDRÁULICO RD-26 DE 8" DE DIÁMETRO, INCLUYE: MATERIAL, ACARREO AL SITIO DE COLOCACIÓN, PRUEBAS NECESARIAS, MANO DE OBRA, EQUIPO Y HERRAMIENTA.</t>
  </si>
  <si>
    <t>SUMINISTRO, INSTALACIÓN Y JUNTEO DE TUBO DE P.V.C. HIDRÁULICO RD-26 DE 10" DE DIÁMETRO, INCLUYE: MATERIAL, ACARREO AL SITIO DE COLOCACIÓN, PRUEBAS NECESARIAS, MANO DE OBRA, EQUIPO Y HERRAMIENTA.</t>
  </si>
  <si>
    <t>SUMINISTRO E INSTALACIÓN DE ABRAZADERA DE BRONCE DE 8" X 1/2", INCLUYE: MATERIAL, MANO DE OBRA, EQUIPO Y HERRAMIENTA.</t>
  </si>
  <si>
    <t>G3</t>
  </si>
  <si>
    <t>G4</t>
  </si>
  <si>
    <t>SUMINISTRO E INSTALACIÓN DE EXTREMIDAD DE 8" DE DIÁMETRO DE FO.FO., INCLUYE: 50 % DE TORNILLOS Y EMPAQUES, MATERIAL, ACARREOS, MANO DE OBRA, EQUIPO Y HERRAMIENTA.</t>
  </si>
  <si>
    <t>SUMINISTRO E INSTALACIÓN DE JUNTA GIBAULT COMPLETA DE 203 MM (8") DE DIÁMETRO DE FO.FO., INCLUYE: MATERIAL, ACARREOS, MANO DE OBRA, EQUIPO Y HERRAMIENTA.</t>
  </si>
  <si>
    <t>SUMINISTRO E INSTALACIÓN DE CODOS DE 45°, 22° Ó 11° X 152 MM (6") DE DIÁMETRO DE FO.FO., INCLUYE: 50 % DE TORNILLOS Y EMPAQUES, MATERIAL, ACARREOS, MANO DE OBRA, EQUIPO Y HERRAMIENTA.</t>
  </si>
  <si>
    <t>SUMINISTRO E INSTALACIÓN DE CODOS DE 45°, 22° Ó 11° X 255 MM (10") DE DIÁMETRO DE FO.FO., INCLUYE: 50 % DE TORNILLOS Y EMPAQUES, MATERIAL, ACARREOS, MANO DE OBRA, EQUIPO Y HERRAMIENTA.</t>
  </si>
  <si>
    <t>SUMINISTRO E INSTALACIÓN DE TEE DE 6" X 4" DE DIÁMETRO DE FO.FO., INCLUYE: 50 % DE TORNILLOS Y EMPAQUES, MATERIAL, ACARREOS, MANO DE OBRA, EQUIPO Y HERRAMIENTA.</t>
  </si>
  <si>
    <t>SUMINISTRO E INSTALACIÓN DE TEE DE 10" X 6" DE DIÁMETRO DE FO.FO., INCLUYE: 50 % DE TORNILLOS Y EMPAQUES, MATERIAL, ACARREOS, MANO DE OBRA, EQUIPO Y HERRAMIENTA.</t>
  </si>
  <si>
    <t>SUMINISTRO E INSTALACIÓN DE TEE DE 8" X 4" DE DIÁMETRO DE FO.FO., INCLUYE: 50 % DE TORNILLOS Y EMPAQUES, MATERIAL, ACARREOS, MANO DE OBRA, EQUIPO Y HERRAMIENTA.</t>
  </si>
  <si>
    <t>SUMINISTRO E INSTALACIÓN DE TEE DE 8" X 8" DE DIÁMETRO DE FO.FO., INCLUYE: 50 % DE TORNILLOS Y EMPAQUES, MATERIAL, ACARREOS, MANO DE OBRA, EQUIPO Y HERRAMIENTA.</t>
  </si>
  <si>
    <t>SUMINISTRO E INSTALACIÓN DE TEE DE 10" X 10" DE DIÁMETRO DE FO.FO., INCLUYE: 50 % DE TORNILLOS Y EMPAQUES, MATERIAL, ACARREOS, MANO DE OBRA, EQUIPO Y HERRAMIENTA.</t>
  </si>
  <si>
    <t>SUMINISTRO E INSTALACIÓN DE REDUCCIÓN DE 8" A 6" DE DIÁMETRO DE FO.FO., INCLUYE: 50 % DE TORNILLOS Y EMPAQUES, MATERIAL, ACARREOS, MANO DE OBRA, EQUIPO Y HERRAMIENTA.</t>
  </si>
  <si>
    <t>SUMINISTRO E INSTALACIÓN DE REDUCCIÓN DE 10"X4" DE DIÁMETRO DE FO.FO., INCLUYE: 50 % DE TORNILLOS Y EMPAQUES, MATERIAL, ACARREOS, MANO DE OBRA, EQUIPO Y HERRAMIENTA.</t>
  </si>
  <si>
    <t>SUMINISTRO E INSTALACIÓN DE REDUCCIÓN DE 10"X6" DE DIÁMETRO DE FO.FO., INCLUYE: 50 % DE TORNILLOS Y EMPAQUES, MATERIAL, ACARREOS, MANO DE OBRA, EQUIPO Y HERRAMIENTA.</t>
  </si>
  <si>
    <t>SUMINISTRO E INSTALACIÓN DE REDUCCIÓN DE 10" A 8" DE DIÁMETRO DE FO.FO., INCLUYE: 50 % DE TORNILLOS Y EMPAQUES, MATERIAL, ACARREOS, MANO DE OBRA, EQUIPO Y HERRAMIENTA.</t>
  </si>
  <si>
    <t>SUMINISTRO E INSTALACIÓN DE VÁLVULA DE COMPUERTA RESILENTE DE 8" VÁSTAGO FIJO HIDROSTÁTICA, INCLUYE: 50 % DE TORNILLOS Y EMPAQUES, MATERIAL, ACARREOS, MANO DE OBRA, EQUIPO Y HERRAMIENTA.</t>
  </si>
  <si>
    <t>SUMINISTRO E INSTALACIÓN DE VÁLVULA DE COMPUERTA RESILENTE DE 10" VÁSTAGO FIJO HIDROSTÁTICA, INCLUYE: 50 % DE TORNILLOS Y EMPAQUES, MATERIAL, ACARREOS,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</si>
  <si>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</si>
  <si>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CONTRAMARCO DE CANAL SENCILLO DE 4" DE 2.45 M DE LONGITUD, INCLUYE: HERRAMIENTA, NIVELACIÓN, MATERIALES, EQUIPO Y MANO DE OBRA.</t>
  </si>
  <si>
    <t>H1</t>
  </si>
  <si>
    <t>H2</t>
  </si>
  <si>
    <t>SUMINISTRO Y COLOCACIÓN DE CABLE COBRE THHW-LS CALIBRE 12 AWG (3.31MM) 90ºC 600V CT-SR ROHS NEGRO, INCLUYE: HERRAMIENTA, ACARREOS, CORTES, DESPERDICIOS, CONEXIÓN, PRUEBAS, MATERIALES, EQUIPO Y MANO DE OBRA.</t>
  </si>
  <si>
    <t>SUMINISTRO Y COLOCACIÓN DE CABLE COBRE DESNUDO SEMIDURO CALIBRE 12 AWG (3.31MM2)., INCLUYE: HERRAMIENTA, ACARREOS, CORTES, DESPERDICIOS, CONEXIÓN, PRUEBAS, MATERIALES, EQUIPO Y MANO DE OBRA.</t>
  </si>
  <si>
    <t>SUMINISTRO Y COLOCACIÓN DE ESTRUCTURA PARA BAJA TENSIÓN AÉREA CON BASTIDOR REFORZADO DE 3 HILOS, FLEJADO DE ACERO INOX. DE 3/4" Y AISLADOR DE PORCELANA P-1323, INSTALADO EN POSTE EXISTENTE NORMA CFE "1R3", INCLUYE: HERRAMIENTA, ACARREOS, ELEVACIONES, MONTAJE, EQUIPO Y MANO DE OBRA.</t>
  </si>
  <si>
    <t>SUMINISTRO Y COLOCACIÓN DE TRANSFORMADOR MONOFÁSICO TIPO PEDESTAL 15KVA 120/240V 23KV, AUTOPROTEGIDO EN ALTA Y BAJA, CON PROTOCOLO, INCLUYE: HERRAMIENTA, ACARREOS, ELEVACIÓN, MANIOBRAS, CONEXIONES, FIJACIÓN, AJUSTES, PRUEBAS, MATERIALES, EQUIPO Y MANO DE OBRA.</t>
  </si>
  <si>
    <t>BASE PARA MEDIDOR TRIFÁSICO, PARA USO EXTERIOR NEMA 4X,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</si>
  <si>
    <t>A1.1</t>
  </si>
  <si>
    <t>A1.2</t>
  </si>
  <si>
    <t>A1.3</t>
  </si>
  <si>
    <t>B1</t>
  </si>
  <si>
    <t>A4</t>
  </si>
  <si>
    <t>A5</t>
  </si>
  <si>
    <t>A6</t>
  </si>
  <si>
    <t>A7</t>
  </si>
  <si>
    <t>A8</t>
  </si>
  <si>
    <t>B2</t>
  </si>
  <si>
    <t>B3</t>
  </si>
  <si>
    <t>B4</t>
  </si>
  <si>
    <t>B5</t>
  </si>
  <si>
    <t>B6</t>
  </si>
  <si>
    <t>B7</t>
  </si>
  <si>
    <t>B8</t>
  </si>
  <si>
    <t>A4.1</t>
  </si>
  <si>
    <t>A4.2</t>
  </si>
  <si>
    <t>A5.1</t>
  </si>
  <si>
    <t>A5.3</t>
  </si>
  <si>
    <t>A5.2</t>
  </si>
  <si>
    <t>A6.1</t>
  </si>
  <si>
    <t>A6.2</t>
  </si>
  <si>
    <t>A6.3</t>
  </si>
  <si>
    <t>A6.4</t>
  </si>
  <si>
    <t>A7.1</t>
  </si>
  <si>
    <t>A7.2</t>
  </si>
  <si>
    <t xml:space="preserve">C1 </t>
  </si>
  <si>
    <t>C2</t>
  </si>
  <si>
    <t>C3</t>
  </si>
  <si>
    <t>C4</t>
  </si>
  <si>
    <t>C5</t>
  </si>
  <si>
    <t>C6</t>
  </si>
  <si>
    <t>C7</t>
  </si>
  <si>
    <t>C8</t>
  </si>
  <si>
    <t>D3</t>
  </si>
  <si>
    <t>D4</t>
  </si>
  <si>
    <t>D5</t>
  </si>
  <si>
    <t>D6</t>
  </si>
  <si>
    <t>D7</t>
  </si>
  <si>
    <t>D8</t>
  </si>
  <si>
    <t>E5</t>
  </si>
  <si>
    <t>E6</t>
  </si>
  <si>
    <t>E7</t>
  </si>
  <si>
    <t>E8</t>
  </si>
  <si>
    <t>F5</t>
  </si>
  <si>
    <t>F6</t>
  </si>
  <si>
    <t>F7</t>
  </si>
  <si>
    <t>F8</t>
  </si>
  <si>
    <t>G5</t>
  </si>
  <si>
    <t>G6</t>
  </si>
  <si>
    <t>G7</t>
  </si>
  <si>
    <t>G8</t>
  </si>
  <si>
    <t xml:space="preserve">H </t>
  </si>
  <si>
    <t>H3</t>
  </si>
  <si>
    <t>H4</t>
  </si>
  <si>
    <t>H5</t>
  </si>
  <si>
    <t>H6</t>
  </si>
  <si>
    <t>H7</t>
  </si>
  <si>
    <t>H8</t>
  </si>
  <si>
    <t>H9</t>
  </si>
  <si>
    <t>B1.1</t>
  </si>
  <si>
    <t>B1.2</t>
  </si>
  <si>
    <t>B1.3</t>
  </si>
  <si>
    <t>B4.1</t>
  </si>
  <si>
    <t>B4.2</t>
  </si>
  <si>
    <t>B5.1</t>
  </si>
  <si>
    <t>B5.2</t>
  </si>
  <si>
    <t>B5.3</t>
  </si>
  <si>
    <t>B6.1</t>
  </si>
  <si>
    <t>B6.2</t>
  </si>
  <si>
    <t>B6.3</t>
  </si>
  <si>
    <t>B6.4</t>
  </si>
  <si>
    <t>B7.1</t>
  </si>
  <si>
    <t>B7.2</t>
  </si>
  <si>
    <t>C1.1</t>
  </si>
  <si>
    <t>C1.2</t>
  </si>
  <si>
    <t>C1.3</t>
  </si>
  <si>
    <t>C4.1</t>
  </si>
  <si>
    <t>C4.2</t>
  </si>
  <si>
    <t>C5.1</t>
  </si>
  <si>
    <t>C5.2</t>
  </si>
  <si>
    <t>C5.3</t>
  </si>
  <si>
    <t>C6.1</t>
  </si>
  <si>
    <t>C6.2</t>
  </si>
  <si>
    <t>C6.3</t>
  </si>
  <si>
    <t>C6.4</t>
  </si>
  <si>
    <t>C7.1</t>
  </si>
  <si>
    <t>C7.2</t>
  </si>
  <si>
    <t>D1.1</t>
  </si>
  <si>
    <t>D1.2</t>
  </si>
  <si>
    <t>D1.3</t>
  </si>
  <si>
    <t>D4.1</t>
  </si>
  <si>
    <t>D4.2</t>
  </si>
  <si>
    <t>D5.1</t>
  </si>
  <si>
    <t>D5.2</t>
  </si>
  <si>
    <t>D5.3</t>
  </si>
  <si>
    <t>D6.1</t>
  </si>
  <si>
    <t>D6.2</t>
  </si>
  <si>
    <t>D6.3</t>
  </si>
  <si>
    <t>D6.4</t>
  </si>
  <si>
    <t>D7.1</t>
  </si>
  <si>
    <t>D7.2</t>
  </si>
  <si>
    <t>E1.1</t>
  </si>
  <si>
    <t>E1.2</t>
  </si>
  <si>
    <t>E1.3</t>
  </si>
  <si>
    <t>E4.1</t>
  </si>
  <si>
    <t>E4.2</t>
  </si>
  <si>
    <t>E5.1</t>
  </si>
  <si>
    <t>E5.2</t>
  </si>
  <si>
    <t>E5.3</t>
  </si>
  <si>
    <t>E6.1</t>
  </si>
  <si>
    <t>E6.2</t>
  </si>
  <si>
    <t>E6.3</t>
  </si>
  <si>
    <t>E6.4</t>
  </si>
  <si>
    <t>E7.1</t>
  </si>
  <si>
    <t>E7.2</t>
  </si>
  <si>
    <t>F1.1</t>
  </si>
  <si>
    <t>F1.2</t>
  </si>
  <si>
    <t>F1.3</t>
  </si>
  <si>
    <t>F4.1</t>
  </si>
  <si>
    <t>F4.2</t>
  </si>
  <si>
    <t>F5.1</t>
  </si>
  <si>
    <t>F5.2</t>
  </si>
  <si>
    <t>F5.3</t>
  </si>
  <si>
    <t>F6.1</t>
  </si>
  <si>
    <t>F6.2</t>
  </si>
  <si>
    <t>F6.3</t>
  </si>
  <si>
    <t>F6.4</t>
  </si>
  <si>
    <t>F7.1</t>
  </si>
  <si>
    <t>F7.2</t>
  </si>
  <si>
    <t>G1.1</t>
  </si>
  <si>
    <t>G1.2</t>
  </si>
  <si>
    <t>G1.3</t>
  </si>
  <si>
    <t>G4.1</t>
  </si>
  <si>
    <t>G4.2</t>
  </si>
  <si>
    <t>G5.1</t>
  </si>
  <si>
    <t>G5.2</t>
  </si>
  <si>
    <t>G5.3</t>
  </si>
  <si>
    <t>G6.1</t>
  </si>
  <si>
    <t>G6.2</t>
  </si>
  <si>
    <t>G6.3</t>
  </si>
  <si>
    <t>G6.4</t>
  </si>
  <si>
    <t>G7.1</t>
  </si>
  <si>
    <t>G7.2</t>
  </si>
  <si>
    <t>H1.1</t>
  </si>
  <si>
    <t>H1.2</t>
  </si>
  <si>
    <t>H1.3</t>
  </si>
  <si>
    <t>H4.1</t>
  </si>
  <si>
    <t>H4.2</t>
  </si>
  <si>
    <t>H5.1</t>
  </si>
  <si>
    <t>H5.2</t>
  </si>
  <si>
    <t>H5.3</t>
  </si>
  <si>
    <t>H6.1</t>
  </si>
  <si>
    <t>H6.2</t>
  </si>
  <si>
    <t>H6.3</t>
  </si>
  <si>
    <t>H6.4</t>
  </si>
  <si>
    <t>H7.1</t>
  </si>
  <si>
    <t>H7.2</t>
  </si>
  <si>
    <t>H7.3</t>
  </si>
  <si>
    <t>H7.4</t>
  </si>
  <si>
    <t>H8.1</t>
  </si>
  <si>
    <t>H8.2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</si>
  <si>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</si>
  <si>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</si>
  <si>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</si>
  <si>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</si>
  <si>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</si>
  <si>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</si>
  <si>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</si>
  <si>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</si>
  <si>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</si>
  <si>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</si>
  <si>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</si>
  <si>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</si>
  <si>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</si>
  <si>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</si>
  <si>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</si>
  <si>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</si>
  <si>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</si>
  <si>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</si>
  <si>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</si>
  <si>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</si>
  <si>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</si>
  <si>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</si>
  <si>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</si>
  <si>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</si>
  <si>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</si>
  <si>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</si>
  <si>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</si>
  <si>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</si>
  <si>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</si>
  <si>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</si>
  <si>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</si>
  <si>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</si>
  <si>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</si>
  <si>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</si>
  <si>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</si>
  <si>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</si>
  <si>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</si>
  <si>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</si>
  <si>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</si>
  <si>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</si>
  <si>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</si>
  <si>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</si>
  <si>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</si>
  <si>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</si>
  <si>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</si>
  <si>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</si>
  <si>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</si>
  <si>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</si>
  <si>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DOPI-250</t>
  </si>
  <si>
    <t>DOPI-251</t>
  </si>
  <si>
    <t>DOPI-252</t>
  </si>
  <si>
    <t>DOPI-253</t>
  </si>
  <si>
    <t>DOPI-254</t>
  </si>
  <si>
    <t>DOPI-255</t>
  </si>
  <si>
    <t>DOPI-256</t>
  </si>
  <si>
    <t>DOPI-257</t>
  </si>
  <si>
    <t>DOPI-258</t>
  </si>
  <si>
    <t>DOPI-259</t>
  </si>
  <si>
    <t>DOPI-260</t>
  </si>
  <si>
    <t>DOPI-261</t>
  </si>
  <si>
    <t>DOPI-262</t>
  </si>
  <si>
    <t>DOPI-263</t>
  </si>
  <si>
    <t>DOPI-264</t>
  </si>
  <si>
    <t>DOPI-265</t>
  </si>
  <si>
    <t>DOPI-266</t>
  </si>
  <si>
    <t>DOPI-267</t>
  </si>
  <si>
    <t>DOPI-268</t>
  </si>
  <si>
    <t>DOPI-269</t>
  </si>
  <si>
    <t>DOPI-270</t>
  </si>
  <si>
    <t>DOPI-271</t>
  </si>
  <si>
    <t>DOPI-272</t>
  </si>
  <si>
    <t>DOPI-273</t>
  </si>
  <si>
    <t>DOPI-274</t>
  </si>
  <si>
    <t>DOPI-275</t>
  </si>
  <si>
    <t>DOPI-276</t>
  </si>
  <si>
    <t>DOPI-277</t>
  </si>
  <si>
    <t>DOPI-278</t>
  </si>
  <si>
    <t>DOPI-279</t>
  </si>
  <si>
    <t>DOPI-280</t>
  </si>
  <si>
    <t>DOPI-281</t>
  </si>
  <si>
    <t>DOPI-282</t>
  </si>
  <si>
    <t>DOPI-283</t>
  </si>
  <si>
    <t>DOPI-284</t>
  </si>
  <si>
    <t>DOPI-285</t>
  </si>
  <si>
    <t>DOPI-286</t>
  </si>
  <si>
    <t>DOPI-287</t>
  </si>
  <si>
    <t>DOPI-288</t>
  </si>
  <si>
    <t>DOPI-289</t>
  </si>
  <si>
    <t>DOPI-290</t>
  </si>
  <si>
    <t>DOPI-291</t>
  </si>
  <si>
    <t>DOPI-292</t>
  </si>
  <si>
    <t>DOPI-293</t>
  </si>
  <si>
    <t>DOPI-294</t>
  </si>
  <si>
    <t>DOPI-295</t>
  </si>
  <si>
    <t>DOPI-296</t>
  </si>
  <si>
    <t>DOPI-297</t>
  </si>
  <si>
    <t>DOPI-298</t>
  </si>
  <si>
    <t>DOPI-299</t>
  </si>
  <si>
    <t>DOPI-300</t>
  </si>
  <si>
    <t>DOPI-301</t>
  </si>
  <si>
    <t>DOPI-302</t>
  </si>
  <si>
    <t>DOPI-303</t>
  </si>
  <si>
    <t>DOPI-304</t>
  </si>
  <si>
    <t>DOPI-305</t>
  </si>
  <si>
    <t>DOPI-306</t>
  </si>
  <si>
    <t>DOPI-307</t>
  </si>
  <si>
    <t>DOPI-308</t>
  </si>
  <si>
    <t>DOPI-309</t>
  </si>
  <si>
    <t>DOPI-310</t>
  </si>
  <si>
    <t>DOPI-311</t>
  </si>
  <si>
    <t>DOPI-312</t>
  </si>
  <si>
    <t>DOPI-313</t>
  </si>
  <si>
    <t>DOPI-314</t>
  </si>
  <si>
    <t>DOPI-315</t>
  </si>
  <si>
    <t>DOPI-316</t>
  </si>
  <si>
    <t>DOPI-317</t>
  </si>
  <si>
    <t>DOPI-318</t>
  </si>
  <si>
    <t>DOPI-319</t>
  </si>
  <si>
    <t>DOPI-320</t>
  </si>
  <si>
    <t>DOPI-321</t>
  </si>
  <si>
    <t>DOPI-322</t>
  </si>
  <si>
    <t>DOPI-323</t>
  </si>
  <si>
    <t>DOPI-324</t>
  </si>
  <si>
    <t>DOPI-325</t>
  </si>
  <si>
    <t>DOPI-326</t>
  </si>
  <si>
    <t>DOPI-327</t>
  </si>
  <si>
    <t>DOPI-328</t>
  </si>
  <si>
    <t>DOPI-329</t>
  </si>
  <si>
    <t>DOPI-330</t>
  </si>
  <si>
    <t>DOPI-331</t>
  </si>
  <si>
    <t>DOPI-332</t>
  </si>
  <si>
    <t>DOPI-333</t>
  </si>
  <si>
    <t>DOPI-334</t>
  </si>
  <si>
    <t>DOPI-335</t>
  </si>
  <si>
    <t>DOPI-336</t>
  </si>
  <si>
    <t>DOPI-337</t>
  </si>
  <si>
    <t>DOPI-338</t>
  </si>
  <si>
    <t>DOPI-339</t>
  </si>
  <si>
    <t>DOPI-340</t>
  </si>
  <si>
    <t>DOPI-341</t>
  </si>
  <si>
    <t>DOPI-342</t>
  </si>
  <si>
    <t>DOPI-343</t>
  </si>
  <si>
    <t>DOPI-344</t>
  </si>
  <si>
    <t>DOPI-345</t>
  </si>
  <si>
    <t>DOPI-346</t>
  </si>
  <si>
    <t>DOPI-347</t>
  </si>
  <si>
    <t>DOPI-348</t>
  </si>
  <si>
    <t>DOPI-349</t>
  </si>
  <si>
    <t>DOPI-350</t>
  </si>
  <si>
    <t>DOPI-351</t>
  </si>
  <si>
    <t>DOPI-352</t>
  </si>
  <si>
    <t>DOPI-353</t>
  </si>
  <si>
    <t>DOPI-354</t>
  </si>
  <si>
    <t>DOPI-355</t>
  </si>
  <si>
    <t>DOPI-356</t>
  </si>
  <si>
    <t>DOPI-357</t>
  </si>
  <si>
    <t>DOPI-358</t>
  </si>
  <si>
    <t>DOPI-359</t>
  </si>
  <si>
    <t>DOPI-360</t>
  </si>
  <si>
    <t>DOPI-361</t>
  </si>
  <si>
    <t>DOPI-362</t>
  </si>
  <si>
    <t>DOPI-363</t>
  </si>
  <si>
    <t>DOPI-364</t>
  </si>
  <si>
    <t>DOPI-365</t>
  </si>
  <si>
    <t>DOPI-366</t>
  </si>
  <si>
    <t>DOPI-367</t>
  </si>
  <si>
    <t>DOPI-368</t>
  </si>
  <si>
    <t>DOPI-369</t>
  </si>
  <si>
    <t>DOPI-370</t>
  </si>
  <si>
    <t>DOPI-371</t>
  </si>
  <si>
    <t>DOPI-372</t>
  </si>
  <si>
    <t>DOPI-373</t>
  </si>
  <si>
    <t>DOPI-374</t>
  </si>
  <si>
    <t>DOPI-375</t>
  </si>
  <si>
    <t>DOPI-376</t>
  </si>
  <si>
    <t>DOPI-377</t>
  </si>
  <si>
    <t>DOPI-378</t>
  </si>
  <si>
    <t>DOPI-379</t>
  </si>
  <si>
    <t>DOPI-380</t>
  </si>
  <si>
    <t>DOPI-381</t>
  </si>
  <si>
    <t>DOPI-382</t>
  </si>
  <si>
    <t>DOPI-383</t>
  </si>
  <si>
    <t>DOPI-384</t>
  </si>
  <si>
    <t>DOPI-385</t>
  </si>
  <si>
    <t>DOPI-386</t>
  </si>
  <si>
    <t>DOPI-387</t>
  </si>
  <si>
    <t>DOPI-388</t>
  </si>
  <si>
    <t>DOPI-389</t>
  </si>
  <si>
    <t>DOPI-390</t>
  </si>
  <si>
    <t>DOPI-391</t>
  </si>
  <si>
    <t>DOPI-392</t>
  </si>
  <si>
    <t>DOPI-393</t>
  </si>
  <si>
    <t>DOPI-394</t>
  </si>
  <si>
    <t>DOPI-395</t>
  </si>
  <si>
    <t>DOPI-396</t>
  </si>
  <si>
    <t>DOPI-397</t>
  </si>
  <si>
    <t>DOPI-398</t>
  </si>
  <si>
    <t>DOPI-399</t>
  </si>
  <si>
    <t>DOPI-400</t>
  </si>
  <si>
    <t>DOPI-401</t>
  </si>
  <si>
    <t>DOPI-402</t>
  </si>
  <si>
    <t>DOPI-403</t>
  </si>
  <si>
    <t>DOPI-404</t>
  </si>
  <si>
    <t>DOPI-405</t>
  </si>
  <si>
    <t>DOPI-406</t>
  </si>
  <si>
    <t>DOPI-407</t>
  </si>
  <si>
    <t>DOPI-408</t>
  </si>
  <si>
    <t>DOPI-409</t>
  </si>
  <si>
    <t>DOPI-410</t>
  </si>
  <si>
    <t>DOPI-411</t>
  </si>
  <si>
    <t>DOPI-412</t>
  </si>
  <si>
    <t>DOPI-413</t>
  </si>
  <si>
    <t>DOPI-414</t>
  </si>
  <si>
    <t>DOPI-415</t>
  </si>
  <si>
    <t>DOPI-416</t>
  </si>
  <si>
    <t>DOPI-417</t>
  </si>
  <si>
    <t>DOPI-418</t>
  </si>
  <si>
    <t>DOPI-419</t>
  </si>
  <si>
    <t>DOPI-420</t>
  </si>
  <si>
    <t>DOPI-421</t>
  </si>
  <si>
    <t>DOPI-422</t>
  </si>
  <si>
    <t>DOPI-423</t>
  </si>
  <si>
    <t>DOPI-424</t>
  </si>
  <si>
    <t>DOPI-425</t>
  </si>
  <si>
    <t>DOPI-426</t>
  </si>
  <si>
    <t>DOPI-427</t>
  </si>
  <si>
    <t>DOPI-428</t>
  </si>
  <si>
    <t>DOPI-429</t>
  </si>
  <si>
    <t>DOPI-430</t>
  </si>
  <si>
    <t>DOPI-431</t>
  </si>
  <si>
    <t>DOPI-432</t>
  </si>
  <si>
    <t>DOPI-433</t>
  </si>
  <si>
    <t>DOPI-434</t>
  </si>
  <si>
    <t>DOPI-435</t>
  </si>
  <si>
    <t>DOPI-436</t>
  </si>
  <si>
    <t>DOPI-437</t>
  </si>
  <si>
    <t>DOPI-438</t>
  </si>
  <si>
    <t>DOPI-439</t>
  </si>
  <si>
    <t>DOPI-440</t>
  </si>
  <si>
    <t>DOPI-441</t>
  </si>
  <si>
    <t>DOPI-442</t>
  </si>
  <si>
    <t>DOPI-443</t>
  </si>
  <si>
    <t>DOPI-444</t>
  </si>
  <si>
    <t>DOPI-445</t>
  </si>
  <si>
    <t>DOPI-446</t>
  </si>
  <si>
    <t>DOPI-447</t>
  </si>
  <si>
    <t>DOPI-448</t>
  </si>
  <si>
    <t>DOPI-449</t>
  </si>
  <si>
    <t>DOPI-450</t>
  </si>
  <si>
    <t>DOPI-451</t>
  </si>
  <si>
    <t>DOPI-452</t>
  </si>
  <si>
    <t>DOPI-453</t>
  </si>
  <si>
    <t>DOPI-454</t>
  </si>
  <si>
    <t>DOPI-455</t>
  </si>
  <si>
    <t>DOPI-456</t>
  </si>
  <si>
    <t>DOPI-457</t>
  </si>
  <si>
    <t>DOPI-458</t>
  </si>
  <si>
    <t>DOPI-459</t>
  </si>
  <si>
    <t>DOPI-460</t>
  </si>
  <si>
    <t>DOPI-461</t>
  </si>
  <si>
    <t>DOPI-462</t>
  </si>
  <si>
    <t>DOPI-463</t>
  </si>
  <si>
    <t>DOPI-464</t>
  </si>
  <si>
    <t>DOPI-465</t>
  </si>
  <si>
    <t>DOPI-466</t>
  </si>
  <si>
    <t>DOPI-467</t>
  </si>
  <si>
    <t>DOPI-468</t>
  </si>
  <si>
    <t>DOPI-469</t>
  </si>
  <si>
    <t>DOPI-470</t>
  </si>
  <si>
    <t>DOPI-471</t>
  </si>
  <si>
    <t>DOPI-472</t>
  </si>
  <si>
    <t>DOPI-473</t>
  </si>
  <si>
    <t>DOPI-474</t>
  </si>
  <si>
    <t>DOPI-475</t>
  </si>
  <si>
    <t>DOPI-476</t>
  </si>
  <si>
    <t>DOPI-477</t>
  </si>
  <si>
    <t>DOPI-478</t>
  </si>
  <si>
    <t>DOPI-479</t>
  </si>
  <si>
    <t>DOPI-480</t>
  </si>
  <si>
    <t>DOPI-481</t>
  </si>
  <si>
    <t>DOPI-482</t>
  </si>
  <si>
    <t>DOPI-483</t>
  </si>
  <si>
    <t>DOPI-484</t>
  </si>
  <si>
    <t>DOPI-485</t>
  </si>
  <si>
    <t>DOPI-486</t>
  </si>
  <si>
    <t>DOPI-487</t>
  </si>
  <si>
    <t>DOPI-488</t>
  </si>
  <si>
    <t>DOPI-489</t>
  </si>
  <si>
    <t>DOPI-490</t>
  </si>
  <si>
    <t>DOPI-491</t>
  </si>
  <si>
    <t>DOPI-492</t>
  </si>
  <si>
    <t>DOPI-493</t>
  </si>
  <si>
    <t>DOPI-494</t>
  </si>
  <si>
    <t>DOPI-495</t>
  </si>
  <si>
    <t>DOPI-496</t>
  </si>
  <si>
    <t>DOPI-497</t>
  </si>
  <si>
    <t>DOPI-498</t>
  </si>
  <si>
    <t>DOPI-499</t>
  </si>
  <si>
    <t>DOPI-500</t>
  </si>
  <si>
    <t>DOPI-501</t>
  </si>
  <si>
    <t>DOPI-502</t>
  </si>
  <si>
    <t>DOPI-503</t>
  </si>
  <si>
    <t>DOPI-504</t>
  </si>
  <si>
    <t>DOPI-505</t>
  </si>
  <si>
    <t>DOPI-506</t>
  </si>
  <si>
    <t>DOPI-507</t>
  </si>
  <si>
    <t>DOPI-508</t>
  </si>
  <si>
    <t>DOPI-509</t>
  </si>
  <si>
    <t>DOPI-510</t>
  </si>
  <si>
    <t>DOPI-511</t>
  </si>
  <si>
    <t>DOPI-512</t>
  </si>
  <si>
    <t>DOPI-513</t>
  </si>
  <si>
    <t>DOPI-514</t>
  </si>
  <si>
    <t>DOPI-515</t>
  </si>
  <si>
    <t>DOPI-516</t>
  </si>
  <si>
    <t>DOPI-517</t>
  </si>
  <si>
    <t>DOPI-518</t>
  </si>
  <si>
    <t>DOPI-519</t>
  </si>
  <si>
    <t>DOPI-520</t>
  </si>
  <si>
    <t>DOPI-521</t>
  </si>
  <si>
    <t>DOPI-522</t>
  </si>
  <si>
    <t>DOPI-523</t>
  </si>
  <si>
    <t>DOPI-524</t>
  </si>
  <si>
    <t>DOPI-525</t>
  </si>
  <si>
    <t>DOPI-526</t>
  </si>
  <si>
    <t>DOPI-527</t>
  </si>
  <si>
    <t>DOPI-528</t>
  </si>
  <si>
    <t>DOPI-529</t>
  </si>
  <si>
    <t>DOPI-530</t>
  </si>
  <si>
    <t>DOPI-531</t>
  </si>
  <si>
    <t>DOPI-532</t>
  </si>
  <si>
    <t>DOPI-533</t>
  </si>
  <si>
    <t>DOPI-534</t>
  </si>
  <si>
    <t>DOPI-535</t>
  </si>
  <si>
    <t>DOPI-536</t>
  </si>
  <si>
    <t>DOPI-537</t>
  </si>
  <si>
    <t>DOPI-538</t>
  </si>
  <si>
    <t>DOPI-539</t>
  </si>
  <si>
    <t>DOPI-540</t>
  </si>
  <si>
    <t>DOPI-541</t>
  </si>
  <si>
    <t>DOPI-542</t>
  </si>
  <si>
    <t>DOPI-543</t>
  </si>
  <si>
    <t>DOPI-544</t>
  </si>
  <si>
    <t>DOPI-545</t>
  </si>
  <si>
    <t>DOPI-546</t>
  </si>
  <si>
    <t>DOPI-547</t>
  </si>
  <si>
    <t>DOPI-548</t>
  </si>
  <si>
    <t>DOPI-549</t>
  </si>
  <si>
    <t>DOPI-550</t>
  </si>
  <si>
    <t>DOPI-551</t>
  </si>
  <si>
    <t>DOPI-552</t>
  </si>
  <si>
    <t>DOPI-553</t>
  </si>
  <si>
    <t>DOPI-554</t>
  </si>
  <si>
    <t>DOPI-555</t>
  </si>
  <si>
    <t>DOPI-556</t>
  </si>
  <si>
    <t>DOPI-557</t>
  </si>
  <si>
    <t>DOPI-558</t>
  </si>
  <si>
    <t>DOPI-559</t>
  </si>
  <si>
    <t>DOPI-560</t>
  </si>
  <si>
    <t>DOPI-561</t>
  </si>
  <si>
    <t>DOPI-562</t>
  </si>
  <si>
    <t>DOPI-563</t>
  </si>
  <si>
    <t>DOPI-564</t>
  </si>
  <si>
    <t>DOPI-565</t>
  </si>
  <si>
    <t>DOPI-566</t>
  </si>
  <si>
    <t>DOPI-567</t>
  </si>
  <si>
    <t>DOPI-568</t>
  </si>
  <si>
    <t>DOPI-569</t>
  </si>
  <si>
    <t>DOPI-570</t>
  </si>
  <si>
    <t>DOPI-571</t>
  </si>
  <si>
    <t>DOPI-572</t>
  </si>
  <si>
    <t>DOPI-573</t>
  </si>
  <si>
    <t>DOPI-574</t>
  </si>
  <si>
    <t>DOPI-575</t>
  </si>
  <si>
    <t>DOPI-576</t>
  </si>
  <si>
    <t>DOPI-577</t>
  </si>
  <si>
    <t>DOPI-578</t>
  </si>
  <si>
    <t>DOPI-579</t>
  </si>
  <si>
    <t>DOPI-580</t>
  </si>
  <si>
    <t>DOPI-581</t>
  </si>
  <si>
    <t>DOPI-582</t>
  </si>
  <si>
    <t>DOPI-583</t>
  </si>
  <si>
    <t>DOPI-584</t>
  </si>
  <si>
    <t>DOPI-585</t>
  </si>
  <si>
    <t>DOPI-586</t>
  </si>
  <si>
    <t>DOPI-587</t>
  </si>
  <si>
    <t>DOPI-588</t>
  </si>
  <si>
    <t>DOPI-589</t>
  </si>
  <si>
    <t>DOPI-590</t>
  </si>
  <si>
    <t>DOPI-591</t>
  </si>
  <si>
    <t>DOPI-592</t>
  </si>
  <si>
    <t>DOPI-593</t>
  </si>
  <si>
    <t>DOPI-594</t>
  </si>
  <si>
    <t>DOPI-595</t>
  </si>
  <si>
    <t>DOPI-596</t>
  </si>
  <si>
    <t>DOPI-597</t>
  </si>
  <si>
    <t>DOPI-598</t>
  </si>
  <si>
    <t>DOPI-599</t>
  </si>
  <si>
    <t>DOPI-600</t>
  </si>
  <si>
    <t>DOPI-601</t>
  </si>
  <si>
    <t>DOPI-602</t>
  </si>
  <si>
    <t>DOPI-603</t>
  </si>
  <si>
    <t>DOPI-604</t>
  </si>
  <si>
    <t>DOPI-605</t>
  </si>
  <si>
    <t>DOPI-606</t>
  </si>
  <si>
    <t>DOPI-607</t>
  </si>
  <si>
    <t>DOPI-608</t>
  </si>
  <si>
    <t>DOPI-609</t>
  </si>
  <si>
    <t>DOPI-610</t>
  </si>
  <si>
    <t>DOPI-611</t>
  </si>
  <si>
    <t>DOPI-612</t>
  </si>
  <si>
    <t>DOPI-613</t>
  </si>
  <si>
    <t>DOPI-614</t>
  </si>
  <si>
    <t>DOPI-615</t>
  </si>
  <si>
    <t>DOPI-616</t>
  </si>
  <si>
    <t>DOPI-617</t>
  </si>
  <si>
    <t>DOPI-618</t>
  </si>
  <si>
    <t>DOPI-619</t>
  </si>
  <si>
    <t>DOPI-620</t>
  </si>
  <si>
    <t>DOPI-621</t>
  </si>
  <si>
    <t>DOPI-622</t>
  </si>
  <si>
    <t>DOPI-623</t>
  </si>
  <si>
    <t>DOPI-624</t>
  </si>
  <si>
    <t>DOPI-625</t>
  </si>
  <si>
    <t>DOPI-626</t>
  </si>
  <si>
    <t>DOPI-627</t>
  </si>
  <si>
    <t>DOPI-628</t>
  </si>
  <si>
    <t>DOPI-629</t>
  </si>
  <si>
    <t>DOPI-630</t>
  </si>
  <si>
    <t>DOPI-631</t>
  </si>
  <si>
    <t>DOPI-632</t>
  </si>
  <si>
    <t>DOPI-633</t>
  </si>
  <si>
    <t>DOPI-634</t>
  </si>
  <si>
    <t>DOPI-635</t>
  </si>
  <si>
    <t>DOPI-636</t>
  </si>
  <si>
    <t>DOPI-637</t>
  </si>
  <si>
    <t>DOPI-638</t>
  </si>
  <si>
    <t>DOPI-639</t>
  </si>
  <si>
    <t>DOPI-640</t>
  </si>
  <si>
    <t>DOPI-641</t>
  </si>
  <si>
    <t>DOPI-642</t>
  </si>
  <si>
    <t>DOPI-643</t>
  </si>
  <si>
    <t>DOPI-644</t>
  </si>
  <si>
    <t>DOPI-645</t>
  </si>
  <si>
    <t>DOPI-646</t>
  </si>
  <si>
    <t>DOPI-647</t>
  </si>
  <si>
    <t>DOPI-648</t>
  </si>
  <si>
    <t>DOPI-649</t>
  </si>
  <si>
    <t>DOPI-650</t>
  </si>
  <si>
    <t>DOPI-651</t>
  </si>
  <si>
    <t>DOPI-652</t>
  </si>
  <si>
    <t>DOPI-653</t>
  </si>
  <si>
    <t>DOPI-654</t>
  </si>
  <si>
    <t>DOPI-655</t>
  </si>
  <si>
    <t>DOPI-656</t>
  </si>
  <si>
    <t>DOPI-657</t>
  </si>
  <si>
    <t>DOPI-658</t>
  </si>
  <si>
    <t>DOPI-659</t>
  </si>
  <si>
    <t>DOPI-660</t>
  </si>
  <si>
    <t>DOPI-661</t>
  </si>
  <si>
    <t>DOPI-662</t>
  </si>
  <si>
    <t>DOPI-663</t>
  </si>
  <si>
    <t>DOPI-664</t>
  </si>
  <si>
    <t>DOPI-665</t>
  </si>
  <si>
    <t>DOPI-666</t>
  </si>
  <si>
    <t>DOPI-667</t>
  </si>
  <si>
    <t>DOPI-668</t>
  </si>
  <si>
    <t>DOPI-669</t>
  </si>
  <si>
    <t>DOPI-670</t>
  </si>
  <si>
    <t>DOPI-671</t>
  </si>
  <si>
    <t>DOPI-672</t>
  </si>
  <si>
    <t>DOPI-673</t>
  </si>
  <si>
    <t>DOPI-674</t>
  </si>
  <si>
    <t>DOPI-675</t>
  </si>
  <si>
    <t>DOPI-676</t>
  </si>
  <si>
    <t>DOPI-677</t>
  </si>
  <si>
    <t>DOPI-678</t>
  </si>
  <si>
    <t>DOPI-679</t>
  </si>
  <si>
    <t>DOPI-680</t>
  </si>
  <si>
    <t>DOPI-681</t>
  </si>
  <si>
    <t>DOPI-682</t>
  </si>
  <si>
    <t>DOPI-683</t>
  </si>
  <si>
    <t>DOPI-684</t>
  </si>
  <si>
    <t>DOPI-685</t>
  </si>
  <si>
    <t>DOPI-686</t>
  </si>
  <si>
    <t>DOPI-687</t>
  </si>
  <si>
    <t>DOPI-688</t>
  </si>
  <si>
    <t>DOPI-689</t>
  </si>
  <si>
    <t>DOPI-690</t>
  </si>
  <si>
    <t>DOPI-691</t>
  </si>
  <si>
    <t>DOPI-692</t>
  </si>
  <si>
    <t>DOPI-693</t>
  </si>
  <si>
    <t>DOPI-694</t>
  </si>
  <si>
    <t>DOPI-695</t>
  </si>
  <si>
    <t>DOPI-696</t>
  </si>
  <si>
    <t>DOPI-697</t>
  </si>
  <si>
    <t>DOPI-698</t>
  </si>
  <si>
    <t>DOPI-699</t>
  </si>
  <si>
    <t>DOPI-700</t>
  </si>
  <si>
    <t>DOPI-701</t>
  </si>
  <si>
    <t>DOPI-702</t>
  </si>
  <si>
    <t>DOPI-703</t>
  </si>
  <si>
    <t>DOPI-704</t>
  </si>
  <si>
    <t>DOPI-705</t>
  </si>
  <si>
    <t>DOPI-706</t>
  </si>
  <si>
    <t>DOPI-707</t>
  </si>
  <si>
    <t>DOPI-708</t>
  </si>
  <si>
    <t>DOPI-709</t>
  </si>
  <si>
    <t>DOPI-710</t>
  </si>
  <si>
    <t>DOPI-711</t>
  </si>
  <si>
    <t>DOPI-712</t>
  </si>
  <si>
    <t>DOPI-713</t>
  </si>
  <si>
    <t>DOPI-714</t>
  </si>
  <si>
    <t>DOPI-715</t>
  </si>
  <si>
    <t>DOPI-716</t>
  </si>
  <si>
    <t>DOPI-717</t>
  </si>
  <si>
    <t>DOPI-718</t>
  </si>
  <si>
    <t>DOPI-719</t>
  </si>
  <si>
    <t>DOPI-720</t>
  </si>
  <si>
    <t>DOPI-721</t>
  </si>
  <si>
    <t>DOPI-722</t>
  </si>
  <si>
    <t>DOPI-723</t>
  </si>
  <si>
    <t>DOPI-724</t>
  </si>
  <si>
    <t>DOPI-725</t>
  </si>
  <si>
    <t>DOPI-726</t>
  </si>
  <si>
    <t>DOPI-727</t>
  </si>
  <si>
    <t>DOPI-728</t>
  </si>
  <si>
    <t>DOPI-729</t>
  </si>
  <si>
    <t>DOPI-730</t>
  </si>
  <si>
    <t>DOPI-731</t>
  </si>
  <si>
    <t>DOPI-732</t>
  </si>
  <si>
    <t>DOPI-733</t>
  </si>
  <si>
    <t>DOPI-734</t>
  </si>
  <si>
    <t>DOPI-735</t>
  </si>
  <si>
    <t>DOPI-736</t>
  </si>
  <si>
    <t>DOPI-737</t>
  </si>
  <si>
    <t>DOPI-738</t>
  </si>
  <si>
    <t>DOPI-739</t>
  </si>
  <si>
    <t>DOPI-740</t>
  </si>
  <si>
    <t>DOPI-741</t>
  </si>
  <si>
    <t>DOPI-742</t>
  </si>
  <si>
    <t>DOPI-743</t>
  </si>
  <si>
    <t>DOPI-744</t>
  </si>
  <si>
    <t>DOPI-745</t>
  </si>
  <si>
    <t>DOPI-746</t>
  </si>
  <si>
    <t>DOPI-747</t>
  </si>
  <si>
    <t>DOPI-748</t>
  </si>
  <si>
    <t>DOPI-749</t>
  </si>
  <si>
    <t>DOPI-750</t>
  </si>
  <si>
    <t>DOPI-751</t>
  </si>
  <si>
    <t>DOPI-752</t>
  </si>
  <si>
    <t>DOPI-753</t>
  </si>
  <si>
    <t>DOPI-754</t>
  </si>
  <si>
    <t>DOPI-755</t>
  </si>
  <si>
    <t>DOPI-756</t>
  </si>
  <si>
    <t>DOPI-757</t>
  </si>
  <si>
    <t>DOPI-758</t>
  </si>
  <si>
    <t>DOPI-759</t>
  </si>
  <si>
    <t>DOPI-760</t>
  </si>
  <si>
    <t>DOPI-761</t>
  </si>
  <si>
    <t>DOPI-762</t>
  </si>
  <si>
    <t>DOPI-763</t>
  </si>
  <si>
    <t>DOPI-764</t>
  </si>
  <si>
    <t>DOPI-765</t>
  </si>
  <si>
    <t>DOPI-766</t>
  </si>
  <si>
    <t>DOPI-767</t>
  </si>
  <si>
    <t>DOPI-768</t>
  </si>
  <si>
    <t>DOPI-769</t>
  </si>
  <si>
    <t>DOPI-770</t>
  </si>
  <si>
    <t>DOPI-771</t>
  </si>
  <si>
    <t>DOPI-772</t>
  </si>
  <si>
    <t>DOPI-773</t>
  </si>
  <si>
    <t>DOPI-774</t>
  </si>
  <si>
    <t>DOPI-775</t>
  </si>
  <si>
    <t>DOPI-776</t>
  </si>
  <si>
    <t>DOPI-777</t>
  </si>
  <si>
    <t>DOPI-778</t>
  </si>
  <si>
    <t>DOPI-779</t>
  </si>
  <si>
    <t>DOPI-780</t>
  </si>
  <si>
    <t>DOPI-781</t>
  </si>
  <si>
    <t>DOPI-782</t>
  </si>
  <si>
    <t>DOPI-783</t>
  </si>
  <si>
    <t>DOPI-784</t>
  </si>
  <si>
    <t>DOPI-785</t>
  </si>
  <si>
    <t>DOPI-786</t>
  </si>
  <si>
    <t>DOPI-787</t>
  </si>
  <si>
    <t>DOPI-788</t>
  </si>
  <si>
    <t>DOPI-789</t>
  </si>
  <si>
    <t>DOPI-790</t>
  </si>
  <si>
    <t>DOPI-791</t>
  </si>
  <si>
    <t>DOPI-792</t>
  </si>
  <si>
    <t>DOPI-793</t>
  </si>
  <si>
    <t>DOPI-794</t>
  </si>
  <si>
    <t>DOPI-795</t>
  </si>
  <si>
    <t>DOPI-796</t>
  </si>
  <si>
    <t>DOPI-797</t>
  </si>
  <si>
    <t>DOPI-798</t>
  </si>
  <si>
    <t>DOPI-799</t>
  </si>
  <si>
    <t>DOPI-800</t>
  </si>
  <si>
    <t>DOPI-801</t>
  </si>
  <si>
    <t>DOPI-802</t>
  </si>
  <si>
    <t>DOPI-803</t>
  </si>
  <si>
    <t>DOPI-804</t>
  </si>
  <si>
    <t>DOPI-805</t>
  </si>
  <si>
    <t>DOPI-806</t>
  </si>
  <si>
    <t>DOPI-807</t>
  </si>
  <si>
    <t>DOPI-808</t>
  </si>
  <si>
    <t>DOPI-809</t>
  </si>
  <si>
    <t>DOPI-810</t>
  </si>
  <si>
    <t>DOPI-811</t>
  </si>
  <si>
    <t>DOPI-812</t>
  </si>
  <si>
    <t>DOPI-813</t>
  </si>
  <si>
    <t>DOPI-814</t>
  </si>
  <si>
    <t>DOPI-815</t>
  </si>
  <si>
    <t>DOPI-816</t>
  </si>
  <si>
    <t>DOPI-817</t>
  </si>
  <si>
    <t>DOPI-818</t>
  </si>
  <si>
    <t>DOPI-819</t>
  </si>
  <si>
    <t>DOPI-820</t>
  </si>
  <si>
    <t>DOPI-821</t>
  </si>
  <si>
    <t>DOPI-822</t>
  </si>
  <si>
    <t>DOPI-823</t>
  </si>
  <si>
    <t>DOPI-824</t>
  </si>
  <si>
    <t>DOPI-825</t>
  </si>
  <si>
    <t>DOPI-826</t>
  </si>
  <si>
    <t>DOPI-827</t>
  </si>
  <si>
    <t>DOPI-828</t>
  </si>
  <si>
    <t>DOPI-829</t>
  </si>
  <si>
    <t>DOPI-830</t>
  </si>
  <si>
    <t>DOPI-831</t>
  </si>
  <si>
    <t>DOPI-832</t>
  </si>
  <si>
    <t>DOPI-833</t>
  </si>
  <si>
    <t>DOPI-834</t>
  </si>
  <si>
    <t>DOPI-835</t>
  </si>
  <si>
    <t>DOPI-836</t>
  </si>
  <si>
    <t>DOPI-837</t>
  </si>
  <si>
    <t>DOPI-838</t>
  </si>
  <si>
    <t>DOPI-839</t>
  </si>
  <si>
    <t>DOPI-840</t>
  </si>
  <si>
    <t>DOPI-841</t>
  </si>
  <si>
    <t>DOPI-842</t>
  </si>
  <si>
    <t>DOPI-843</t>
  </si>
  <si>
    <t>DOPI-844</t>
  </si>
  <si>
    <t>DOPI-845</t>
  </si>
  <si>
    <t>DOPI-846</t>
  </si>
  <si>
    <t>DOPI-847</t>
  </si>
  <si>
    <t>DOPI-848</t>
  </si>
  <si>
    <t>DOPI-849</t>
  </si>
  <si>
    <t>DOPI-850</t>
  </si>
  <si>
    <t>DOPI-851</t>
  </si>
  <si>
    <t>DOPI-852</t>
  </si>
  <si>
    <t>DOPI-853</t>
  </si>
  <si>
    <t>DOPI-854</t>
  </si>
  <si>
    <t>DOPI-855</t>
  </si>
  <si>
    <t>DOPI-856</t>
  </si>
  <si>
    <t>DOPI-857</t>
  </si>
  <si>
    <t>DOPI-858</t>
  </si>
  <si>
    <t>DOPI-859</t>
  </si>
  <si>
    <t>DOPI-860</t>
  </si>
  <si>
    <t>DOPI-861</t>
  </si>
  <si>
    <t>DOPI-862</t>
  </si>
  <si>
    <t>DOPI-863</t>
  </si>
  <si>
    <t>DOPI-864</t>
  </si>
  <si>
    <t>DOPI-865</t>
  </si>
  <si>
    <t>DOPI-866</t>
  </si>
  <si>
    <t>DOPI-867</t>
  </si>
  <si>
    <t>DOPI-868</t>
  </si>
  <si>
    <t>DOPI-869</t>
  </si>
  <si>
    <t>DOPI-870</t>
  </si>
  <si>
    <t>DOPI-871</t>
  </si>
  <si>
    <t>DOPI-872</t>
  </si>
  <si>
    <t>DOPI-873</t>
  </si>
  <si>
    <t>DOPI-874</t>
  </si>
  <si>
    <t>DOPI-875</t>
  </si>
  <si>
    <t>DOPI-876</t>
  </si>
  <si>
    <t>DOPI-877</t>
  </si>
  <si>
    <t>DOPI-878</t>
  </si>
  <si>
    <t>DOPI-879</t>
  </si>
  <si>
    <t>DOPI-880</t>
  </si>
  <si>
    <t>DOPI-881</t>
  </si>
  <si>
    <t>DOPI-882</t>
  </si>
  <si>
    <t>DOPI-883</t>
  </si>
  <si>
    <t>DOPI-884</t>
  </si>
  <si>
    <t>DOPI-885</t>
  </si>
  <si>
    <t>DOPI-886</t>
  </si>
  <si>
    <t>DOPI-887</t>
  </si>
  <si>
    <t>DOPI-888</t>
  </si>
  <si>
    <t>DOPI-889</t>
  </si>
  <si>
    <t>DOPI-890</t>
  </si>
  <si>
    <t>DOPI-891</t>
  </si>
  <si>
    <t>DOPI-892</t>
  </si>
  <si>
    <t>DOPI-893</t>
  </si>
  <si>
    <t>DOPI-894</t>
  </si>
  <si>
    <t>DOPI-895</t>
  </si>
  <si>
    <t>DOPI-896</t>
  </si>
  <si>
    <t>DOPI-897</t>
  </si>
  <si>
    <t>DOPI-898</t>
  </si>
  <si>
    <t>DOPI-899</t>
  </si>
  <si>
    <t>DOPI-900</t>
  </si>
  <si>
    <t>DOPI-901</t>
  </si>
  <si>
    <t>DOPI-902</t>
  </si>
  <si>
    <t>DOPI-903</t>
  </si>
  <si>
    <t>DOPI-904</t>
  </si>
  <si>
    <t>DOPI-905</t>
  </si>
  <si>
    <t>DOPI-906</t>
  </si>
  <si>
    <t>DOPI-907</t>
  </si>
  <si>
    <t>DOPI-908</t>
  </si>
  <si>
    <t>DOPI-909</t>
  </si>
  <si>
    <t>DOPI-910</t>
  </si>
  <si>
    <t>DOPI-911</t>
  </si>
  <si>
    <t>DOPI-912</t>
  </si>
  <si>
    <t>DOPI-913</t>
  </si>
  <si>
    <t>DOPI-914</t>
  </si>
  <si>
    <t>DOPI-915</t>
  </si>
  <si>
    <t>DOPI-916</t>
  </si>
  <si>
    <t>DOPI-917</t>
  </si>
  <si>
    <t>DOPI-918</t>
  </si>
  <si>
    <t>DOPI-919</t>
  </si>
  <si>
    <t>DOPI-920</t>
  </si>
  <si>
    <t>DOPI-921</t>
  </si>
  <si>
    <t>DOPI-922</t>
  </si>
  <si>
    <t>DOPI-923</t>
  </si>
  <si>
    <t>DOPI-924</t>
  </si>
  <si>
    <t>DOPI-925</t>
  </si>
  <si>
    <t>DOPI-926</t>
  </si>
  <si>
    <t>DOPI-927</t>
  </si>
  <si>
    <t>DOPI-928</t>
  </si>
  <si>
    <t>DOPI-929</t>
  </si>
  <si>
    <t>DOPI-930</t>
  </si>
  <si>
    <t>DOPI-931</t>
  </si>
  <si>
    <t>DOPI-932</t>
  </si>
  <si>
    <t>DOPI-933</t>
  </si>
  <si>
    <t>DOPI-934</t>
  </si>
  <si>
    <t>DOPI-935</t>
  </si>
  <si>
    <t>DOPI-936</t>
  </si>
  <si>
    <t>DOPI-937</t>
  </si>
  <si>
    <t>DOPI-938</t>
  </si>
  <si>
    <t>DOPI-939</t>
  </si>
  <si>
    <t>DOPI-940</t>
  </si>
  <si>
    <t>DOPI-941</t>
  </si>
  <si>
    <t>DOPI-942</t>
  </si>
  <si>
    <t>DOPI-943</t>
  </si>
  <si>
    <t>DOPI-944</t>
  </si>
  <si>
    <t>DOPI-945</t>
  </si>
  <si>
    <t>DOPI-946</t>
  </si>
  <si>
    <t>DOPI-947</t>
  </si>
  <si>
    <t>DOPI-948</t>
  </si>
  <si>
    <t>DOPI-949</t>
  </si>
  <si>
    <t>DOPI-950</t>
  </si>
  <si>
    <t>DOPI-951</t>
  </si>
  <si>
    <t>DOPI-952</t>
  </si>
  <si>
    <t>DOPI-953</t>
  </si>
  <si>
    <t>DOPI-954</t>
  </si>
  <si>
    <t>DOPI-955</t>
  </si>
  <si>
    <t>DOPI-956</t>
  </si>
  <si>
    <t>DOPI-957</t>
  </si>
  <si>
    <t>DOPI-958</t>
  </si>
  <si>
    <t>DOPI-959</t>
  </si>
  <si>
    <t>DOPI-960</t>
  </si>
  <si>
    <t>DOPI-961</t>
  </si>
  <si>
    <t>DOPI-962</t>
  </si>
  <si>
    <t>DOPI-963</t>
  </si>
  <si>
    <t>DOPI-964</t>
  </si>
  <si>
    <t>DOPI-965</t>
  </si>
  <si>
    <t>DOPI-966</t>
  </si>
  <si>
    <t>DOPI-967</t>
  </si>
  <si>
    <t>DOPI-968</t>
  </si>
  <si>
    <t>DOPI-969</t>
  </si>
  <si>
    <t>DOPI-970</t>
  </si>
  <si>
    <t>DOPI-971</t>
  </si>
  <si>
    <t>DOPI-972</t>
  </si>
  <si>
    <t>DOPI-973</t>
  </si>
  <si>
    <t>DOPI-974</t>
  </si>
  <si>
    <t>DOPI-975</t>
  </si>
  <si>
    <t>DOPI-976</t>
  </si>
  <si>
    <t>DOPI-977</t>
  </si>
  <si>
    <t>DOPI-978</t>
  </si>
  <si>
    <t>DOPI-979</t>
  </si>
  <si>
    <t>DOPI-980</t>
  </si>
  <si>
    <t>DOPI-981</t>
  </si>
  <si>
    <t>DOPI-982</t>
  </si>
  <si>
    <t>DOPI-983</t>
  </si>
  <si>
    <t>DOPI-984</t>
  </si>
  <si>
    <t>DOPI-985</t>
  </si>
  <si>
    <t>DOPI-986</t>
  </si>
  <si>
    <t>DOPI-987</t>
  </si>
  <si>
    <t>DOPI-988</t>
  </si>
  <si>
    <t>DOPI-989</t>
  </si>
  <si>
    <t>DOPI-990</t>
  </si>
  <si>
    <t>DOPI-991</t>
  </si>
  <si>
    <t>DOPI-992</t>
  </si>
  <si>
    <t>DOPI-993</t>
  </si>
  <si>
    <t>DOPI-994</t>
  </si>
  <si>
    <t>DOPI-995</t>
  </si>
  <si>
    <t>DOPI-996</t>
  </si>
  <si>
    <t>DOPI-997</t>
  </si>
  <si>
    <t>DOPI-998</t>
  </si>
  <si>
    <t>DOPI-999</t>
  </si>
  <si>
    <t>DOPI-1000</t>
  </si>
  <si>
    <t>DOPI-1001</t>
  </si>
  <si>
    <t>DOPI-1002</t>
  </si>
  <si>
    <t>DOPI-1003</t>
  </si>
  <si>
    <t>DOPI-1004</t>
  </si>
  <si>
    <t>DOPI-1005</t>
  </si>
  <si>
    <t>DOPI-1006</t>
  </si>
  <si>
    <t>DOPI-1007</t>
  </si>
  <si>
    <t>DOPI-1008</t>
  </si>
  <si>
    <t>DOPI-1009</t>
  </si>
  <si>
    <t>DOPI-1010</t>
  </si>
  <si>
    <t>DOPI-1011</t>
  </si>
  <si>
    <t>DOPI-1012</t>
  </si>
  <si>
    <t>DOPI-1013</t>
  </si>
  <si>
    <t>DOPI-1014</t>
  </si>
  <si>
    <t>DOPI-1015</t>
  </si>
  <si>
    <t>DOPI-1016</t>
  </si>
  <si>
    <t>DOPI-1017</t>
  </si>
  <si>
    <t>DOPI-1018</t>
  </si>
  <si>
    <t>DOPI-1019</t>
  </si>
  <si>
    <t>DOPI-1020</t>
  </si>
  <si>
    <t>DOPI-1021</t>
  </si>
  <si>
    <t>DOPI-1022</t>
  </si>
  <si>
    <t>DOPI-1023</t>
  </si>
  <si>
    <t>DOPI-1024</t>
  </si>
  <si>
    <t>DOPI-1025</t>
  </si>
  <si>
    <t>DOPI-1026</t>
  </si>
  <si>
    <t>DOPI-1027</t>
  </si>
  <si>
    <t>DOPI-1028</t>
  </si>
  <si>
    <t>DOPI-1029</t>
  </si>
  <si>
    <t>DOPI-1030</t>
  </si>
  <si>
    <t>DOPI-1031</t>
  </si>
  <si>
    <t>DOPI-1032</t>
  </si>
  <si>
    <t>DOPI-1033</t>
  </si>
  <si>
    <t>DOPI-1034</t>
  </si>
  <si>
    <t>DOPI-1035</t>
  </si>
  <si>
    <t>DOPI-1036</t>
  </si>
  <si>
    <t>DOPI-1037</t>
  </si>
  <si>
    <t>DOPI-1038</t>
  </si>
  <si>
    <t>DOPI-1039</t>
  </si>
  <si>
    <t>DOPI-1040</t>
  </si>
  <si>
    <t>DOPI-1041</t>
  </si>
  <si>
    <t>DOPI-1042</t>
  </si>
  <si>
    <t>DOPI-1043</t>
  </si>
  <si>
    <t>DOPI-1044</t>
  </si>
  <si>
    <t>DOPI-1045</t>
  </si>
  <si>
    <t>DOPI-1046</t>
  </si>
  <si>
    <t>DOPI-1047</t>
  </si>
  <si>
    <t>DOPI-1048</t>
  </si>
  <si>
    <t>DOPI-1049</t>
  </si>
  <si>
    <t>DOPI-1050</t>
  </si>
  <si>
    <t>DOPI-1051</t>
  </si>
  <si>
    <t>DOPI-1052</t>
  </si>
  <si>
    <t>DOPI-1053</t>
  </si>
  <si>
    <t>DOPI-1054</t>
  </si>
  <si>
    <t>DOPI-1055</t>
  </si>
  <si>
    <t>DOPI-1056</t>
  </si>
  <si>
    <t>DOPI-1057</t>
  </si>
  <si>
    <t>DOPI-1058</t>
  </si>
  <si>
    <t>DOPI-1059</t>
  </si>
  <si>
    <t>DOPI-1060</t>
  </si>
  <si>
    <t>DOPI-1061</t>
  </si>
  <si>
    <t>DOPI-1062</t>
  </si>
  <si>
    <t>DOPI-1063</t>
  </si>
  <si>
    <t>DOPI-1064</t>
  </si>
  <si>
    <t>DOPI-1065</t>
  </si>
  <si>
    <t>DOPI-1066</t>
  </si>
  <si>
    <t>DOPI-1067</t>
  </si>
  <si>
    <t>DOPI-1068</t>
  </si>
  <si>
    <t>DOPI-1069</t>
  </si>
  <si>
    <t>DOPI-1070</t>
  </si>
  <si>
    <t>DOPI-1071</t>
  </si>
  <si>
    <t>DOPI-1072</t>
  </si>
  <si>
    <t>DOPI-1073</t>
  </si>
  <si>
    <t>DOPI-1074</t>
  </si>
  <si>
    <t>DOPI-1075</t>
  </si>
  <si>
    <t>DOPI-1076</t>
  </si>
  <si>
    <t>DOPI-1077</t>
  </si>
  <si>
    <t>DOPI-1078</t>
  </si>
  <si>
    <t>DOPI-1079</t>
  </si>
  <si>
    <t>DOPI-1080</t>
  </si>
  <si>
    <t>DOPI-1081</t>
  </si>
  <si>
    <t>DOPI-1082</t>
  </si>
  <si>
    <t>DOPI-1083</t>
  </si>
  <si>
    <t>DOPI-1084</t>
  </si>
  <si>
    <t>DOPI-1085</t>
  </si>
  <si>
    <t>DOPI-1086</t>
  </si>
  <si>
    <t>DOPI-1087</t>
  </si>
  <si>
    <t>DOPI-1088</t>
  </si>
  <si>
    <t>DOPI-1089</t>
  </si>
  <si>
    <t>DOPI-1090</t>
  </si>
  <si>
    <t>DOPI-1091</t>
  </si>
  <si>
    <t>DOPI-1092</t>
  </si>
  <si>
    <t>DOPI-1093</t>
  </si>
  <si>
    <t>DOPI-1094</t>
  </si>
  <si>
    <t>DOPI-1095</t>
  </si>
  <si>
    <t>DOPI-1096</t>
  </si>
  <si>
    <t>DOPI-1097</t>
  </si>
  <si>
    <t>DOPI-1098</t>
  </si>
  <si>
    <t>DOPI-1099</t>
  </si>
  <si>
    <t>DOPI-1100</t>
  </si>
  <si>
    <t>DOPI-1101</t>
  </si>
  <si>
    <t>DOPI-1102</t>
  </si>
  <si>
    <t>DOPI-1103</t>
  </si>
  <si>
    <t>DOPI-1104</t>
  </si>
  <si>
    <t>DOPI-1105</t>
  </si>
  <si>
    <t>DOPI-1106</t>
  </si>
  <si>
    <t>DOPI-1107</t>
  </si>
  <si>
    <t>DOPI-1108</t>
  </si>
  <si>
    <t>DOPI-1109</t>
  </si>
  <si>
    <t>DOPI-1110</t>
  </si>
  <si>
    <t>DOPI-1111</t>
  </si>
  <si>
    <t>DOPI-1112</t>
  </si>
  <si>
    <t>DOPI-1113</t>
  </si>
  <si>
    <t>DOPI-1114</t>
  </si>
  <si>
    <t>DOPI-1115</t>
  </si>
  <si>
    <t>DOPI-1116</t>
  </si>
  <si>
    <t>DOPI-1117</t>
  </si>
  <si>
    <t>DOPI-1118</t>
  </si>
  <si>
    <t>DOPI-1119</t>
  </si>
  <si>
    <t>DOPI-1120</t>
  </si>
  <si>
    <t>DOPI-1121</t>
  </si>
  <si>
    <t>DOPI-1122</t>
  </si>
  <si>
    <t>DOPI-1123</t>
  </si>
  <si>
    <t>DOPI-1124</t>
  </si>
  <si>
    <t>DOPI-1125</t>
  </si>
  <si>
    <t>DOPI-1126</t>
  </si>
  <si>
    <t>DOPI-1127</t>
  </si>
  <si>
    <t>DOPI-1128</t>
  </si>
  <si>
    <t>DOPI-1129</t>
  </si>
  <si>
    <t>DOPI-1130</t>
  </si>
  <si>
    <t>DOPI-1131</t>
  </si>
  <si>
    <t>DOPI-1132</t>
  </si>
  <si>
    <t>DOPI-1133</t>
  </si>
  <si>
    <t>DOPI-1134</t>
  </si>
  <si>
    <t>DOPI-1135</t>
  </si>
  <si>
    <t>DOPI-1136</t>
  </si>
  <si>
    <t>DOPI-1137</t>
  </si>
  <si>
    <t>DOPI-1138</t>
  </si>
  <si>
    <t>DOPI-1139</t>
  </si>
  <si>
    <t>DOPI-1140</t>
  </si>
  <si>
    <t>DOPI-1141</t>
  </si>
  <si>
    <t>DOPI-1142</t>
  </si>
  <si>
    <t>DOPI-1143</t>
  </si>
  <si>
    <t>DOPI-1144</t>
  </si>
  <si>
    <t>DOPI-1145</t>
  </si>
  <si>
    <t>DOPI-1146</t>
  </si>
  <si>
    <t>DOPI-1147</t>
  </si>
  <si>
    <t>DOPI-1148</t>
  </si>
  <si>
    <t>DOPI-1149</t>
  </si>
  <si>
    <t>DOPI-1150</t>
  </si>
  <si>
    <t>DOPI-1151</t>
  </si>
  <si>
    <t>DOPI-1152</t>
  </si>
  <si>
    <t>DOPI-1153</t>
  </si>
  <si>
    <t>DOPI-1154</t>
  </si>
  <si>
    <t>DOPI-1155</t>
  </si>
  <si>
    <t>DOPI-1156</t>
  </si>
  <si>
    <t>DOPI-1157</t>
  </si>
  <si>
    <t>DOPI-1158</t>
  </si>
  <si>
    <t>DOPI-1159</t>
  </si>
  <si>
    <t>DOPI-1160</t>
  </si>
  <si>
    <t>DOPI-1161</t>
  </si>
  <si>
    <t>DOPI-1162</t>
  </si>
  <si>
    <t>DOPI-1163</t>
  </si>
  <si>
    <t>DOPI-1164</t>
  </si>
  <si>
    <t>DOPI-1165</t>
  </si>
  <si>
    <t>DOPI-1166</t>
  </si>
  <si>
    <t>DOPI-1167</t>
  </si>
  <si>
    <t>DOPI-1168</t>
  </si>
  <si>
    <t>DOPI-1169</t>
  </si>
  <si>
    <t>DOPI-1170</t>
  </si>
  <si>
    <t>DOPI-1171</t>
  </si>
  <si>
    <t>DOPI-1172</t>
  </si>
  <si>
    <t>DOPI-1173</t>
  </si>
  <si>
    <t>DOPI-1174</t>
  </si>
  <si>
    <t>DOPI-1175</t>
  </si>
  <si>
    <t>DOPI-1176</t>
  </si>
  <si>
    <t>DOPI-1177</t>
  </si>
  <si>
    <t>DOPI-1178</t>
  </si>
  <si>
    <t>DOPI-1179</t>
  </si>
  <si>
    <t>DOPI-1180</t>
  </si>
  <si>
    <t>DOPI-1181</t>
  </si>
  <si>
    <t>DOPI-1182</t>
  </si>
  <si>
    <t>DOPI-1183</t>
  </si>
  <si>
    <t>DOPI-1184</t>
  </si>
  <si>
    <t>DOPI-1185</t>
  </si>
  <si>
    <t>DOPI-1186</t>
  </si>
  <si>
    <t>DOPI-1187</t>
  </si>
  <si>
    <t>DOPI-1188</t>
  </si>
  <si>
    <t>DOPI-1189</t>
  </si>
  <si>
    <t>DOPI-1190</t>
  </si>
  <si>
    <t>DOPI-1191</t>
  </si>
  <si>
    <t>DOPI-1192</t>
  </si>
  <si>
    <t>DOPI-1193</t>
  </si>
  <si>
    <t>DOPI-1194</t>
  </si>
  <si>
    <t>DOPI-1195</t>
  </si>
  <si>
    <t>DOPI-1196</t>
  </si>
  <si>
    <t>DOPI-1197</t>
  </si>
  <si>
    <t>DOPI-1198</t>
  </si>
  <si>
    <t>DOPI-1199</t>
  </si>
  <si>
    <t>DOPI-1200</t>
  </si>
  <si>
    <t>DOPI-1201</t>
  </si>
  <si>
    <t>DOPI-1202</t>
  </si>
  <si>
    <t>DOPI-1203</t>
  </si>
  <si>
    <t>DOPI-1204</t>
  </si>
  <si>
    <t>DOPI-1205</t>
  </si>
  <si>
    <t>DOPI-1206</t>
  </si>
  <si>
    <t>DOPI-1207</t>
  </si>
  <si>
    <t>DOPI-1208</t>
  </si>
  <si>
    <t>DOPI-1209</t>
  </si>
  <si>
    <t>DOPI-1210</t>
  </si>
  <si>
    <t>DOPI-1211</t>
  </si>
  <si>
    <t>DOPI-1212</t>
  </si>
  <si>
    <t>DOPI-1213</t>
  </si>
  <si>
    <t>DOPI-1214</t>
  </si>
  <si>
    <t>DOPI-1215</t>
  </si>
  <si>
    <t>DOPI-1216</t>
  </si>
  <si>
    <t>DOPI-1217</t>
  </si>
  <si>
    <t>DOPI-1218</t>
  </si>
  <si>
    <t>DOPI-1219</t>
  </si>
  <si>
    <t>DOPI-1220</t>
  </si>
  <si>
    <t>DOPI-1221</t>
  </si>
  <si>
    <t>DOPI-1222</t>
  </si>
  <si>
    <t>DOPI-1223</t>
  </si>
  <si>
    <t>DOPI-1224</t>
  </si>
  <si>
    <t>DOPI-1225</t>
  </si>
  <si>
    <t>DOPI-1226</t>
  </si>
  <si>
    <t>DOPI-1227</t>
  </si>
  <si>
    <t>DOPI-1228</t>
  </si>
  <si>
    <t>DOPI-1229</t>
  </si>
  <si>
    <t>DOPI-1230</t>
  </si>
  <si>
    <t>DOPI-1231</t>
  </si>
  <si>
    <t>DOPI-1232</t>
  </si>
  <si>
    <t>DOPI-1233</t>
  </si>
  <si>
    <t>DOPI-1234</t>
  </si>
  <si>
    <t>DOPI-1235</t>
  </si>
  <si>
    <t>DOPI-1236</t>
  </si>
  <si>
    <t>DOPI-1237</t>
  </si>
  <si>
    <t>DOPI-1238</t>
  </si>
  <si>
    <t>DOPI-1239</t>
  </si>
  <si>
    <t>DOPI-1240</t>
  </si>
  <si>
    <t>DOPI-1241</t>
  </si>
  <si>
    <t>DOPI-1242</t>
  </si>
  <si>
    <t>DOPI-1243</t>
  </si>
  <si>
    <t>DOPI-1244</t>
  </si>
  <si>
    <t>DOPI-1245</t>
  </si>
  <si>
    <t>DOPI-1246</t>
  </si>
  <si>
    <t>DOPI-1247</t>
  </si>
  <si>
    <t>DOPI-1248</t>
  </si>
  <si>
    <t>DOPI-1249</t>
  </si>
  <si>
    <t>DOPI-1250</t>
  </si>
  <si>
    <t>DOPI-1251</t>
  </si>
  <si>
    <t>DOPI-1252</t>
  </si>
  <si>
    <t>DOPI-1253</t>
  </si>
  <si>
    <t>DOPI-1254</t>
  </si>
  <si>
    <t>DOPI-1255</t>
  </si>
  <si>
    <t>DOPI-1256</t>
  </si>
  <si>
    <t>DOPI-1257</t>
  </si>
  <si>
    <t>DOPI-1258</t>
  </si>
  <si>
    <t>DOPI-1259</t>
  </si>
  <si>
    <t>DOPI-1260</t>
  </si>
  <si>
    <t>DOPI-1261</t>
  </si>
  <si>
    <t>DOPI-1262</t>
  </si>
  <si>
    <t>DOPI-1263</t>
  </si>
  <si>
    <t>DOPI-1264</t>
  </si>
  <si>
    <t>DOPI-1265</t>
  </si>
  <si>
    <t>DOPI-1266</t>
  </si>
  <si>
    <t>DOPI-1267</t>
  </si>
  <si>
    <t>DOPI-1268</t>
  </si>
  <si>
    <t>DOPI-1269</t>
  </si>
  <si>
    <t>DOPI-1270</t>
  </si>
  <si>
    <t>DOPI-1271</t>
  </si>
  <si>
    <t>DOPI-1272</t>
  </si>
  <si>
    <t>DOPI-1273</t>
  </si>
  <si>
    <t>DOPI-1274</t>
  </si>
  <si>
    <t>DOPI-1275</t>
  </si>
  <si>
    <t>DOPI-1276</t>
  </si>
  <si>
    <t>DOPI-1277</t>
  </si>
  <si>
    <t>DOPI-1278</t>
  </si>
  <si>
    <t>DOPI-1279</t>
  </si>
  <si>
    <t>DOPI-1280</t>
  </si>
  <si>
    <t>DOPI-1281</t>
  </si>
  <si>
    <t>DOPI-1282</t>
  </si>
  <si>
    <t>DOPI-1283</t>
  </si>
  <si>
    <t>DOPI-1284</t>
  </si>
  <si>
    <t>DOPI-1285</t>
  </si>
  <si>
    <t>DOPI-1286</t>
  </si>
  <si>
    <t>DOPI-1287</t>
  </si>
  <si>
    <t>DOPI-1288</t>
  </si>
  <si>
    <t>DOPI-1289</t>
  </si>
  <si>
    <t>DOPI-1290</t>
  </si>
  <si>
    <t>DOPI-1291</t>
  </si>
  <si>
    <t>DOPI-1292</t>
  </si>
  <si>
    <t>DOPI-1293</t>
  </si>
  <si>
    <t>DOPI-1294</t>
  </si>
  <si>
    <t>DOPI-1295</t>
  </si>
  <si>
    <t>DOPI-1296</t>
  </si>
  <si>
    <t>DOPI-1297</t>
  </si>
  <si>
    <t>DOPI-1298</t>
  </si>
  <si>
    <t>DOPI-1299</t>
  </si>
  <si>
    <t>DOPI-1300</t>
  </si>
  <si>
    <t>DOPI-1301</t>
  </si>
  <si>
    <t>DOPI-1302</t>
  </si>
  <si>
    <t>DOPI-1303</t>
  </si>
  <si>
    <t>DOPI-1304</t>
  </si>
  <si>
    <t>DOPI-1305</t>
  </si>
  <si>
    <t>DOPI-1306</t>
  </si>
  <si>
    <t>DOPI-1307</t>
  </si>
  <si>
    <t>DOPI-1308</t>
  </si>
  <si>
    <t>DOPI-1309</t>
  </si>
  <si>
    <t>DOPI-1310</t>
  </si>
  <si>
    <t>DOPI-1311</t>
  </si>
  <si>
    <t>DOPI-1312</t>
  </si>
  <si>
    <t>DOPI-1313</t>
  </si>
  <si>
    <t>DOPI-1314</t>
  </si>
  <si>
    <t>DOPI-1315</t>
  </si>
  <si>
    <t>DOPI-1316</t>
  </si>
  <si>
    <t>DOPI-1317</t>
  </si>
  <si>
    <t>DOPI-1318</t>
  </si>
  <si>
    <t>DOPI-1319</t>
  </si>
  <si>
    <t>DOPI-1320</t>
  </si>
  <si>
    <t>DOPI-1321</t>
  </si>
  <si>
    <t>DOPI-1322</t>
  </si>
  <si>
    <t>DOPI-1323</t>
  </si>
  <si>
    <t>DOPI-1324</t>
  </si>
  <si>
    <t>DOPI-1325</t>
  </si>
  <si>
    <t>DOPI-1326</t>
  </si>
  <si>
    <t>DOPI-1327</t>
  </si>
  <si>
    <t>DOPI-1328</t>
  </si>
  <si>
    <t>DOPI-1329</t>
  </si>
  <si>
    <t>DOPI-1330</t>
  </si>
  <si>
    <t>DOPI-1331</t>
  </si>
  <si>
    <t>DOPI-1332</t>
  </si>
  <si>
    <t>DOPI-1333</t>
  </si>
  <si>
    <t>DOPI-1334</t>
  </si>
  <si>
    <t>DOPI-1335</t>
  </si>
  <si>
    <t>DOPI-1336</t>
  </si>
  <si>
    <t>DOPI-1337</t>
  </si>
  <si>
    <t>DOPI-1338</t>
  </si>
  <si>
    <t>DOPI-1339</t>
  </si>
  <si>
    <t>DOPI-1340</t>
  </si>
  <si>
    <t>DOPI-1341</t>
  </si>
  <si>
    <t>DOPI-1342</t>
  </si>
  <si>
    <t>DOPI-1343</t>
  </si>
  <si>
    <t>DOPI-1344</t>
  </si>
  <si>
    <t>DOPI-1345</t>
  </si>
  <si>
    <t>DOPI-1346</t>
  </si>
  <si>
    <t>DOPI-1347</t>
  </si>
  <si>
    <t>DOPI-1348</t>
  </si>
  <si>
    <t>DOPI-1349</t>
  </si>
  <si>
    <t>DOPI-1350</t>
  </si>
  <si>
    <t>DOPI-1351</t>
  </si>
  <si>
    <t>DOPI-1352</t>
  </si>
  <si>
    <t>DOPI-1353</t>
  </si>
  <si>
    <t>DOPI-1354</t>
  </si>
  <si>
    <t>DOPI-1355</t>
  </si>
  <si>
    <t>DOPI-1356</t>
  </si>
  <si>
    <t>DOPI-1357</t>
  </si>
  <si>
    <t>DOPI-1358</t>
  </si>
  <si>
    <t>DOPI-1359</t>
  </si>
  <si>
    <t>DOPI-1360</t>
  </si>
  <si>
    <t>DOPI-1361</t>
  </si>
  <si>
    <t>DOPI-1362</t>
  </si>
  <si>
    <t>DOPI-1363</t>
  </si>
  <si>
    <t>DOPI-1364</t>
  </si>
  <si>
    <t>DOPI-1365</t>
  </si>
  <si>
    <t>DOPI-1366</t>
  </si>
  <si>
    <t>DOPI-1367</t>
  </si>
  <si>
    <t>DOPI-1368</t>
  </si>
  <si>
    <t>DOPI-1369</t>
  </si>
  <si>
    <t>DOPI-1370</t>
  </si>
  <si>
    <t>DOPI-1371</t>
  </si>
  <si>
    <t>DOPI-1372</t>
  </si>
  <si>
    <t>DOPI-1373</t>
  </si>
  <si>
    <t>DOPI-1374</t>
  </si>
  <si>
    <t>DOPI-1375</t>
  </si>
  <si>
    <t>DOPI-1376</t>
  </si>
  <si>
    <t>DOPI-1377</t>
  </si>
  <si>
    <t>DOPI-1378</t>
  </si>
  <si>
    <t>DOPI-1379</t>
  </si>
  <si>
    <t>DOPI-1380</t>
  </si>
  <si>
    <t>DOPI-1381</t>
  </si>
  <si>
    <t>DOPI-1382</t>
  </si>
  <si>
    <t>DOPI-1383</t>
  </si>
  <si>
    <t>DOPI-1384</t>
  </si>
  <si>
    <t>DOPI-1385</t>
  </si>
  <si>
    <t>DOPI-1386</t>
  </si>
  <si>
    <t>DOPI-1387</t>
  </si>
  <si>
    <t>DOPI-1388</t>
  </si>
  <si>
    <t>DOPI-1389</t>
  </si>
  <si>
    <t>DOPI-1390</t>
  </si>
  <si>
    <t>DOPI-1391</t>
  </si>
  <si>
    <t>DOPI-1392</t>
  </si>
  <si>
    <t>DOPI-1393</t>
  </si>
  <si>
    <t>DOPI-1394</t>
  </si>
  <si>
    <t>DOPI-1395</t>
  </si>
  <si>
    <t>DOPI-1396</t>
  </si>
  <si>
    <t>DOPI-1397</t>
  </si>
  <si>
    <t>DOPI-1398</t>
  </si>
  <si>
    <t>DOPI-1399</t>
  </si>
  <si>
    <t>DOPI-1400</t>
  </si>
  <si>
    <t>DOPI-1401</t>
  </si>
  <si>
    <t>DOPI-1402</t>
  </si>
  <si>
    <t>DOPI-1403</t>
  </si>
  <si>
    <t>DOPI-1404</t>
  </si>
  <si>
    <t>DOPI-1405</t>
  </si>
  <si>
    <t>DOPI-1406</t>
  </si>
  <si>
    <t>DOPI-1407</t>
  </si>
  <si>
    <t>DOPI-1408</t>
  </si>
  <si>
    <t>DOPI-1409</t>
  </si>
  <si>
    <t>DOPI-1410</t>
  </si>
  <si>
    <t>DOPI-1411</t>
  </si>
  <si>
    <t>DOPI-1412</t>
  </si>
  <si>
    <t>DOPI-1413</t>
  </si>
  <si>
    <t>DOPI-1414</t>
  </si>
  <si>
    <t>DOPI-1415</t>
  </si>
  <si>
    <t>DOPI-1416</t>
  </si>
  <si>
    <t>DOPI-1417</t>
  </si>
  <si>
    <t>DOPI-1418</t>
  </si>
  <si>
    <t>DOPI-1419</t>
  </si>
  <si>
    <t>DOPI-1420</t>
  </si>
  <si>
    <t>DOPI-1421</t>
  </si>
  <si>
    <t>DOPI-1422</t>
  </si>
  <si>
    <t>DOPI-1423</t>
  </si>
  <si>
    <t>DOPI-1424</t>
  </si>
  <si>
    <t>DOPI-1425</t>
  </si>
  <si>
    <t>DOPI-1426</t>
  </si>
  <si>
    <t>DOPI-1427</t>
  </si>
  <si>
    <t>DOPI-1428</t>
  </si>
  <si>
    <t>DOPI-1429</t>
  </si>
  <si>
    <t>DOPI-1430</t>
  </si>
  <si>
    <t>DOPI-1431</t>
  </si>
  <si>
    <t>DOPI-1432</t>
  </si>
  <si>
    <t>DOPI-1433</t>
  </si>
  <si>
    <t>DOPI-1434</t>
  </si>
  <si>
    <t>DOPI-1435</t>
  </si>
  <si>
    <t>DOPI-1436</t>
  </si>
  <si>
    <t>DOPI-1437</t>
  </si>
  <si>
    <t>DOPI-1438</t>
  </si>
  <si>
    <t>DOPI-1439</t>
  </si>
  <si>
    <t>DOPI-1440</t>
  </si>
  <si>
    <t>DOPI-1441</t>
  </si>
  <si>
    <t>DOPI-1442</t>
  </si>
  <si>
    <t>DOPI-1443</t>
  </si>
  <si>
    <t>DOPI-1444</t>
  </si>
  <si>
    <t>DOPI-1445</t>
  </si>
  <si>
    <t>DOPI-1446</t>
  </si>
  <si>
    <t>DOPI-1447</t>
  </si>
  <si>
    <t>DOPI-1448</t>
  </si>
  <si>
    <t>DOPI-1449</t>
  </si>
  <si>
    <t>DOPI-1450</t>
  </si>
  <si>
    <t>DOPI-1451</t>
  </si>
  <si>
    <t>DOPI-1452</t>
  </si>
  <si>
    <t>DOPI-1453</t>
  </si>
  <si>
    <t>DOPI-1454</t>
  </si>
  <si>
    <t>DOPI-1455</t>
  </si>
  <si>
    <t>DOPI-1456</t>
  </si>
  <si>
    <t>DOPI-1457</t>
  </si>
  <si>
    <t>DOPI-1458</t>
  </si>
  <si>
    <t>DOPI-1459</t>
  </si>
  <si>
    <t>DOPI-1460</t>
  </si>
  <si>
    <t>DOPI-1461</t>
  </si>
  <si>
    <t>DOPI-1462</t>
  </si>
  <si>
    <t>DOPI-1463</t>
  </si>
  <si>
    <t>DOPI-1464</t>
  </si>
  <si>
    <t>DOPI-1465</t>
  </si>
  <si>
    <t>DOPI-1466</t>
  </si>
  <si>
    <t>DOPI-1467</t>
  </si>
  <si>
    <t>DOPI-1468</t>
  </si>
  <si>
    <t>DOPI-1469</t>
  </si>
  <si>
    <t>DOPI-1470</t>
  </si>
  <si>
    <t>DOPI-1471</t>
  </si>
  <si>
    <t>DOPI-1472</t>
  </si>
  <si>
    <t>DOPI-1473</t>
  </si>
  <si>
    <t>DOPI-1474</t>
  </si>
  <si>
    <t>DOPI-1475</t>
  </si>
  <si>
    <t>DOPI-1476</t>
  </si>
  <si>
    <t>DOPI-1477</t>
  </si>
  <si>
    <t>DOPI-1478</t>
  </si>
  <si>
    <t>DOPI-1479</t>
  </si>
  <si>
    <t>DOPI-1480</t>
  </si>
  <si>
    <t>DOPI-1481</t>
  </si>
  <si>
    <t>DOPI-1482</t>
  </si>
  <si>
    <t>DOPI-1483</t>
  </si>
  <si>
    <t>DOPI-1484</t>
  </si>
  <si>
    <t>DOPI-1485</t>
  </si>
  <si>
    <t>DOPI-1486</t>
  </si>
  <si>
    <t>DOPI-1487</t>
  </si>
  <si>
    <t>DOPI-1488</t>
  </si>
  <si>
    <t>DOPI-1489</t>
  </si>
  <si>
    <t>DOPI-1490</t>
  </si>
  <si>
    <t>DOPI-1491</t>
  </si>
  <si>
    <t>DOPI-1492</t>
  </si>
  <si>
    <t>DOPI-1493</t>
  </si>
  <si>
    <t>DOPI-1494</t>
  </si>
  <si>
    <t>DOPI-1495</t>
  </si>
  <si>
    <t>DOPI-1496</t>
  </si>
  <si>
    <t>DOPI-1497</t>
  </si>
  <si>
    <t>DOPI-1498</t>
  </si>
  <si>
    <t>DOPI-1499</t>
  </si>
  <si>
    <t>DOPI-1500</t>
  </si>
  <si>
    <t>DOPI-1501</t>
  </si>
  <si>
    <t>DOPI-1502</t>
  </si>
  <si>
    <t>DOPI-1503</t>
  </si>
  <si>
    <t>DOPI-1504</t>
  </si>
  <si>
    <t>DOPI-1505</t>
  </si>
  <si>
    <t>DOPI-1506</t>
  </si>
  <si>
    <t>DOPI-1507</t>
  </si>
  <si>
    <t>DOPI-1508</t>
  </si>
  <si>
    <t>DOPI-1509</t>
  </si>
  <si>
    <t>DOPI-1510</t>
  </si>
  <si>
    <t>DOPI-1511</t>
  </si>
  <si>
    <t>DOPI-1512</t>
  </si>
  <si>
    <t>DOPI-1513</t>
  </si>
  <si>
    <t>DOPI-1514</t>
  </si>
  <si>
    <t>DOPI-1515</t>
  </si>
  <si>
    <t>DOPI-1516</t>
  </si>
  <si>
    <t>DOPI-1517</t>
  </si>
  <si>
    <t>DOPI-1518</t>
  </si>
  <si>
    <t>DOPI-1519</t>
  </si>
  <si>
    <t>DOPI-1520</t>
  </si>
  <si>
    <t>DOPI-1521</t>
  </si>
  <si>
    <t>DOPI-1522</t>
  </si>
  <si>
    <t>DOPI-1523</t>
  </si>
  <si>
    <t>DOPI-1524</t>
  </si>
  <si>
    <t>DOPI-1525</t>
  </si>
  <si>
    <t>DOPI-1526</t>
  </si>
  <si>
    <t>DOPI-1527</t>
  </si>
  <si>
    <t>DOPI-1528</t>
  </si>
  <si>
    <t>DOPI-1529</t>
  </si>
  <si>
    <t>DOPI-1530</t>
  </si>
  <si>
    <t>DOPI-1531</t>
  </si>
  <si>
    <t>DOPI-1532</t>
  </si>
  <si>
    <t>DOPI-1533</t>
  </si>
  <si>
    <t>DOPI-1534</t>
  </si>
  <si>
    <t>DOPI-1535</t>
  </si>
  <si>
    <t>DOPI-1536</t>
  </si>
  <si>
    <t>DOPI-1537</t>
  </si>
  <si>
    <t>DOPI-1538</t>
  </si>
  <si>
    <t>DOPI-1539</t>
  </si>
  <si>
    <t>DOPI-1540</t>
  </si>
  <si>
    <t>DOPI-1541</t>
  </si>
  <si>
    <t>DOPI-1542</t>
  </si>
  <si>
    <t>DOPI-1543</t>
  </si>
  <si>
    <t>DOPI-1544</t>
  </si>
  <si>
    <t>DOPI-1545</t>
  </si>
  <si>
    <t>DOPI-1546</t>
  </si>
  <si>
    <t>DOPI-1547</t>
  </si>
  <si>
    <t>DOPI-1548</t>
  </si>
  <si>
    <t>DOPI-1549</t>
  </si>
  <si>
    <t>DOPI-1550</t>
  </si>
  <si>
    <t>DOPI-1551</t>
  </si>
  <si>
    <t>DOPI-1552</t>
  </si>
  <si>
    <t>DOPI-1553</t>
  </si>
  <si>
    <t>DOPI-1554</t>
  </si>
  <si>
    <t>DOPI-1555</t>
  </si>
  <si>
    <t>CONTROL PARA ALUMBRADO INTEGRADO POR 1.- GABINETE PARA CONTROL DE ALUMBRADO PÚBLICO, CLASIFICACIÓN NEMA 4X (IP66), DE DIMENSIONES MÍNIMAS 40 X 30 X 20 CM, CON RECUBRIMIENTO DE PINTURA EN POLIÉSTER TEXTURIZADO COLOR RAL7035, CON CHAPA MARCA SOUTHCO MODELO E3-110-25. 2.- INTERRUPTOR TERMOMAGNÉTICO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TAMAÑO NEMA 1 PARA 30 AMP, CLASE 8502 TIPO SA, PARA UNA TENSIÓN MÁXIMA DE 600 VCA. LA BOBINA DEBE OPERAR A 220 VCA, 60 HERTZ. CONTAR CON CERTIFICADOS QUE ACREDITEN EL CUMPLIMIENTO DE LAS NORMAS: NMX-J-290-ANCE-1999, NMX-J-118/1-ANCE-2000, O EN SU DEFECTO IEC 947-4-1 O 60947-4-1. 4.- BASE SOQUET PARA FOTOCELDA, CON FOTOCELDA/FOTOCONTROL, MONTAJE DE MEDIA VUELTA, RANGO DE ENCENDIDO DE 10-30 LUXES, APAGADO 5 VECES EL NIVEL DE ENCENDIDO, CON DISEÑO DE EXPULSIÓN TIPO ABIERTO. EL MARGEN DE PROTECCIÓN ES DE 2,5 KV EN EL DISPARO Y 5000 A DE CAPACIDAD DE CONDUCCIÓN, FOTOCELDA DE SULFURO DE CADMIO, 1/2 PULGADA DE DIÁMETRO. SELLADA EPOXICAMENTE PARA PROTECCIÓN CONTRA CONTAMINANTES, HUMEDAD Y MÁXIMA ESTABILIDAD. ORIENTACIÓN DE LA INSTALACIÓN UNIDIRECCIONAL, VIDA ÚTIL 5,000 OPERACIONES, TERMINALES DE LATÓN SÓLIDO PARA MÁXIMA RESISTENCIA A LA CORROSIÓN Y BUENA CONDUCCIÓN ELÉCTRICA, CONTACTOS NORMALMENTE CERRADOS. 5.- CABLEADO INTERNO. INCLUYE: HERRAMIENTA, FLEJE DE ACERO INOXIDABLE 3/4", HEBILLAS PARA FLEJE, TUBO LICUATITE, CABLE PARA CONEXIÓN A MEDICIÓN Y DERIVACIÓN A CIRCUITO, VARILLA DE TIERRA PROTOCOLIZADA Y CONECTOR REFORZADO PARA VARILLA DE TIERRA, CABLEADO INTERNO, SUMINISTRO DE MATERIALES, ACARREOS, ELEVACIÓN, MATERIALES PARA SUJECIÓN, MANO DE OBRA, CONEXIÓN Y PRUEBAS.</t>
  </si>
  <si>
    <t>LICITACIÓN PÚBLICA No.</t>
  </si>
  <si>
    <t>PE-1</t>
  </si>
  <si>
    <t xml:space="preserve">DOPI-MUN-RM-PAV-LP-129-2022 </t>
  </si>
  <si>
    <t>DESCRIPCIÓN COMPLETA</t>
  </si>
  <si>
    <t>RESUMEN DE PARTIDAS</t>
  </si>
  <si>
    <t>SUMINISTRO Y COLOCACIÓN DE LUMINARIO TIPO VIALIDAD MARCA SIGNIFY USO INTEMPERIE MODELO ROAD FOCUS, FABRICADA EN FUNDICIÓN DE ALUMINIO INYECTADA A PRESIÓN PINTADA CON PINTURA POLIÉSTER APLICADA MEDIANTE PROCESO ELECTROESTÁTICO COLOR GRIS, EQUIPADA CON DRIVER QUE TRABAJA A 120 A 277 VOLTS, CON UN CONSUMO MÁXIMO DE 73 WATTS Y 32 LEDS EFICIENCIA LUMÍNICA DE 9,408 LÚMENES PARA LA CURVA R3M A 4000° K. DIMEABLE DE 0 A 10 V. CON SISTEMA ÓPTICO COMPUESTO POR PRISMAS PATENTADO EN CONJUNTO CAPAZ DE GENERAR CURVA IIL MEDIA CUTOFF. EQUIPADA CON SISTEMA DE PROTECCIÓN CONTRA DESCARGAS PARA 10KV / 10KA CLASE “C” INCLUYE BASE PARA FOTO CONTROL Y SHORTING CAP, NIVEL DE PROTECCIÓN IP EN SISTEMA ELÉCTRICO IP64 NIVEL DE PROTECCIÓN IP EN SISTEMA ÓPTICO IP66 GARANTÍA INTEGRAL EN DRIVER Y SISTEMA ELÉCTRICO: 10 AÑOS GARANTÍA INTEGRAL EN SISTEMA ÓPTICO: 10 AÑOS.  CATALOGO RFM-72W32LED4K-G2-R3M-UNV-DMG-PH9-RCD7-GY3, INCLUYE: HERRAMIENTA, SUMINISTRO, FLETES, ACARREOS, ELEVACIÓN, CONEXIONES, PRUEBAS, EQUIPO Y MANO DE OBRA.</t>
  </si>
  <si>
    <t>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</si>
  <si>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SUMINISTRO E INSTALACIÓN DE ADAPTADOR DE BRONCE DE 1/2", INCLUYE: MATERIAL, MANO DE OBRA, EQUIPO Y HERRAMIENTA.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</si>
</sst>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0"/>
      <color theme="1" tint="0.499984740745262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" fillId="0" borderId="0"/>
    <xf numFmtId="0" fontId="28" fillId="0" borderId="0"/>
    <xf numFmtId="0" fontId="28" fillId="0" borderId="0"/>
    <xf numFmtId="0" fontId="28" fillId="0" borderId="0"/>
  </cellStyleXfs>
  <cellXfs count="164">
    <xf numFmtId="0" fontId="0" fillId="0" borderId="0" xfId="0"/>
    <xf numFmtId="0" fontId="4" fillId="0" borderId="2" xfId="2" applyNumberFormat="1" applyFont="1" applyBorder="1" applyAlignment="1">
      <alignment horizontal="justify" vertical="top" wrapText="1"/>
    </xf>
    <xf numFmtId="0" fontId="4" fillId="0" borderId="5" xfId="2" applyNumberFormat="1" applyFont="1" applyBorder="1" applyAlignment="1">
      <alignment horizontal="justify" vertical="top" wrapText="1"/>
    </xf>
    <xf numFmtId="0" fontId="3" fillId="0" borderId="5" xfId="2" applyNumberFormat="1" applyFont="1" applyBorder="1" applyAlignment="1">
      <alignment horizontal="justify" vertical="top" wrapText="1"/>
    </xf>
    <xf numFmtId="0" fontId="9" fillId="0" borderId="0" xfId="2" applyFont="1" applyFill="1" applyBorder="1" applyAlignment="1">
      <alignment horizontal="justify" wrapText="1"/>
    </xf>
    <xf numFmtId="49" fontId="4" fillId="2" borderId="0" xfId="2" applyNumberFormat="1" applyFont="1" applyFill="1" applyBorder="1" applyAlignment="1">
      <alignment horizontal="center" vertical="center" wrapText="1"/>
    </xf>
    <xf numFmtId="0" fontId="6" fillId="0" borderId="0" xfId="3" applyFill="1"/>
    <xf numFmtId="0" fontId="6" fillId="0" borderId="0" xfId="3" applyFill="1" applyAlignment="1">
      <alignment wrapText="1"/>
    </xf>
    <xf numFmtId="0" fontId="6" fillId="0" borderId="0" xfId="3" applyFont="1" applyFill="1" applyAlignment="1">
      <alignment wrapText="1"/>
    </xf>
    <xf numFmtId="0" fontId="11" fillId="0" borderId="0" xfId="3" applyFont="1" applyFill="1"/>
    <xf numFmtId="4" fontId="6" fillId="0" borderId="0" xfId="3" applyNumberFormat="1" applyFill="1"/>
    <xf numFmtId="0" fontId="3" fillId="0" borderId="1" xfId="2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4" xfId="2" applyFont="1" applyBorder="1" applyAlignment="1">
      <alignment vertical="top" wrapText="1"/>
    </xf>
    <xf numFmtId="0" fontId="3" fillId="0" borderId="5" xfId="2" applyNumberFormat="1" applyFont="1" applyBorder="1" applyAlignment="1">
      <alignment vertical="top" wrapText="1"/>
    </xf>
    <xf numFmtId="165" fontId="7" fillId="0" borderId="5" xfId="2" applyNumberFormat="1" applyFont="1" applyFill="1" applyBorder="1" applyAlignment="1">
      <alignment vertical="top"/>
    </xf>
    <xf numFmtId="0" fontId="4" fillId="0" borderId="5" xfId="2" applyNumberFormat="1" applyFont="1" applyBorder="1" applyAlignment="1">
      <alignment horizontal="center" vertical="top" wrapText="1"/>
    </xf>
    <xf numFmtId="14" fontId="3" fillId="0" borderId="0" xfId="2" applyNumberFormat="1" applyFont="1" applyFill="1" applyBorder="1" applyAlignment="1">
      <alignment horizontal="justify" vertical="top" wrapText="1"/>
    </xf>
    <xf numFmtId="0" fontId="8" fillId="0" borderId="5" xfId="2" applyFont="1" applyFill="1" applyBorder="1" applyAlignment="1">
      <alignment horizontal="left"/>
    </xf>
    <xf numFmtId="0" fontId="3" fillId="0" borderId="7" xfId="2" applyFont="1" applyBorder="1" applyAlignment="1">
      <alignment horizontal="center" vertical="top"/>
    </xf>
    <xf numFmtId="2" fontId="3" fillId="0" borderId="7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4" fontId="3" fillId="0" borderId="7" xfId="2" applyNumberFormat="1" applyFont="1" applyFill="1" applyBorder="1" applyAlignment="1">
      <alignment horizontal="justify" vertical="top" wrapText="1"/>
    </xf>
    <xf numFmtId="0" fontId="3" fillId="0" borderId="5" xfId="2" applyNumberFormat="1" applyFont="1" applyBorder="1" applyAlignment="1">
      <alignment vertical="top"/>
    </xf>
    <xf numFmtId="0" fontId="4" fillId="0" borderId="2" xfId="5" applyNumberFormat="1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Continuous"/>
    </xf>
    <xf numFmtId="4" fontId="9" fillId="0" borderId="0" xfId="2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12" fillId="0" borderId="0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top" wrapText="1"/>
    </xf>
    <xf numFmtId="164" fontId="12" fillId="0" borderId="0" xfId="3" applyNumberFormat="1" applyFont="1" applyFill="1" applyBorder="1" applyAlignment="1">
      <alignment horizontal="right" vertical="top" wrapText="1"/>
    </xf>
    <xf numFmtId="49" fontId="12" fillId="3" borderId="0" xfId="3" applyNumberFormat="1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justify" vertical="top"/>
    </xf>
    <xf numFmtId="0" fontId="15" fillId="2" borderId="0" xfId="3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right" vertical="top" wrapText="1"/>
    </xf>
    <xf numFmtId="44" fontId="15" fillId="2" borderId="0" xfId="1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left" vertical="top" wrapText="1"/>
    </xf>
    <xf numFmtId="0" fontId="21" fillId="0" borderId="0" xfId="3" applyFont="1" applyFill="1" applyAlignment="1">
      <alignment wrapText="1"/>
    </xf>
    <xf numFmtId="4" fontId="14" fillId="0" borderId="0" xfId="3" applyNumberFormat="1" applyFont="1" applyFill="1" applyBorder="1" applyAlignment="1">
      <alignment horizontal="right" vertical="top" wrapText="1"/>
    </xf>
    <xf numFmtId="2" fontId="15" fillId="0" borderId="0" xfId="3" applyNumberFormat="1" applyFont="1" applyFill="1" applyBorder="1" applyAlignment="1">
      <alignment horizontal="justify" vertical="top"/>
    </xf>
    <xf numFmtId="0" fontId="15" fillId="0" borderId="0" xfId="3" applyFont="1" applyFill="1" applyBorder="1" applyAlignment="1">
      <alignment horizontal="center" vertical="center" wrapText="1"/>
    </xf>
    <xf numFmtId="44" fontId="15" fillId="0" borderId="0" xfId="3" applyNumberFormat="1" applyFont="1" applyFill="1" applyBorder="1" applyAlignment="1">
      <alignment horizontal="justify" vertical="top"/>
    </xf>
    <xf numFmtId="0" fontId="5" fillId="2" borderId="0" xfId="5" applyNumberFormat="1" applyFont="1" applyFill="1" applyBorder="1" applyAlignment="1">
      <alignment vertical="center" wrapText="1"/>
    </xf>
    <xf numFmtId="44" fontId="11" fillId="0" borderId="0" xfId="1" applyFont="1" applyFill="1" applyBorder="1" applyAlignment="1">
      <alignment horizontal="center" vertical="top" wrapText="1"/>
    </xf>
    <xf numFmtId="44" fontId="5" fillId="3" borderId="0" xfId="1" applyFont="1" applyFill="1" applyBorder="1" applyAlignment="1">
      <alignment horizontal="center" vertical="top" wrapText="1"/>
    </xf>
    <xf numFmtId="0" fontId="22" fillId="0" borderId="0" xfId="0" applyNumberFormat="1" applyFont="1" applyFill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21" fillId="0" borderId="0" xfId="3" applyFont="1" applyFill="1" applyAlignment="1">
      <alignment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horizontal="justify" vertical="top" wrapText="1"/>
    </xf>
    <xf numFmtId="4" fontId="13" fillId="0" borderId="0" xfId="0" applyNumberFormat="1" applyFont="1" applyFill="1" applyAlignment="1">
      <alignment horizontal="right" vertical="top"/>
    </xf>
    <xf numFmtId="0" fontId="2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164" fontId="13" fillId="0" borderId="0" xfId="0" applyNumberFormat="1" applyFont="1" applyFill="1" applyAlignment="1">
      <alignment horizontal="right" vertical="justify"/>
    </xf>
    <xf numFmtId="0" fontId="6" fillId="4" borderId="0" xfId="3" applyFill="1"/>
    <xf numFmtId="2" fontId="12" fillId="3" borderId="0" xfId="3" applyNumberFormat="1" applyFont="1" applyFill="1" applyBorder="1" applyAlignment="1">
      <alignment vertical="top"/>
    </xf>
    <xf numFmtId="0" fontId="21" fillId="0" borderId="0" xfId="3" applyFont="1" applyAlignment="1">
      <alignment wrapText="1"/>
    </xf>
    <xf numFmtId="0" fontId="22" fillId="0" borderId="0" xfId="0" applyFont="1" applyAlignment="1">
      <alignment horizontal="center" vertical="top" wrapText="1"/>
    </xf>
    <xf numFmtId="0" fontId="6" fillId="0" borderId="0" xfId="3"/>
    <xf numFmtId="49" fontId="12" fillId="3" borderId="0" xfId="3" applyNumberFormat="1" applyFont="1" applyFill="1" applyAlignment="1">
      <alignment horizontal="center" vertical="center" wrapText="1"/>
    </xf>
    <xf numFmtId="2" fontId="12" fillId="3" borderId="0" xfId="3" applyNumberFormat="1" applyFont="1" applyFill="1" applyAlignment="1">
      <alignment vertical="top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justify" vertical="top"/>
    </xf>
    <xf numFmtId="0" fontId="15" fillId="2" borderId="0" xfId="3" applyFont="1" applyFill="1" applyAlignment="1">
      <alignment horizontal="center" vertical="top" wrapText="1"/>
    </xf>
    <xf numFmtId="164" fontId="15" fillId="2" borderId="0" xfId="3" applyNumberFormat="1" applyFont="1" applyFill="1" applyAlignment="1">
      <alignment horizontal="left" vertical="top" wrapText="1"/>
    </xf>
    <xf numFmtId="4" fontId="2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 vertical="top"/>
    </xf>
    <xf numFmtId="0" fontId="6" fillId="5" borderId="0" xfId="3" applyFill="1"/>
    <xf numFmtId="2" fontId="22" fillId="0" borderId="0" xfId="0" applyNumberFormat="1" applyFont="1" applyAlignment="1">
      <alignment horizontal="center" vertical="top" wrapText="1"/>
    </xf>
    <xf numFmtId="2" fontId="12" fillId="0" borderId="0" xfId="3" applyNumberFormat="1" applyFont="1" applyFill="1" applyBorder="1" applyAlignment="1">
      <alignment vertical="top"/>
    </xf>
    <xf numFmtId="49" fontId="12" fillId="0" borderId="0" xfId="3" applyNumberFormat="1" applyFont="1" applyFill="1" applyAlignment="1">
      <alignment horizontal="center" vertical="center" wrapText="1"/>
    </xf>
    <xf numFmtId="2" fontId="12" fillId="0" borderId="0" xfId="3" applyNumberFormat="1" applyFont="1" applyFill="1" applyAlignment="1">
      <alignment vertical="top"/>
    </xf>
    <xf numFmtId="0" fontId="15" fillId="0" borderId="0" xfId="3" applyFont="1" applyFill="1" applyBorder="1" applyAlignment="1">
      <alignment horizontal="justify" vertical="top"/>
    </xf>
    <xf numFmtId="0" fontId="15" fillId="0" borderId="0" xfId="3" applyFont="1" applyFill="1" applyAlignment="1">
      <alignment horizontal="center" vertical="center" wrapText="1"/>
    </xf>
    <xf numFmtId="0" fontId="15" fillId="0" borderId="0" xfId="3" applyFont="1" applyFill="1" applyAlignment="1">
      <alignment horizontal="justify" vertical="top"/>
    </xf>
    <xf numFmtId="49" fontId="12" fillId="6" borderId="0" xfId="3" applyNumberFormat="1" applyFont="1" applyFill="1" applyBorder="1" applyAlignment="1">
      <alignment horizontal="center" vertical="center" wrapText="1"/>
    </xf>
    <xf numFmtId="2" fontId="12" fillId="6" borderId="0" xfId="3" applyNumberFormat="1" applyFont="1" applyFill="1" applyBorder="1" applyAlignment="1">
      <alignment vertical="top"/>
    </xf>
    <xf numFmtId="44" fontId="5" fillId="6" borderId="0" xfId="1" applyFont="1" applyFill="1" applyBorder="1" applyAlignment="1">
      <alignment horizontal="center" vertical="top" wrapText="1"/>
    </xf>
    <xf numFmtId="0" fontId="6" fillId="6" borderId="0" xfId="3" applyFill="1"/>
    <xf numFmtId="49" fontId="25" fillId="0" borderId="0" xfId="3" applyNumberFormat="1" applyFont="1" applyFill="1" applyBorder="1" applyAlignment="1">
      <alignment horizontal="center" vertical="center" wrapText="1"/>
    </xf>
    <xf numFmtId="2" fontId="25" fillId="0" borderId="0" xfId="3" applyNumberFormat="1" applyFont="1" applyFill="1" applyBorder="1" applyAlignment="1">
      <alignment vertical="top"/>
    </xf>
    <xf numFmtId="0" fontId="26" fillId="0" borderId="0" xfId="0" applyFont="1" applyFill="1" applyAlignment="1">
      <alignment horizontal="center" vertical="top"/>
    </xf>
    <xf numFmtId="4" fontId="26" fillId="0" borderId="0" xfId="0" applyNumberFormat="1" applyFont="1" applyFill="1" applyAlignment="1">
      <alignment horizontal="right" vertical="top"/>
    </xf>
    <xf numFmtId="164" fontId="26" fillId="0" borderId="0" xfId="0" applyNumberFormat="1" applyFont="1" applyFill="1" applyAlignment="1">
      <alignment horizontal="right" vertical="justify"/>
    </xf>
    <xf numFmtId="0" fontId="26" fillId="0" borderId="0" xfId="0" applyNumberFormat="1" applyFont="1" applyFill="1" applyBorder="1" applyAlignment="1">
      <alignment horizontal="center" vertical="top" wrapText="1"/>
    </xf>
    <xf numFmtId="0" fontId="27" fillId="0" borderId="0" xfId="3" applyFont="1" applyFill="1"/>
    <xf numFmtId="49" fontId="5" fillId="0" borderId="0" xfId="3" applyNumberFormat="1" applyFont="1" applyFill="1" applyBorder="1" applyAlignment="1">
      <alignment horizontal="center" vertical="center" wrapText="1"/>
    </xf>
    <xf numFmtId="2" fontId="5" fillId="0" borderId="0" xfId="3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 horizontal="center" vertical="top" wrapText="1"/>
    </xf>
    <xf numFmtId="0" fontId="2" fillId="0" borderId="0" xfId="3" applyFont="1" applyFill="1"/>
    <xf numFmtId="49" fontId="25" fillId="0" borderId="0" xfId="3" applyNumberFormat="1" applyFont="1" applyFill="1" applyAlignment="1">
      <alignment horizontal="center" vertical="center" wrapText="1"/>
    </xf>
    <xf numFmtId="2" fontId="25" fillId="0" borderId="0" xfId="3" applyNumberFormat="1" applyFont="1" applyFill="1" applyAlignment="1">
      <alignment vertical="top"/>
    </xf>
    <xf numFmtId="0" fontId="25" fillId="0" borderId="0" xfId="3" applyFont="1" applyFill="1" applyBorder="1" applyAlignment="1">
      <alignment vertical="top" wrapText="1"/>
    </xf>
    <xf numFmtId="4" fontId="25" fillId="0" borderId="0" xfId="3" applyNumberFormat="1" applyFont="1" applyFill="1" applyBorder="1" applyAlignment="1">
      <alignment horizontal="right" vertical="top" wrapText="1"/>
    </xf>
    <xf numFmtId="164" fontId="25" fillId="0" borderId="0" xfId="3" applyNumberFormat="1" applyFont="1" applyFill="1" applyBorder="1" applyAlignment="1">
      <alignment horizontal="right" vertical="top" wrapText="1"/>
    </xf>
    <xf numFmtId="44" fontId="5" fillId="0" borderId="0" xfId="1" applyFont="1" applyFill="1" applyBorder="1" applyAlignment="1">
      <alignment horizontal="center" vertical="center" wrapText="1"/>
    </xf>
    <xf numFmtId="44" fontId="25" fillId="0" borderId="0" xfId="1" applyFont="1" applyFill="1" applyBorder="1" applyAlignment="1">
      <alignment horizontal="center" vertical="center" wrapText="1"/>
    </xf>
    <xf numFmtId="44" fontId="15" fillId="0" borderId="0" xfId="1" applyFont="1" applyFill="1" applyBorder="1" applyAlignment="1">
      <alignment horizontal="center" vertical="center" wrapText="1"/>
    </xf>
    <xf numFmtId="44" fontId="25" fillId="0" borderId="0" xfId="1" applyFont="1" applyFill="1" applyAlignment="1">
      <alignment horizontal="center" vertical="center" wrapText="1"/>
    </xf>
    <xf numFmtId="44" fontId="15" fillId="0" borderId="0" xfId="1" applyFont="1" applyFill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top"/>
    </xf>
    <xf numFmtId="0" fontId="22" fillId="0" borderId="0" xfId="0" applyFont="1" applyFill="1" applyAlignment="1">
      <alignment horizontal="center" vertical="top" wrapText="1"/>
    </xf>
    <xf numFmtId="8" fontId="15" fillId="2" borderId="0" xfId="1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2" fontId="20" fillId="0" borderId="5" xfId="4" applyNumberFormat="1" applyFont="1" applyFill="1" applyBorder="1" applyAlignment="1">
      <alignment horizontal="justify" vertical="top" wrapText="1"/>
    </xf>
    <xf numFmtId="2" fontId="20" fillId="0" borderId="8" xfId="4" applyNumberFormat="1" applyFont="1" applyFill="1" applyBorder="1" applyAlignment="1">
      <alignment horizontal="justify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3" fillId="0" borderId="5" xfId="2" applyNumberFormat="1" applyFont="1" applyBorder="1" applyAlignment="1">
      <alignment horizontal="justify" vertical="top" wrapText="1"/>
    </xf>
    <xf numFmtId="0" fontId="3" fillId="0" borderId="8" xfId="2" applyNumberFormat="1" applyFont="1" applyBorder="1" applyAlignment="1">
      <alignment horizontal="justify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19" fillId="0" borderId="5" xfId="5" applyNumberFormat="1" applyFont="1" applyBorder="1" applyAlignment="1">
      <alignment horizontal="center" vertical="center" wrapText="1"/>
    </xf>
    <xf numFmtId="0" fontId="19" fillId="0" borderId="8" xfId="5" applyNumberFormat="1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5" fillId="2" borderId="0" xfId="5" applyNumberFormat="1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49" fontId="4" fillId="2" borderId="0" xfId="2" applyNumberFormat="1" applyFont="1" applyFill="1" applyBorder="1" applyAlignment="1">
      <alignment horizontal="center" vertical="center"/>
    </xf>
    <xf numFmtId="0" fontId="4" fillId="0" borderId="14" xfId="2" applyFont="1" applyBorder="1" applyAlignment="1">
      <alignment horizontal="center" vertical="top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top"/>
    </xf>
    <xf numFmtId="2" fontId="3" fillId="0" borderId="3" xfId="2" applyNumberFormat="1" applyFont="1" applyFill="1" applyBorder="1" applyAlignment="1">
      <alignment horizontal="right" vertical="top"/>
    </xf>
    <xf numFmtId="164" fontId="4" fillId="0" borderId="3" xfId="2" applyNumberFormat="1" applyFont="1" applyFill="1" applyBorder="1" applyAlignment="1">
      <alignment horizontal="right" vertical="top"/>
    </xf>
    <xf numFmtId="14" fontId="3" fillId="0" borderId="3" xfId="2" applyNumberFormat="1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top"/>
    </xf>
    <xf numFmtId="2" fontId="3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0" fontId="5" fillId="0" borderId="14" xfId="2" applyFont="1" applyFill="1" applyBorder="1" applyAlignment="1">
      <alignment horizontal="center" vertical="top" wrapText="1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justify"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right" vertical="top" wrapText="1"/>
    </xf>
    <xf numFmtId="44" fontId="17" fillId="2" borderId="0" xfId="1" applyNumberFormat="1" applyFont="1" applyFill="1" applyBorder="1" applyAlignment="1">
      <alignment horizontal="right" vertical="top" wrapText="1"/>
    </xf>
    <xf numFmtId="44" fontId="17" fillId="2" borderId="0" xfId="3" applyNumberFormat="1" applyFont="1" applyFill="1" applyBorder="1" applyAlignment="1">
      <alignment horizontal="right" vertical="top" wrapText="1"/>
    </xf>
    <xf numFmtId="44" fontId="18" fillId="2" borderId="0" xfId="3" applyNumberFormat="1" applyFont="1" applyFill="1" applyBorder="1" applyAlignment="1">
      <alignment horizontal="right" vertical="top" wrapText="1"/>
    </xf>
    <xf numFmtId="44" fontId="6" fillId="0" borderId="0" xfId="3" applyNumberFormat="1" applyFill="1"/>
    <xf numFmtId="4" fontId="13" fillId="0" borderId="0" xfId="0" applyNumberFormat="1" applyFont="1" applyFill="1" applyAlignment="1">
      <alignment horizontal="center" vertical="top"/>
    </xf>
    <xf numFmtId="164" fontId="15" fillId="2" borderId="0" xfId="3" applyNumberFormat="1" applyFont="1" applyFill="1" applyBorder="1" applyAlignment="1">
      <alignment horizontal="center" vertical="top" wrapText="1"/>
    </xf>
    <xf numFmtId="2" fontId="12" fillId="3" borderId="0" xfId="3" applyNumberFormat="1" applyFont="1" applyFill="1" applyBorder="1" applyAlignment="1">
      <alignment horizontal="center" vertical="top"/>
    </xf>
    <xf numFmtId="2" fontId="12" fillId="3" borderId="0" xfId="3" applyNumberFormat="1" applyFont="1" applyFill="1" applyAlignment="1">
      <alignment horizontal="center" vertical="top"/>
    </xf>
    <xf numFmtId="164" fontId="15" fillId="2" borderId="0" xfId="3" applyNumberFormat="1" applyFont="1" applyFill="1" applyAlignment="1">
      <alignment horizontal="center" vertical="top" wrapText="1"/>
    </xf>
    <xf numFmtId="2" fontId="12" fillId="6" borderId="0" xfId="3" applyNumberFormat="1" applyFont="1" applyFill="1" applyBorder="1" applyAlignment="1">
      <alignment horizontal="center" vertical="top"/>
    </xf>
    <xf numFmtId="4" fontId="13" fillId="0" borderId="0" xfId="0" applyNumberFormat="1" applyFont="1" applyAlignment="1">
      <alignment horizontal="center" vertical="top"/>
    </xf>
    <xf numFmtId="4" fontId="15" fillId="2" borderId="0" xfId="3" applyNumberFormat="1" applyFont="1" applyFill="1" applyAlignment="1">
      <alignment horizontal="center" vertical="top" wrapText="1"/>
    </xf>
    <xf numFmtId="4" fontId="12" fillId="3" borderId="0" xfId="3" applyNumberFormat="1" applyFont="1" applyFill="1" applyAlignment="1">
      <alignment horizontal="center" vertical="top"/>
    </xf>
  </cellXfs>
  <cellStyles count="15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14" xr:uid="{71F06B3D-BF67-4B77-A03C-F53752EEDCBA}"/>
    <cellStyle name="Normal 2 3" xfId="13" xr:uid="{7D72C636-0555-4A5D-A58C-92F3E21CBA19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  <cellStyle name="Normal 6" xfId="12" xr:uid="{BF64498D-4112-47EB-82F2-463FE5F5EF34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14343</xdr:colOff>
      <xdr:row>4</xdr:row>
      <xdr:rowOff>60787</xdr:rowOff>
    </xdr:from>
    <xdr:to>
      <xdr:col>7</xdr:col>
      <xdr:colOff>0</xdr:colOff>
      <xdr:row>8</xdr:row>
      <xdr:rowOff>85460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231191" y="814504"/>
          <a:ext cx="1277744" cy="736978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</xdr:row>
      <xdr:rowOff>56610</xdr:rowOff>
    </xdr:from>
    <xdr:to>
      <xdr:col>1</xdr:col>
      <xdr:colOff>26717</xdr:colOff>
      <xdr:row>9</xdr:row>
      <xdr:rowOff>29041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8283" y="619827"/>
          <a:ext cx="1028912" cy="1148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CONSTRUCCIÓN DE VILIDAD CON CONCRETO HIDRÁULICO EN LA CALLE BELLAVISTA Y PUENTE VEHICULAR DE CALLE RIO BLANCO A CALLE VALLE DE TESISTAN, INCLUYE: SUSTITUCIÓN DE INFRAESTRUCTURA HIDRÁULICA, INFRAESTRUCTURA PLUVIAL, ALUMNBRADO PÚBLICO, ACCESIBILIDAD Y FORES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  <outlinePr summaryBelow="0"/>
  </sheetPr>
  <dimension ref="A1:XFD1959"/>
  <sheetViews>
    <sheetView showGridLines="0" showZeros="0" tabSelected="1" zoomScale="115" zoomScaleNormal="115" zoomScaleSheetLayoutView="115" workbookViewId="0">
      <selection activeCell="B17" sqref="B17"/>
    </sheetView>
  </sheetViews>
  <sheetFormatPr baseColWidth="10" defaultColWidth="0" defaultRowHeight="12.75" customHeight="1" zeroHeight="1" outlineLevelRow="2" x14ac:dyDescent="0.25"/>
  <cols>
    <col min="1" max="1" width="15.140625" style="9" customWidth="1"/>
    <col min="2" max="2" width="74.7109375" style="6" customWidth="1"/>
    <col min="3" max="3" width="9.140625" style="6" customWidth="1"/>
    <col min="4" max="4" width="13.85546875" style="10" customWidth="1"/>
    <col min="5" max="5" width="16" style="6" customWidth="1"/>
    <col min="6" max="6" width="53.85546875" customWidth="1"/>
    <col min="7" max="7" width="19.42578125" style="154" customWidth="1"/>
    <col min="8" max="8" width="11.7109375" style="6" hidden="1"/>
    <col min="9" max="16383" width="9.140625" style="6" hidden="1"/>
    <col min="16384" max="16384" width="0.42578125" style="6" customWidth="1"/>
  </cols>
  <sheetData>
    <row r="1" spans="1:7" ht="12.75" customHeight="1" thickBot="1" x14ac:dyDescent="0.25">
      <c r="F1" s="6"/>
      <c r="G1" s="6"/>
    </row>
    <row r="2" spans="1:7" s="13" customFormat="1" ht="12.75" customHeight="1" x14ac:dyDescent="0.2">
      <c r="A2" s="11"/>
      <c r="B2" s="1" t="s">
        <v>0</v>
      </c>
      <c r="C2" s="112" t="s">
        <v>2058</v>
      </c>
      <c r="D2" s="113"/>
      <c r="E2" s="113"/>
      <c r="F2" s="146"/>
      <c r="G2" s="12"/>
    </row>
    <row r="3" spans="1:7" s="13" customFormat="1" ht="18" customHeight="1" x14ac:dyDescent="0.2">
      <c r="A3" s="14"/>
      <c r="B3" s="2" t="s">
        <v>1</v>
      </c>
      <c r="C3" s="133" t="s">
        <v>2060</v>
      </c>
      <c r="D3" s="134"/>
      <c r="E3" s="134"/>
      <c r="F3" s="135"/>
      <c r="G3" s="15"/>
    </row>
    <row r="4" spans="1:7" s="13" customFormat="1" ht="15" customHeight="1" x14ac:dyDescent="0.2">
      <c r="A4" s="14"/>
      <c r="B4" s="2" t="s">
        <v>2</v>
      </c>
      <c r="C4" s="133"/>
      <c r="D4" s="134"/>
      <c r="E4" s="134"/>
      <c r="F4" s="135"/>
      <c r="G4" s="15"/>
    </row>
    <row r="5" spans="1:7" s="13" customFormat="1" ht="6.75" customHeight="1" x14ac:dyDescent="0.2">
      <c r="A5" s="14"/>
      <c r="B5" s="2"/>
      <c r="C5" s="133"/>
      <c r="D5" s="134"/>
      <c r="E5" s="134"/>
      <c r="F5" s="135"/>
      <c r="G5" s="16"/>
    </row>
    <row r="6" spans="1:7" s="13" customFormat="1" ht="6.75" customHeight="1" thickBot="1" x14ac:dyDescent="0.25">
      <c r="A6" s="14"/>
      <c r="B6" s="3"/>
      <c r="C6" s="136"/>
      <c r="D6" s="137"/>
      <c r="E6" s="137"/>
      <c r="F6" s="138"/>
      <c r="G6" s="16"/>
    </row>
    <row r="7" spans="1:7" s="13" customFormat="1" ht="21.75" customHeight="1" x14ac:dyDescent="0.2">
      <c r="A7" s="14"/>
      <c r="B7" s="1" t="s">
        <v>3</v>
      </c>
      <c r="C7" s="139"/>
      <c r="D7" s="140"/>
      <c r="E7" s="141" t="s">
        <v>18</v>
      </c>
      <c r="F7" s="142"/>
      <c r="G7" s="16"/>
    </row>
    <row r="8" spans="1:7" s="13" customFormat="1" ht="21.75" customHeight="1" x14ac:dyDescent="0.2">
      <c r="A8" s="14"/>
      <c r="B8" s="114" t="s">
        <v>216</v>
      </c>
      <c r="C8" s="143"/>
      <c r="D8" s="144"/>
      <c r="E8" s="145" t="s">
        <v>19</v>
      </c>
      <c r="F8" s="18"/>
      <c r="G8" s="17"/>
    </row>
    <row r="9" spans="1:7" s="13" customFormat="1" ht="21.75" customHeight="1" x14ac:dyDescent="0.35">
      <c r="A9" s="14"/>
      <c r="B9" s="114"/>
      <c r="C9" s="143"/>
      <c r="D9" s="144"/>
      <c r="E9" s="145" t="s">
        <v>4</v>
      </c>
      <c r="F9" s="18"/>
      <c r="G9" s="19"/>
    </row>
    <row r="10" spans="1:7" s="13" customFormat="1" ht="21.75" customHeight="1" thickBot="1" x14ac:dyDescent="0.25">
      <c r="A10" s="14"/>
      <c r="B10" s="115"/>
      <c r="C10" s="20"/>
      <c r="D10" s="21"/>
      <c r="E10" s="22" t="s">
        <v>20</v>
      </c>
      <c r="F10" s="23"/>
      <c r="G10" s="24"/>
    </row>
    <row r="11" spans="1:7" s="13" customFormat="1" ht="12.75" customHeight="1" x14ac:dyDescent="0.2">
      <c r="A11" s="14"/>
      <c r="B11" s="2" t="s">
        <v>5</v>
      </c>
      <c r="C11" s="116" t="s">
        <v>6</v>
      </c>
      <c r="D11" s="117"/>
      <c r="E11" s="117"/>
      <c r="F11" s="132"/>
      <c r="G11" s="25" t="s">
        <v>7</v>
      </c>
    </row>
    <row r="12" spans="1:7" s="13" customFormat="1" x14ac:dyDescent="0.2">
      <c r="A12" s="14"/>
      <c r="B12" s="118"/>
      <c r="C12" s="120"/>
      <c r="D12" s="121"/>
      <c r="E12" s="121"/>
      <c r="F12" s="52"/>
      <c r="G12" s="124" t="s">
        <v>2059</v>
      </c>
    </row>
    <row r="13" spans="1:7" s="13" customFormat="1" ht="13.5" thickBot="1" x14ac:dyDescent="0.25">
      <c r="A13" s="26"/>
      <c r="B13" s="119"/>
      <c r="C13" s="122"/>
      <c r="D13" s="123"/>
      <c r="E13" s="123"/>
      <c r="F13" s="53"/>
      <c r="G13" s="125"/>
    </row>
    <row r="14" spans="1:7" s="13" customFormat="1" ht="3.75" customHeight="1" thickBot="1" x14ac:dyDescent="0.25">
      <c r="A14" s="27"/>
      <c r="B14" s="4"/>
      <c r="C14" s="28"/>
      <c r="D14" s="29"/>
      <c r="E14" s="27"/>
      <c r="F14" s="28"/>
      <c r="G14" s="28"/>
    </row>
    <row r="15" spans="1:7" s="13" customFormat="1" ht="15.75" customHeight="1" thickBot="1" x14ac:dyDescent="0.25">
      <c r="A15" s="126" t="s">
        <v>115</v>
      </c>
      <c r="B15" s="127"/>
      <c r="C15" s="127"/>
      <c r="D15" s="127"/>
      <c r="E15" s="127"/>
      <c r="F15" s="127"/>
      <c r="G15" s="128"/>
    </row>
    <row r="16" spans="1:7" s="13" customFormat="1" ht="3" customHeight="1" x14ac:dyDescent="0.2">
      <c r="A16" s="30"/>
      <c r="B16" s="31"/>
      <c r="C16" s="31"/>
      <c r="D16" s="32"/>
    </row>
    <row r="17" spans="1:7 16384:16384" s="13" customFormat="1" ht="25.5" customHeight="1" x14ac:dyDescent="0.2">
      <c r="A17" s="131" t="s">
        <v>8</v>
      </c>
      <c r="B17" s="5" t="s">
        <v>2061</v>
      </c>
      <c r="C17" s="131" t="s">
        <v>9</v>
      </c>
      <c r="D17" s="131" t="s">
        <v>10</v>
      </c>
      <c r="E17" s="5" t="s">
        <v>11</v>
      </c>
      <c r="F17" s="5" t="s">
        <v>12</v>
      </c>
      <c r="G17" s="5" t="s">
        <v>13</v>
      </c>
    </row>
    <row r="18" spans="1:7 16384:16384" s="13" customFormat="1" ht="5.25" customHeight="1" x14ac:dyDescent="0.2">
      <c r="A18" s="147"/>
      <c r="B18" s="148"/>
      <c r="C18" s="147"/>
      <c r="D18" s="147"/>
      <c r="E18" s="149"/>
      <c r="F18" s="149"/>
      <c r="G18" s="149"/>
    </row>
    <row r="19" spans="1:7 16384:16384" s="86" customFormat="1" ht="16.5" customHeight="1" x14ac:dyDescent="0.2">
      <c r="A19" s="83" t="s">
        <v>14</v>
      </c>
      <c r="B19" s="84" t="s">
        <v>428</v>
      </c>
      <c r="C19" s="84"/>
      <c r="D19" s="84"/>
      <c r="E19" s="84"/>
      <c r="F19" s="84"/>
      <c r="G19" s="85">
        <f>G20+G52+G74+G82+G105+G156+G208+G241</f>
        <v>0</v>
      </c>
      <c r="XFD19" s="13"/>
    </row>
    <row r="20" spans="1:7 16384:16384" ht="15.75" customHeight="1" x14ac:dyDescent="0.2">
      <c r="A20" s="36" t="s">
        <v>21</v>
      </c>
      <c r="B20" s="62" t="s">
        <v>109</v>
      </c>
      <c r="C20" s="62"/>
      <c r="D20" s="62"/>
      <c r="E20" s="62"/>
      <c r="F20" s="62"/>
      <c r="G20" s="50">
        <f>ROUND(SUM(G21,G35,G43),2)</f>
        <v>0</v>
      </c>
      <c r="XFD20" s="13"/>
    </row>
    <row r="21" spans="1:7 16384:16384" s="43" customFormat="1" ht="15.75" customHeight="1" outlineLevel="1" x14ac:dyDescent="0.2">
      <c r="A21" s="37" t="s">
        <v>540</v>
      </c>
      <c r="B21" s="38" t="s">
        <v>25</v>
      </c>
      <c r="C21" s="39"/>
      <c r="D21" s="40"/>
      <c r="E21" s="41"/>
      <c r="F21" s="42"/>
      <c r="G21" s="41">
        <f>ROUND(SUM(G22:G34),2)</f>
        <v>0</v>
      </c>
      <c r="XFD21" s="13"/>
    </row>
    <row r="22" spans="1:7 16384:16384" s="54" customFormat="1" ht="33.75" outlineLevel="2" x14ac:dyDescent="0.2">
      <c r="A22" s="55" t="s">
        <v>227</v>
      </c>
      <c r="B22" s="56" t="s">
        <v>143</v>
      </c>
      <c r="C22" s="59" t="s">
        <v>30</v>
      </c>
      <c r="D22" s="155">
        <v>4.16</v>
      </c>
      <c r="E22" s="60">
        <v>0</v>
      </c>
      <c r="F22" s="58"/>
      <c r="G22" s="49">
        <f t="shared" ref="G22:G34" si="0">ROUND(PRODUCT(D22,E22),2)</f>
        <v>0</v>
      </c>
    </row>
    <row r="23" spans="1:7 16384:16384" s="54" customFormat="1" ht="33.75" outlineLevel="2" x14ac:dyDescent="0.2">
      <c r="A23" s="55" t="s">
        <v>228</v>
      </c>
      <c r="B23" s="56" t="s">
        <v>181</v>
      </c>
      <c r="C23" s="59" t="s">
        <v>30</v>
      </c>
      <c r="D23" s="155">
        <v>4.24</v>
      </c>
      <c r="E23" s="60">
        <v>0</v>
      </c>
      <c r="F23" s="58"/>
      <c r="G23" s="49">
        <f t="shared" si="0"/>
        <v>0</v>
      </c>
    </row>
    <row r="24" spans="1:7 16384:16384" s="63" customFormat="1" ht="22.5" outlineLevel="2" x14ac:dyDescent="0.2">
      <c r="A24" s="55" t="s">
        <v>229</v>
      </c>
      <c r="B24" s="56" t="s">
        <v>207</v>
      </c>
      <c r="C24" s="59" t="s">
        <v>30</v>
      </c>
      <c r="D24" s="155">
        <v>3.06</v>
      </c>
      <c r="E24" s="60">
        <v>0</v>
      </c>
      <c r="F24" s="64"/>
      <c r="G24" s="49">
        <f t="shared" si="0"/>
        <v>0</v>
      </c>
    </row>
    <row r="25" spans="1:7 16384:16384" s="54" customFormat="1" ht="33.75" outlineLevel="2" x14ac:dyDescent="0.2">
      <c r="A25" s="55" t="s">
        <v>230</v>
      </c>
      <c r="B25" s="56" t="s">
        <v>182</v>
      </c>
      <c r="C25" s="59" t="s">
        <v>30</v>
      </c>
      <c r="D25" s="155">
        <v>3.21</v>
      </c>
      <c r="E25" s="60">
        <v>0</v>
      </c>
      <c r="F25" s="58"/>
      <c r="G25" s="49">
        <f t="shared" si="0"/>
        <v>0</v>
      </c>
    </row>
    <row r="26" spans="1:7 16384:16384" s="43" customFormat="1" ht="33.75" outlineLevel="2" x14ac:dyDescent="0.2">
      <c r="A26" s="55" t="s">
        <v>231</v>
      </c>
      <c r="B26" s="56" t="s">
        <v>183</v>
      </c>
      <c r="C26" s="59" t="s">
        <v>30</v>
      </c>
      <c r="D26" s="155">
        <v>51.97</v>
      </c>
      <c r="E26" s="60">
        <v>0</v>
      </c>
      <c r="F26" s="51"/>
      <c r="G26" s="49">
        <f t="shared" si="0"/>
        <v>0</v>
      </c>
    </row>
    <row r="27" spans="1:7 16384:16384" s="43" customFormat="1" ht="33.75" outlineLevel="2" x14ac:dyDescent="0.2">
      <c r="A27" s="55" t="s">
        <v>232</v>
      </c>
      <c r="B27" s="56" t="s">
        <v>53</v>
      </c>
      <c r="C27" s="59" t="s">
        <v>30</v>
      </c>
      <c r="D27" s="155">
        <v>14.31</v>
      </c>
      <c r="E27" s="60">
        <v>0</v>
      </c>
      <c r="F27" s="51"/>
      <c r="G27" s="49">
        <f t="shared" si="0"/>
        <v>0</v>
      </c>
    </row>
    <row r="28" spans="1:7 16384:16384" s="54" customFormat="1" ht="33.75" outlineLevel="2" x14ac:dyDescent="0.2">
      <c r="A28" s="55" t="s">
        <v>233</v>
      </c>
      <c r="B28" s="56" t="s">
        <v>32</v>
      </c>
      <c r="C28" s="59" t="s">
        <v>30</v>
      </c>
      <c r="D28" s="155">
        <v>49.72</v>
      </c>
      <c r="E28" s="60">
        <v>0</v>
      </c>
      <c r="F28" s="58"/>
      <c r="G28" s="49">
        <f t="shared" si="0"/>
        <v>0</v>
      </c>
    </row>
    <row r="29" spans="1:7 16384:16384" s="63" customFormat="1" ht="33.75" outlineLevel="2" x14ac:dyDescent="0.2">
      <c r="A29" s="55" t="s">
        <v>234</v>
      </c>
      <c r="B29" s="56" t="s">
        <v>208</v>
      </c>
      <c r="C29" s="59" t="s">
        <v>30</v>
      </c>
      <c r="D29" s="155">
        <v>1.65</v>
      </c>
      <c r="E29" s="60">
        <v>0</v>
      </c>
      <c r="F29" s="64"/>
      <c r="G29" s="49">
        <f t="shared" si="0"/>
        <v>0</v>
      </c>
    </row>
    <row r="30" spans="1:7 16384:16384" s="54" customFormat="1" ht="45" outlineLevel="2" x14ac:dyDescent="0.2">
      <c r="A30" s="55" t="s">
        <v>235</v>
      </c>
      <c r="B30" s="56" t="s">
        <v>135</v>
      </c>
      <c r="C30" s="59" t="s">
        <v>30</v>
      </c>
      <c r="D30" s="155">
        <v>2.64</v>
      </c>
      <c r="E30" s="60">
        <v>0</v>
      </c>
      <c r="F30" s="58"/>
      <c r="G30" s="49">
        <f t="shared" si="0"/>
        <v>0</v>
      </c>
    </row>
    <row r="31" spans="1:7 16384:16384" s="63" customFormat="1" ht="33.75" outlineLevel="2" x14ac:dyDescent="0.2">
      <c r="A31" s="55" t="s">
        <v>236</v>
      </c>
      <c r="B31" s="56" t="s">
        <v>209</v>
      </c>
      <c r="C31" s="59" t="s">
        <v>30</v>
      </c>
      <c r="D31" s="155">
        <v>1.55</v>
      </c>
      <c r="E31" s="60">
        <v>0</v>
      </c>
      <c r="F31" s="64"/>
      <c r="G31" s="49">
        <f t="shared" si="0"/>
        <v>0</v>
      </c>
    </row>
    <row r="32" spans="1:7 16384:16384" s="63" customFormat="1" ht="33.75" outlineLevel="2" x14ac:dyDescent="0.2">
      <c r="A32" s="55" t="s">
        <v>237</v>
      </c>
      <c r="B32" s="56" t="s">
        <v>210</v>
      </c>
      <c r="C32" s="59" t="s">
        <v>30</v>
      </c>
      <c r="D32" s="155">
        <v>3.78</v>
      </c>
      <c r="E32" s="60">
        <v>0</v>
      </c>
      <c r="F32" s="64"/>
      <c r="G32" s="49">
        <f t="shared" si="0"/>
        <v>0</v>
      </c>
    </row>
    <row r="33" spans="1:7" s="54" customFormat="1" ht="33.75" outlineLevel="2" x14ac:dyDescent="0.2">
      <c r="A33" s="55" t="s">
        <v>238</v>
      </c>
      <c r="B33" s="56" t="s">
        <v>35</v>
      </c>
      <c r="C33" s="59" t="s">
        <v>30</v>
      </c>
      <c r="D33" s="155">
        <v>140.29</v>
      </c>
      <c r="E33" s="60">
        <v>0</v>
      </c>
      <c r="F33" s="58"/>
      <c r="G33" s="49">
        <f t="shared" si="0"/>
        <v>0</v>
      </c>
    </row>
    <row r="34" spans="1:7" s="54" customFormat="1" ht="33.75" outlineLevel="2" x14ac:dyDescent="0.2">
      <c r="A34" s="55" t="s">
        <v>239</v>
      </c>
      <c r="B34" s="56" t="s">
        <v>33</v>
      </c>
      <c r="C34" s="59" t="s">
        <v>34</v>
      </c>
      <c r="D34" s="155">
        <v>3647.54</v>
      </c>
      <c r="E34" s="60">
        <v>0</v>
      </c>
      <c r="F34" s="58"/>
      <c r="G34" s="49">
        <f t="shared" si="0"/>
        <v>0</v>
      </c>
    </row>
    <row r="35" spans="1:7" s="54" customFormat="1" outlineLevel="1" x14ac:dyDescent="0.2">
      <c r="A35" s="37" t="s">
        <v>541</v>
      </c>
      <c r="B35" s="38" t="s">
        <v>48</v>
      </c>
      <c r="C35" s="39"/>
      <c r="D35" s="156"/>
      <c r="E35" s="41"/>
      <c r="F35" s="42"/>
      <c r="G35" s="41">
        <f>ROUND(SUM(G36:G42),2)</f>
        <v>0</v>
      </c>
    </row>
    <row r="36" spans="1:7" s="54" customFormat="1" ht="33.75" outlineLevel="2" x14ac:dyDescent="0.2">
      <c r="A36" s="55" t="s">
        <v>240</v>
      </c>
      <c r="B36" s="56" t="s">
        <v>28</v>
      </c>
      <c r="C36" s="59" t="s">
        <v>29</v>
      </c>
      <c r="D36" s="155">
        <v>1090.3399999999999</v>
      </c>
      <c r="E36" s="60">
        <v>0</v>
      </c>
      <c r="F36" s="58"/>
      <c r="G36" s="49">
        <f t="shared" ref="G36:G42" si="1">ROUND(PRODUCT(D36,E36),2)</f>
        <v>0</v>
      </c>
    </row>
    <row r="37" spans="1:7" s="54" customFormat="1" ht="45" outlineLevel="2" x14ac:dyDescent="0.2">
      <c r="A37" s="55" t="s">
        <v>241</v>
      </c>
      <c r="B37" s="56" t="s">
        <v>180</v>
      </c>
      <c r="C37" s="59" t="s">
        <v>30</v>
      </c>
      <c r="D37" s="155">
        <v>436.14</v>
      </c>
      <c r="E37" s="60">
        <v>0</v>
      </c>
      <c r="F37" s="58"/>
      <c r="G37" s="49">
        <f t="shared" si="1"/>
        <v>0</v>
      </c>
    </row>
    <row r="38" spans="1:7" s="63" customFormat="1" ht="56.25" outlineLevel="2" x14ac:dyDescent="0.2">
      <c r="A38" s="55" t="s">
        <v>242</v>
      </c>
      <c r="B38" s="56" t="s">
        <v>217</v>
      </c>
      <c r="C38" s="59" t="s">
        <v>29</v>
      </c>
      <c r="D38" s="155">
        <v>1090.3399999999999</v>
      </c>
      <c r="E38" s="60">
        <v>0</v>
      </c>
      <c r="F38" s="64"/>
      <c r="G38" s="49">
        <f t="shared" si="1"/>
        <v>0</v>
      </c>
    </row>
    <row r="39" spans="1:7" s="54" customFormat="1" ht="47.25" customHeight="1" outlineLevel="2" x14ac:dyDescent="0.2">
      <c r="A39" s="55" t="s">
        <v>243</v>
      </c>
      <c r="B39" s="56" t="s">
        <v>2064</v>
      </c>
      <c r="C39" s="59" t="s">
        <v>30</v>
      </c>
      <c r="D39" s="155">
        <v>218.07</v>
      </c>
      <c r="E39" s="60">
        <v>0</v>
      </c>
      <c r="F39" s="58"/>
      <c r="G39" s="49">
        <f t="shared" si="1"/>
        <v>0</v>
      </c>
    </row>
    <row r="40" spans="1:7" s="54" customFormat="1" ht="33.75" outlineLevel="2" x14ac:dyDescent="0.2">
      <c r="A40" s="55" t="s">
        <v>244</v>
      </c>
      <c r="B40" s="56" t="s">
        <v>144</v>
      </c>
      <c r="C40" s="59" t="s">
        <v>29</v>
      </c>
      <c r="D40" s="155">
        <v>1090.3399999999999</v>
      </c>
      <c r="E40" s="60">
        <v>0</v>
      </c>
      <c r="F40" s="58"/>
      <c r="G40" s="49">
        <f t="shared" si="1"/>
        <v>0</v>
      </c>
    </row>
    <row r="41" spans="1:7" s="54" customFormat="1" ht="33.75" outlineLevel="2" x14ac:dyDescent="0.2">
      <c r="A41" s="55" t="s">
        <v>245</v>
      </c>
      <c r="B41" s="56" t="s">
        <v>35</v>
      </c>
      <c r="C41" s="59" t="s">
        <v>30</v>
      </c>
      <c r="D41" s="155">
        <v>436.14</v>
      </c>
      <c r="E41" s="60">
        <v>0</v>
      </c>
      <c r="F41" s="58"/>
      <c r="G41" s="49">
        <f t="shared" si="1"/>
        <v>0</v>
      </c>
    </row>
    <row r="42" spans="1:7" s="54" customFormat="1" ht="33.75" outlineLevel="2" x14ac:dyDescent="0.2">
      <c r="A42" s="55" t="s">
        <v>246</v>
      </c>
      <c r="B42" s="56" t="s">
        <v>33</v>
      </c>
      <c r="C42" s="59" t="s">
        <v>34</v>
      </c>
      <c r="D42" s="155">
        <v>11339.64</v>
      </c>
      <c r="E42" s="60">
        <v>0</v>
      </c>
      <c r="F42" s="58"/>
      <c r="G42" s="49">
        <f t="shared" si="1"/>
        <v>0</v>
      </c>
    </row>
    <row r="43" spans="1:7" s="54" customFormat="1" outlineLevel="1" x14ac:dyDescent="0.2">
      <c r="A43" s="37" t="s">
        <v>542</v>
      </c>
      <c r="B43" s="38" t="s">
        <v>49</v>
      </c>
      <c r="C43" s="39"/>
      <c r="D43" s="156"/>
      <c r="E43" s="41"/>
      <c r="F43" s="42"/>
      <c r="G43" s="41">
        <f>ROUND(SUM(G44:G51),2)</f>
        <v>0</v>
      </c>
    </row>
    <row r="44" spans="1:7" s="54" customFormat="1" ht="37.5" customHeight="1" outlineLevel="2" x14ac:dyDescent="0.2">
      <c r="A44" s="55" t="s">
        <v>247</v>
      </c>
      <c r="B44" s="56" t="s">
        <v>131</v>
      </c>
      <c r="C44" s="59" t="s">
        <v>29</v>
      </c>
      <c r="D44" s="155">
        <v>139.28</v>
      </c>
      <c r="E44" s="60">
        <v>0</v>
      </c>
      <c r="F44" s="58"/>
      <c r="G44" s="49">
        <f t="shared" ref="G44:G51" si="2">ROUND(PRODUCT(D44,E44),2)</f>
        <v>0</v>
      </c>
    </row>
    <row r="45" spans="1:7" s="54" customFormat="1" ht="37.5" customHeight="1" outlineLevel="2" x14ac:dyDescent="0.2">
      <c r="A45" s="55" t="s">
        <v>248</v>
      </c>
      <c r="B45" s="56" t="s">
        <v>132</v>
      </c>
      <c r="C45" s="59" t="s">
        <v>29</v>
      </c>
      <c r="D45" s="155">
        <v>185.71</v>
      </c>
      <c r="E45" s="60">
        <v>0</v>
      </c>
      <c r="F45" s="58"/>
      <c r="G45" s="49">
        <f t="shared" si="2"/>
        <v>0</v>
      </c>
    </row>
    <row r="46" spans="1:7" s="54" customFormat="1" ht="38.25" customHeight="1" outlineLevel="2" x14ac:dyDescent="0.2">
      <c r="A46" s="55" t="s">
        <v>249</v>
      </c>
      <c r="B46" s="56" t="s">
        <v>133</v>
      </c>
      <c r="C46" s="59" t="s">
        <v>29</v>
      </c>
      <c r="D46" s="155">
        <v>557.14</v>
      </c>
      <c r="E46" s="60">
        <v>0</v>
      </c>
      <c r="F46" s="58"/>
      <c r="G46" s="49">
        <f t="shared" si="2"/>
        <v>0</v>
      </c>
    </row>
    <row r="47" spans="1:7" s="54" customFormat="1" ht="36" customHeight="1" outlineLevel="2" x14ac:dyDescent="0.2">
      <c r="A47" s="55" t="s">
        <v>250</v>
      </c>
      <c r="B47" s="56" t="s">
        <v>134</v>
      </c>
      <c r="C47" s="59" t="s">
        <v>29</v>
      </c>
      <c r="D47" s="155">
        <v>46.43</v>
      </c>
      <c r="E47" s="60">
        <v>0</v>
      </c>
      <c r="F47" s="58"/>
      <c r="G47" s="49">
        <f t="shared" si="2"/>
        <v>0</v>
      </c>
    </row>
    <row r="48" spans="1:7" s="54" customFormat="1" ht="22.5" outlineLevel="2" x14ac:dyDescent="0.2">
      <c r="A48" s="55" t="s">
        <v>251</v>
      </c>
      <c r="B48" s="56" t="s">
        <v>36</v>
      </c>
      <c r="C48" s="59" t="s">
        <v>37</v>
      </c>
      <c r="D48" s="155">
        <v>431.06</v>
      </c>
      <c r="E48" s="60">
        <v>0</v>
      </c>
      <c r="F48" s="58"/>
      <c r="G48" s="49">
        <f t="shared" si="2"/>
        <v>0</v>
      </c>
    </row>
    <row r="49" spans="1:7" s="54" customFormat="1" ht="45" outlineLevel="2" x14ac:dyDescent="0.2">
      <c r="A49" s="55" t="s">
        <v>252</v>
      </c>
      <c r="B49" s="56" t="s">
        <v>50</v>
      </c>
      <c r="C49" s="59" t="s">
        <v>37</v>
      </c>
      <c r="D49" s="155">
        <v>431.06</v>
      </c>
      <c r="E49" s="60">
        <v>0</v>
      </c>
      <c r="F49" s="58"/>
      <c r="G49" s="49">
        <f t="shared" si="2"/>
        <v>0</v>
      </c>
    </row>
    <row r="50" spans="1:7" s="54" customFormat="1" ht="33.75" outlineLevel="2" x14ac:dyDescent="0.2">
      <c r="A50" s="55" t="s">
        <v>253</v>
      </c>
      <c r="B50" s="56" t="s">
        <v>118</v>
      </c>
      <c r="C50" s="59" t="s">
        <v>51</v>
      </c>
      <c r="D50" s="155">
        <v>604.38</v>
      </c>
      <c r="E50" s="60">
        <v>0</v>
      </c>
      <c r="F50" s="58"/>
      <c r="G50" s="49">
        <f t="shared" si="2"/>
        <v>0</v>
      </c>
    </row>
    <row r="51" spans="1:7" s="54" customFormat="1" ht="80.25" customHeight="1" outlineLevel="2" x14ac:dyDescent="0.2">
      <c r="A51" s="55" t="s">
        <v>254</v>
      </c>
      <c r="B51" s="56" t="s">
        <v>116</v>
      </c>
      <c r="C51" s="59" t="s">
        <v>31</v>
      </c>
      <c r="D51" s="155">
        <v>194</v>
      </c>
      <c r="E51" s="60">
        <v>0</v>
      </c>
      <c r="F51" s="58"/>
      <c r="G51" s="49">
        <f t="shared" si="2"/>
        <v>0</v>
      </c>
    </row>
    <row r="52" spans="1:7" s="54" customFormat="1" x14ac:dyDescent="0.2">
      <c r="A52" s="36" t="s">
        <v>22</v>
      </c>
      <c r="B52" s="62" t="s">
        <v>124</v>
      </c>
      <c r="C52" s="157"/>
      <c r="D52" s="157"/>
      <c r="E52" s="62"/>
      <c r="F52" s="62"/>
      <c r="G52" s="50">
        <f>ROUND(SUM(G53:G73),2)</f>
        <v>0</v>
      </c>
    </row>
    <row r="53" spans="1:7" s="43" customFormat="1" ht="33.75" outlineLevel="1" x14ac:dyDescent="0.2">
      <c r="A53" s="55" t="s">
        <v>255</v>
      </c>
      <c r="B53" s="56" t="s">
        <v>28</v>
      </c>
      <c r="C53" s="59" t="s">
        <v>29</v>
      </c>
      <c r="D53" s="155">
        <v>611.72</v>
      </c>
      <c r="E53" s="60">
        <v>0</v>
      </c>
      <c r="F53" s="51"/>
      <c r="G53" s="49">
        <f t="shared" ref="G53:G73" si="3">ROUND(PRODUCT(D53,E53),2)</f>
        <v>0</v>
      </c>
    </row>
    <row r="54" spans="1:7" s="54" customFormat="1" ht="45" outlineLevel="1" x14ac:dyDescent="0.2">
      <c r="A54" s="55" t="s">
        <v>256</v>
      </c>
      <c r="B54" s="56" t="s">
        <v>184</v>
      </c>
      <c r="C54" s="59" t="s">
        <v>30</v>
      </c>
      <c r="D54" s="155">
        <v>27.53</v>
      </c>
      <c r="E54" s="60">
        <v>0</v>
      </c>
      <c r="F54" s="58"/>
      <c r="G54" s="49">
        <f t="shared" si="3"/>
        <v>0</v>
      </c>
    </row>
    <row r="55" spans="1:7" s="54" customFormat="1" ht="45" outlineLevel="1" x14ac:dyDescent="0.2">
      <c r="A55" s="55" t="s">
        <v>257</v>
      </c>
      <c r="B55" s="56" t="s">
        <v>123</v>
      </c>
      <c r="C55" s="59" t="s">
        <v>29</v>
      </c>
      <c r="D55" s="155">
        <v>183.52</v>
      </c>
      <c r="E55" s="60">
        <v>0</v>
      </c>
      <c r="F55" s="58"/>
      <c r="G55" s="49">
        <f t="shared" si="3"/>
        <v>0</v>
      </c>
    </row>
    <row r="56" spans="1:7" s="54" customFormat="1" ht="45" outlineLevel="1" x14ac:dyDescent="0.2">
      <c r="A56" s="55" t="s">
        <v>258</v>
      </c>
      <c r="B56" s="56" t="s">
        <v>191</v>
      </c>
      <c r="C56" s="59" t="s">
        <v>29</v>
      </c>
      <c r="D56" s="155">
        <v>428.2</v>
      </c>
      <c r="E56" s="60">
        <v>0</v>
      </c>
      <c r="F56" s="58"/>
      <c r="G56" s="49">
        <f t="shared" si="3"/>
        <v>0</v>
      </c>
    </row>
    <row r="57" spans="1:7" s="54" customFormat="1" ht="45" outlineLevel="1" x14ac:dyDescent="0.2">
      <c r="A57" s="55" t="s">
        <v>259</v>
      </c>
      <c r="B57" s="56" t="s">
        <v>158</v>
      </c>
      <c r="C57" s="59" t="s">
        <v>30</v>
      </c>
      <c r="D57" s="155">
        <v>11.01</v>
      </c>
      <c r="E57" s="60">
        <v>0</v>
      </c>
      <c r="F57" s="58"/>
      <c r="G57" s="49">
        <f t="shared" si="3"/>
        <v>0</v>
      </c>
    </row>
    <row r="58" spans="1:7" s="54" customFormat="1" ht="45" outlineLevel="1" x14ac:dyDescent="0.2">
      <c r="A58" s="55" t="s">
        <v>260</v>
      </c>
      <c r="B58" s="56" t="s">
        <v>185</v>
      </c>
      <c r="C58" s="59" t="s">
        <v>30</v>
      </c>
      <c r="D58" s="155">
        <v>16.52</v>
      </c>
      <c r="E58" s="60">
        <v>0</v>
      </c>
      <c r="F58" s="58"/>
      <c r="G58" s="49">
        <f t="shared" si="3"/>
        <v>0</v>
      </c>
    </row>
    <row r="59" spans="1:7" s="54" customFormat="1" ht="33.75" outlineLevel="1" x14ac:dyDescent="0.2">
      <c r="A59" s="55" t="s">
        <v>261</v>
      </c>
      <c r="B59" s="56" t="s">
        <v>193</v>
      </c>
      <c r="C59" s="59" t="s">
        <v>37</v>
      </c>
      <c r="D59" s="155">
        <v>228.97</v>
      </c>
      <c r="E59" s="60">
        <v>0</v>
      </c>
      <c r="F59" s="58"/>
      <c r="G59" s="49">
        <f t="shared" si="3"/>
        <v>0</v>
      </c>
    </row>
    <row r="60" spans="1:7" s="54" customFormat="1" ht="33.75" outlineLevel="1" x14ac:dyDescent="0.2">
      <c r="A60" s="55" t="s">
        <v>262</v>
      </c>
      <c r="B60" s="56" t="s">
        <v>194</v>
      </c>
      <c r="C60" s="59" t="s">
        <v>37</v>
      </c>
      <c r="D60" s="155">
        <v>57.24</v>
      </c>
      <c r="E60" s="60">
        <v>0</v>
      </c>
      <c r="F60" s="58"/>
      <c r="G60" s="49">
        <f t="shared" si="3"/>
        <v>0</v>
      </c>
    </row>
    <row r="61" spans="1:7" s="54" customFormat="1" ht="33.75" outlineLevel="1" x14ac:dyDescent="0.2">
      <c r="A61" s="55" t="s">
        <v>263</v>
      </c>
      <c r="B61" s="56" t="s">
        <v>195</v>
      </c>
      <c r="C61" s="59" t="s">
        <v>37</v>
      </c>
      <c r="D61" s="155">
        <v>14.31</v>
      </c>
      <c r="E61" s="60">
        <v>0</v>
      </c>
      <c r="F61" s="58"/>
      <c r="G61" s="49">
        <f t="shared" si="3"/>
        <v>0</v>
      </c>
    </row>
    <row r="62" spans="1:7" s="54" customFormat="1" ht="45" outlineLevel="1" x14ac:dyDescent="0.2">
      <c r="A62" s="55" t="s">
        <v>264</v>
      </c>
      <c r="B62" s="56" t="s">
        <v>39</v>
      </c>
      <c r="C62" s="59" t="s">
        <v>29</v>
      </c>
      <c r="D62" s="155">
        <v>114.49</v>
      </c>
      <c r="E62" s="60">
        <v>0</v>
      </c>
      <c r="F62" s="58"/>
      <c r="G62" s="49">
        <f t="shared" si="3"/>
        <v>0</v>
      </c>
    </row>
    <row r="63" spans="1:7" s="54" customFormat="1" ht="33.75" outlineLevel="1" x14ac:dyDescent="0.2">
      <c r="A63" s="55" t="s">
        <v>265</v>
      </c>
      <c r="B63" s="56" t="s">
        <v>38</v>
      </c>
      <c r="C63" s="59" t="s">
        <v>29</v>
      </c>
      <c r="D63" s="155">
        <v>497.23</v>
      </c>
      <c r="E63" s="60">
        <v>0</v>
      </c>
      <c r="F63" s="58"/>
      <c r="G63" s="49">
        <f t="shared" si="3"/>
        <v>0</v>
      </c>
    </row>
    <row r="64" spans="1:7" s="54" customFormat="1" ht="33.75" outlineLevel="1" x14ac:dyDescent="0.2">
      <c r="A64" s="55" t="s">
        <v>266</v>
      </c>
      <c r="B64" s="56" t="s">
        <v>40</v>
      </c>
      <c r="C64" s="59" t="s">
        <v>29</v>
      </c>
      <c r="D64" s="155">
        <v>103.03</v>
      </c>
      <c r="E64" s="60">
        <v>0</v>
      </c>
      <c r="F64" s="58"/>
      <c r="G64" s="49">
        <f t="shared" si="3"/>
        <v>0</v>
      </c>
    </row>
    <row r="65" spans="1:7" s="54" customFormat="1" ht="22.5" outlineLevel="1" x14ac:dyDescent="0.2">
      <c r="A65" s="55" t="s">
        <v>267</v>
      </c>
      <c r="B65" s="56" t="s">
        <v>36</v>
      </c>
      <c r="C65" s="59" t="s">
        <v>37</v>
      </c>
      <c r="D65" s="155">
        <v>376.75</v>
      </c>
      <c r="E65" s="60">
        <v>0</v>
      </c>
      <c r="F65" s="58"/>
      <c r="G65" s="49">
        <f t="shared" si="3"/>
        <v>0</v>
      </c>
    </row>
    <row r="66" spans="1:7" s="54" customFormat="1" ht="45" outlineLevel="1" x14ac:dyDescent="0.2">
      <c r="A66" s="55" t="s">
        <v>268</v>
      </c>
      <c r="B66" s="56" t="s">
        <v>46</v>
      </c>
      <c r="C66" s="59" t="s">
        <v>37</v>
      </c>
      <c r="D66" s="155">
        <v>30.8</v>
      </c>
      <c r="E66" s="60">
        <v>0</v>
      </c>
      <c r="F66" s="58"/>
      <c r="G66" s="49">
        <f t="shared" si="3"/>
        <v>0</v>
      </c>
    </row>
    <row r="67" spans="1:7" s="54" customFormat="1" ht="33.75" outlineLevel="1" x14ac:dyDescent="0.2">
      <c r="A67" s="55" t="s">
        <v>269</v>
      </c>
      <c r="B67" s="56" t="s">
        <v>120</v>
      </c>
      <c r="C67" s="59" t="s">
        <v>37</v>
      </c>
      <c r="D67" s="155">
        <v>30.8</v>
      </c>
      <c r="E67" s="60">
        <v>0</v>
      </c>
      <c r="F67" s="58"/>
      <c r="G67" s="49">
        <f t="shared" si="3"/>
        <v>0</v>
      </c>
    </row>
    <row r="68" spans="1:7" s="54" customFormat="1" ht="33.75" outlineLevel="1" x14ac:dyDescent="0.2">
      <c r="A68" s="55" t="s">
        <v>270</v>
      </c>
      <c r="B68" s="56" t="s">
        <v>176</v>
      </c>
      <c r="C68" s="59" t="s">
        <v>29</v>
      </c>
      <c r="D68" s="155">
        <v>61.6</v>
      </c>
      <c r="E68" s="60">
        <v>0</v>
      </c>
      <c r="F68" s="58"/>
      <c r="G68" s="49">
        <f t="shared" si="3"/>
        <v>0</v>
      </c>
    </row>
    <row r="69" spans="1:7" s="54" customFormat="1" ht="33.75" outlineLevel="1" x14ac:dyDescent="0.2">
      <c r="A69" s="55" t="s">
        <v>271</v>
      </c>
      <c r="B69" s="56" t="s">
        <v>162</v>
      </c>
      <c r="C69" s="59" t="s">
        <v>29</v>
      </c>
      <c r="D69" s="155">
        <v>61.6</v>
      </c>
      <c r="E69" s="60">
        <v>0</v>
      </c>
      <c r="F69" s="58"/>
      <c r="G69" s="49">
        <f t="shared" si="3"/>
        <v>0</v>
      </c>
    </row>
    <row r="70" spans="1:7" s="54" customFormat="1" ht="67.5" outlineLevel="1" x14ac:dyDescent="0.2">
      <c r="A70" s="55" t="s">
        <v>272</v>
      </c>
      <c r="B70" s="56" t="s">
        <v>192</v>
      </c>
      <c r="C70" s="59" t="s">
        <v>31</v>
      </c>
      <c r="D70" s="155">
        <v>32</v>
      </c>
      <c r="E70" s="60">
        <v>0</v>
      </c>
      <c r="F70" s="58"/>
      <c r="G70" s="49">
        <f t="shared" si="3"/>
        <v>0</v>
      </c>
    </row>
    <row r="71" spans="1:7" s="54" customFormat="1" ht="90" outlineLevel="1" x14ac:dyDescent="0.2">
      <c r="A71" s="55" t="s">
        <v>273</v>
      </c>
      <c r="B71" s="56" t="s">
        <v>145</v>
      </c>
      <c r="C71" s="59" t="s">
        <v>31</v>
      </c>
      <c r="D71" s="155">
        <v>272</v>
      </c>
      <c r="E71" s="60">
        <v>0</v>
      </c>
      <c r="F71" s="58"/>
      <c r="G71" s="49">
        <f t="shared" si="3"/>
        <v>0</v>
      </c>
    </row>
    <row r="72" spans="1:7" s="43" customFormat="1" ht="33.75" outlineLevel="1" x14ac:dyDescent="0.2">
      <c r="A72" s="55" t="s">
        <v>274</v>
      </c>
      <c r="B72" s="56" t="s">
        <v>35</v>
      </c>
      <c r="C72" s="59" t="s">
        <v>30</v>
      </c>
      <c r="D72" s="155">
        <v>16.52</v>
      </c>
      <c r="E72" s="60">
        <v>0</v>
      </c>
      <c r="F72" s="58"/>
      <c r="G72" s="49">
        <f t="shared" si="3"/>
        <v>0</v>
      </c>
    </row>
    <row r="73" spans="1:7" s="43" customFormat="1" ht="33.75" outlineLevel="1" x14ac:dyDescent="0.2">
      <c r="A73" s="55" t="s">
        <v>275</v>
      </c>
      <c r="B73" s="56" t="s">
        <v>33</v>
      </c>
      <c r="C73" s="59" t="s">
        <v>34</v>
      </c>
      <c r="D73" s="155">
        <v>429.52</v>
      </c>
      <c r="E73" s="60">
        <v>0</v>
      </c>
      <c r="F73" s="51"/>
      <c r="G73" s="49">
        <f t="shared" si="3"/>
        <v>0</v>
      </c>
    </row>
    <row r="74" spans="1:7" x14ac:dyDescent="0.2">
      <c r="A74" s="36" t="s">
        <v>47</v>
      </c>
      <c r="B74" s="62" t="s">
        <v>110</v>
      </c>
      <c r="C74" s="157"/>
      <c r="D74" s="157"/>
      <c r="E74" s="62"/>
      <c r="F74" s="62"/>
      <c r="G74" s="50">
        <f>ROUND(SUM(G75:G81),2)</f>
        <v>0</v>
      </c>
    </row>
    <row r="75" spans="1:7" s="54" customFormat="1" ht="33.75" outlineLevel="1" x14ac:dyDescent="0.2">
      <c r="A75" s="55" t="s">
        <v>276</v>
      </c>
      <c r="B75" s="56" t="s">
        <v>218</v>
      </c>
      <c r="C75" s="59" t="s">
        <v>31</v>
      </c>
      <c r="D75" s="155">
        <v>4</v>
      </c>
      <c r="E75" s="60">
        <v>0</v>
      </c>
      <c r="F75" s="58"/>
      <c r="G75" s="49">
        <f t="shared" ref="G75:G81" si="4">ROUND(PRODUCT(D75,E75),2)</f>
        <v>0</v>
      </c>
    </row>
    <row r="76" spans="1:7" s="54" customFormat="1" ht="33.75" outlineLevel="1" x14ac:dyDescent="0.2">
      <c r="A76" s="55" t="s">
        <v>277</v>
      </c>
      <c r="B76" s="56" t="s">
        <v>219</v>
      </c>
      <c r="C76" s="59" t="s">
        <v>31</v>
      </c>
      <c r="D76" s="155">
        <v>3</v>
      </c>
      <c r="E76" s="60">
        <v>0</v>
      </c>
      <c r="F76" s="58"/>
      <c r="G76" s="49">
        <f t="shared" si="4"/>
        <v>0</v>
      </c>
    </row>
    <row r="77" spans="1:7" s="54" customFormat="1" ht="33.75" outlineLevel="1" x14ac:dyDescent="0.2">
      <c r="A77" s="55" t="s">
        <v>278</v>
      </c>
      <c r="B77" s="56" t="s">
        <v>220</v>
      </c>
      <c r="C77" s="59" t="s">
        <v>31</v>
      </c>
      <c r="D77" s="155">
        <v>3</v>
      </c>
      <c r="E77" s="60">
        <v>0</v>
      </c>
      <c r="F77" s="58"/>
      <c r="G77" s="49">
        <f t="shared" si="4"/>
        <v>0</v>
      </c>
    </row>
    <row r="78" spans="1:7" s="54" customFormat="1" ht="33.75" outlineLevel="1" x14ac:dyDescent="0.2">
      <c r="A78" s="55" t="s">
        <v>279</v>
      </c>
      <c r="B78" s="56" t="s">
        <v>221</v>
      </c>
      <c r="C78" s="59" t="s">
        <v>31</v>
      </c>
      <c r="D78" s="155">
        <v>2</v>
      </c>
      <c r="E78" s="60">
        <v>0</v>
      </c>
      <c r="F78" s="58"/>
      <c r="G78" s="49">
        <f t="shared" si="4"/>
        <v>0</v>
      </c>
    </row>
    <row r="79" spans="1:7" s="54" customFormat="1" ht="33.75" outlineLevel="1" x14ac:dyDescent="0.2">
      <c r="A79" s="55" t="s">
        <v>280</v>
      </c>
      <c r="B79" s="56" t="s">
        <v>222</v>
      </c>
      <c r="C79" s="59" t="s">
        <v>31</v>
      </c>
      <c r="D79" s="155">
        <v>2</v>
      </c>
      <c r="E79" s="60">
        <v>0</v>
      </c>
      <c r="F79" s="58"/>
      <c r="G79" s="49">
        <f t="shared" si="4"/>
        <v>0</v>
      </c>
    </row>
    <row r="80" spans="1:7" s="54" customFormat="1" ht="33.75" outlineLevel="1" x14ac:dyDescent="0.2">
      <c r="A80" s="55" t="s">
        <v>281</v>
      </c>
      <c r="B80" s="56" t="s">
        <v>52</v>
      </c>
      <c r="C80" s="59" t="s">
        <v>29</v>
      </c>
      <c r="D80" s="155">
        <v>69.3</v>
      </c>
      <c r="E80" s="60">
        <v>0</v>
      </c>
      <c r="F80" s="58"/>
      <c r="G80" s="49">
        <f t="shared" si="4"/>
        <v>0</v>
      </c>
    </row>
    <row r="81" spans="1:7" s="54" customFormat="1" ht="22.5" outlineLevel="1" x14ac:dyDescent="0.2">
      <c r="A81" s="55" t="s">
        <v>282</v>
      </c>
      <c r="B81" s="56" t="s">
        <v>186</v>
      </c>
      <c r="C81" s="59" t="s">
        <v>30</v>
      </c>
      <c r="D81" s="155">
        <v>10.4</v>
      </c>
      <c r="E81" s="60">
        <v>0</v>
      </c>
      <c r="F81" s="58"/>
      <c r="G81" s="49">
        <f t="shared" si="4"/>
        <v>0</v>
      </c>
    </row>
    <row r="82" spans="1:7" s="43" customFormat="1" x14ac:dyDescent="0.2">
      <c r="A82" s="36" t="s">
        <v>544</v>
      </c>
      <c r="B82" s="62" t="s">
        <v>41</v>
      </c>
      <c r="C82" s="157"/>
      <c r="D82" s="157"/>
      <c r="E82" s="62"/>
      <c r="F82" s="62"/>
      <c r="G82" s="50">
        <f>ROUND(SUM(G83,G100),2)</f>
        <v>0</v>
      </c>
    </row>
    <row r="83" spans="1:7" s="43" customFormat="1" outlineLevel="1" x14ac:dyDescent="0.2">
      <c r="A83" s="37" t="s">
        <v>556</v>
      </c>
      <c r="B83" s="38" t="s">
        <v>43</v>
      </c>
      <c r="C83" s="39"/>
      <c r="D83" s="156"/>
      <c r="E83" s="41"/>
      <c r="F83" s="42"/>
      <c r="G83" s="41">
        <f>ROUND(SUM(G84:G99),2)</f>
        <v>0</v>
      </c>
    </row>
    <row r="84" spans="1:7" s="54" customFormat="1" ht="49.5" customHeight="1" outlineLevel="2" x14ac:dyDescent="0.2">
      <c r="A84" s="55" t="s">
        <v>283</v>
      </c>
      <c r="B84" s="56" t="s">
        <v>188</v>
      </c>
      <c r="C84" s="59" t="s">
        <v>29</v>
      </c>
      <c r="D84" s="155">
        <v>2.93</v>
      </c>
      <c r="E84" s="60">
        <v>0</v>
      </c>
      <c r="F84" s="58"/>
      <c r="G84" s="49">
        <f t="shared" ref="G84:G99" si="5">ROUND(PRODUCT(D84,E84),2)</f>
        <v>0</v>
      </c>
    </row>
    <row r="85" spans="1:7" s="54" customFormat="1" ht="58.5" customHeight="1" outlineLevel="2" x14ac:dyDescent="0.2">
      <c r="A85" s="55" t="s">
        <v>284</v>
      </c>
      <c r="B85" s="56" t="s">
        <v>189</v>
      </c>
      <c r="C85" s="59" t="s">
        <v>29</v>
      </c>
      <c r="D85" s="155">
        <v>2.64</v>
      </c>
      <c r="E85" s="60">
        <v>0</v>
      </c>
      <c r="F85" s="58"/>
      <c r="G85" s="49">
        <f t="shared" si="5"/>
        <v>0</v>
      </c>
    </row>
    <row r="86" spans="1:7" s="54" customFormat="1" ht="56.25" outlineLevel="2" x14ac:dyDescent="0.2">
      <c r="A86" s="55" t="s">
        <v>285</v>
      </c>
      <c r="B86" s="56" t="s">
        <v>164</v>
      </c>
      <c r="C86" s="59" t="s">
        <v>37</v>
      </c>
      <c r="D86" s="155">
        <v>290.35000000000002</v>
      </c>
      <c r="E86" s="60">
        <v>0</v>
      </c>
      <c r="F86" s="58"/>
      <c r="G86" s="49">
        <f t="shared" si="5"/>
        <v>0</v>
      </c>
    </row>
    <row r="87" spans="1:7" s="54" customFormat="1" ht="56.25" outlineLevel="2" x14ac:dyDescent="0.2">
      <c r="A87" s="55" t="s">
        <v>286</v>
      </c>
      <c r="B87" s="56" t="s">
        <v>165</v>
      </c>
      <c r="C87" s="59" t="s">
        <v>37</v>
      </c>
      <c r="D87" s="155">
        <v>88</v>
      </c>
      <c r="E87" s="60">
        <v>0</v>
      </c>
      <c r="F87" s="58"/>
      <c r="G87" s="49">
        <f t="shared" si="5"/>
        <v>0</v>
      </c>
    </row>
    <row r="88" spans="1:7" s="54" customFormat="1" ht="56.25" outlineLevel="2" x14ac:dyDescent="0.2">
      <c r="A88" s="55" t="s">
        <v>287</v>
      </c>
      <c r="B88" s="56" t="s">
        <v>166</v>
      </c>
      <c r="C88" s="59" t="s">
        <v>37</v>
      </c>
      <c r="D88" s="155">
        <v>83.42</v>
      </c>
      <c r="E88" s="60">
        <v>0</v>
      </c>
      <c r="F88" s="58"/>
      <c r="G88" s="49">
        <f t="shared" si="5"/>
        <v>0</v>
      </c>
    </row>
    <row r="89" spans="1:7" s="54" customFormat="1" ht="56.25" outlineLevel="2" x14ac:dyDescent="0.2">
      <c r="A89" s="55" t="s">
        <v>288</v>
      </c>
      <c r="B89" s="56" t="s">
        <v>167</v>
      </c>
      <c r="C89" s="59" t="s">
        <v>31</v>
      </c>
      <c r="D89" s="155">
        <v>2</v>
      </c>
      <c r="E89" s="60">
        <v>0</v>
      </c>
      <c r="F89" s="58"/>
      <c r="G89" s="49">
        <f t="shared" si="5"/>
        <v>0</v>
      </c>
    </row>
    <row r="90" spans="1:7" s="54" customFormat="1" ht="56.25" outlineLevel="2" x14ac:dyDescent="0.2">
      <c r="A90" s="55" t="s">
        <v>289</v>
      </c>
      <c r="B90" s="56" t="s">
        <v>168</v>
      </c>
      <c r="C90" s="59" t="s">
        <v>31</v>
      </c>
      <c r="D90" s="155">
        <v>2</v>
      </c>
      <c r="E90" s="60">
        <v>0</v>
      </c>
      <c r="F90" s="58"/>
      <c r="G90" s="49">
        <f t="shared" si="5"/>
        <v>0</v>
      </c>
    </row>
    <row r="91" spans="1:7" s="54" customFormat="1" ht="45" outlineLevel="2" x14ac:dyDescent="0.2">
      <c r="A91" s="55" t="s">
        <v>290</v>
      </c>
      <c r="B91" s="56" t="s">
        <v>169</v>
      </c>
      <c r="C91" s="59" t="s">
        <v>31</v>
      </c>
      <c r="D91" s="155">
        <v>1</v>
      </c>
      <c r="E91" s="60">
        <v>0</v>
      </c>
      <c r="F91" s="58"/>
      <c r="G91" s="49">
        <f t="shared" si="5"/>
        <v>0</v>
      </c>
    </row>
    <row r="92" spans="1:7" s="54" customFormat="1" ht="45" outlineLevel="2" x14ac:dyDescent="0.2">
      <c r="A92" s="55" t="s">
        <v>291</v>
      </c>
      <c r="B92" s="56" t="s">
        <v>170</v>
      </c>
      <c r="C92" s="59" t="s">
        <v>31</v>
      </c>
      <c r="D92" s="155">
        <v>1</v>
      </c>
      <c r="E92" s="60">
        <v>0</v>
      </c>
      <c r="F92" s="58"/>
      <c r="G92" s="49">
        <f t="shared" si="5"/>
        <v>0</v>
      </c>
    </row>
    <row r="93" spans="1:7" s="54" customFormat="1" ht="56.25" outlineLevel="2" x14ac:dyDescent="0.2">
      <c r="A93" s="55" t="s">
        <v>292</v>
      </c>
      <c r="B93" s="56" t="s">
        <v>171</v>
      </c>
      <c r="C93" s="59" t="s">
        <v>31</v>
      </c>
      <c r="D93" s="155">
        <v>1</v>
      </c>
      <c r="E93" s="60">
        <v>0</v>
      </c>
      <c r="F93" s="58"/>
      <c r="G93" s="49">
        <f t="shared" si="5"/>
        <v>0</v>
      </c>
    </row>
    <row r="94" spans="1:7" s="54" customFormat="1" ht="56.25" outlineLevel="2" x14ac:dyDescent="0.2">
      <c r="A94" s="55" t="s">
        <v>293</v>
      </c>
      <c r="B94" s="56" t="s">
        <v>172</v>
      </c>
      <c r="C94" s="59" t="s">
        <v>31</v>
      </c>
      <c r="D94" s="155">
        <v>1</v>
      </c>
      <c r="E94" s="60">
        <v>0</v>
      </c>
      <c r="F94" s="58"/>
      <c r="G94" s="49">
        <f t="shared" si="5"/>
        <v>0</v>
      </c>
    </row>
    <row r="95" spans="1:7" s="54" customFormat="1" ht="56.25" outlineLevel="2" x14ac:dyDescent="0.2">
      <c r="A95" s="55" t="s">
        <v>294</v>
      </c>
      <c r="B95" s="56" t="s">
        <v>173</v>
      </c>
      <c r="C95" s="59" t="s">
        <v>31</v>
      </c>
      <c r="D95" s="155">
        <v>1</v>
      </c>
      <c r="E95" s="60">
        <v>0</v>
      </c>
      <c r="F95" s="58"/>
      <c r="G95" s="49">
        <f t="shared" si="5"/>
        <v>0</v>
      </c>
    </row>
    <row r="96" spans="1:7" s="54" customFormat="1" ht="56.25" outlineLevel="2" x14ac:dyDescent="0.2">
      <c r="A96" s="55" t="s">
        <v>295</v>
      </c>
      <c r="B96" s="56" t="s">
        <v>174</v>
      </c>
      <c r="C96" s="59" t="s">
        <v>29</v>
      </c>
      <c r="D96" s="155">
        <v>1</v>
      </c>
      <c r="E96" s="60">
        <v>0</v>
      </c>
      <c r="F96" s="58"/>
      <c r="G96" s="49">
        <f t="shared" si="5"/>
        <v>0</v>
      </c>
    </row>
    <row r="97" spans="1:7" s="54" customFormat="1" ht="67.5" outlineLevel="2" x14ac:dyDescent="0.2">
      <c r="A97" s="55" t="s">
        <v>296</v>
      </c>
      <c r="B97" s="56" t="s">
        <v>223</v>
      </c>
      <c r="C97" s="59" t="s">
        <v>29</v>
      </c>
      <c r="D97" s="155">
        <v>4.4000000000000004</v>
      </c>
      <c r="E97" s="60">
        <v>0</v>
      </c>
      <c r="F97" s="58"/>
      <c r="G97" s="49">
        <f t="shared" si="5"/>
        <v>0</v>
      </c>
    </row>
    <row r="98" spans="1:7" s="54" customFormat="1" ht="56.25" outlineLevel="2" x14ac:dyDescent="0.2">
      <c r="A98" s="55" t="s">
        <v>297</v>
      </c>
      <c r="B98" s="56" t="s">
        <v>175</v>
      </c>
      <c r="C98" s="59" t="s">
        <v>29</v>
      </c>
      <c r="D98" s="155">
        <v>4.4000000000000004</v>
      </c>
      <c r="E98" s="60">
        <v>0</v>
      </c>
      <c r="F98" s="58"/>
      <c r="G98" s="49">
        <f t="shared" si="5"/>
        <v>0</v>
      </c>
    </row>
    <row r="99" spans="1:7" s="54" customFormat="1" ht="22.5" outlineLevel="2" x14ac:dyDescent="0.2">
      <c r="A99" s="55" t="s">
        <v>298</v>
      </c>
      <c r="B99" s="56" t="s">
        <v>117</v>
      </c>
      <c r="C99" s="59" t="s">
        <v>31</v>
      </c>
      <c r="D99" s="155">
        <v>18</v>
      </c>
      <c r="E99" s="60">
        <v>0</v>
      </c>
      <c r="F99" s="58"/>
      <c r="G99" s="49">
        <f t="shared" si="5"/>
        <v>0</v>
      </c>
    </row>
    <row r="100" spans="1:7" s="43" customFormat="1" outlineLevel="1" x14ac:dyDescent="0.2">
      <c r="A100" s="37" t="s">
        <v>557</v>
      </c>
      <c r="B100" s="38" t="s">
        <v>111</v>
      </c>
      <c r="C100" s="39"/>
      <c r="D100" s="156"/>
      <c r="E100" s="41"/>
      <c r="F100" s="42"/>
      <c r="G100" s="41">
        <f>ROUND(SUM(G101:G104),2)</f>
        <v>0</v>
      </c>
    </row>
    <row r="101" spans="1:7" s="43" customFormat="1" ht="67.5" outlineLevel="2" x14ac:dyDescent="0.2">
      <c r="A101" s="55" t="s">
        <v>299</v>
      </c>
      <c r="B101" s="56" t="s">
        <v>196</v>
      </c>
      <c r="C101" s="59" t="s">
        <v>31</v>
      </c>
      <c r="D101" s="155">
        <v>6</v>
      </c>
      <c r="E101" s="60">
        <v>0</v>
      </c>
      <c r="F101" s="51"/>
      <c r="G101" s="49">
        <f>ROUND(PRODUCT(D101,E101),2)</f>
        <v>0</v>
      </c>
    </row>
    <row r="102" spans="1:7" s="54" customFormat="1" ht="90" outlineLevel="2" x14ac:dyDescent="0.2">
      <c r="A102" s="55" t="s">
        <v>300</v>
      </c>
      <c r="B102" s="56" t="s">
        <v>197</v>
      </c>
      <c r="C102" s="59" t="s">
        <v>31</v>
      </c>
      <c r="D102" s="155">
        <v>1</v>
      </c>
      <c r="E102" s="60">
        <v>0</v>
      </c>
      <c r="F102" s="58"/>
      <c r="G102" s="49">
        <f>ROUND(PRODUCT(D102,E102),2)</f>
        <v>0</v>
      </c>
    </row>
    <row r="103" spans="1:7" s="54" customFormat="1" ht="78.75" outlineLevel="2" x14ac:dyDescent="0.2">
      <c r="A103" s="55" t="s">
        <v>301</v>
      </c>
      <c r="B103" s="56" t="s">
        <v>198</v>
      </c>
      <c r="C103" s="59" t="s">
        <v>31</v>
      </c>
      <c r="D103" s="155">
        <v>1</v>
      </c>
      <c r="E103" s="60">
        <v>0</v>
      </c>
      <c r="F103" s="58"/>
      <c r="G103" s="49">
        <f>ROUND(PRODUCT(D103,E103),2)</f>
        <v>0</v>
      </c>
    </row>
    <row r="104" spans="1:7" s="54" customFormat="1" ht="45" outlineLevel="2" x14ac:dyDescent="0.2">
      <c r="A104" s="55" t="s">
        <v>302</v>
      </c>
      <c r="B104" s="56" t="s">
        <v>199</v>
      </c>
      <c r="C104" s="59" t="s">
        <v>31</v>
      </c>
      <c r="D104" s="155">
        <v>5</v>
      </c>
      <c r="E104" s="60">
        <v>0</v>
      </c>
      <c r="F104" s="58"/>
      <c r="G104" s="49">
        <f>ROUND(PRODUCT(D104,E104),2)</f>
        <v>0</v>
      </c>
    </row>
    <row r="105" spans="1:7" s="65" customFormat="1" x14ac:dyDescent="0.2">
      <c r="A105" s="66" t="s">
        <v>545</v>
      </c>
      <c r="B105" s="67" t="s">
        <v>212</v>
      </c>
      <c r="C105" s="158"/>
      <c r="D105" s="158"/>
      <c r="E105" s="67"/>
      <c r="F105" s="67"/>
      <c r="G105" s="50">
        <f>ROUND(SUM(G106,G123,G139),2)</f>
        <v>0</v>
      </c>
    </row>
    <row r="106" spans="1:7" s="63" customFormat="1" outlineLevel="1" x14ac:dyDescent="0.2">
      <c r="A106" s="68" t="s">
        <v>558</v>
      </c>
      <c r="B106" s="69" t="s">
        <v>54</v>
      </c>
      <c r="C106" s="70"/>
      <c r="D106" s="159"/>
      <c r="E106" s="41"/>
      <c r="F106" s="71"/>
      <c r="G106" s="41">
        <f>ROUND(SUM(G107:G122),2)</f>
        <v>0</v>
      </c>
    </row>
    <row r="107" spans="1:7" s="63" customFormat="1" ht="22.5" outlineLevel="2" x14ac:dyDescent="0.2">
      <c r="A107" s="55" t="s">
        <v>303</v>
      </c>
      <c r="B107" s="56" t="s">
        <v>187</v>
      </c>
      <c r="C107" s="59" t="s">
        <v>37</v>
      </c>
      <c r="D107" s="155">
        <v>219.62</v>
      </c>
      <c r="E107" s="60">
        <v>0</v>
      </c>
      <c r="F107" s="64"/>
      <c r="G107" s="49">
        <f t="shared" ref="G107:G122" si="6">ROUND(PRODUCT(D107,E107),2)</f>
        <v>0</v>
      </c>
    </row>
    <row r="108" spans="1:7" s="63" customFormat="1" ht="45" outlineLevel="2" x14ac:dyDescent="0.2">
      <c r="A108" s="55" t="s">
        <v>304</v>
      </c>
      <c r="B108" s="56" t="s">
        <v>121</v>
      </c>
      <c r="C108" s="59" t="s">
        <v>30</v>
      </c>
      <c r="D108" s="155">
        <v>358.18</v>
      </c>
      <c r="E108" s="60">
        <v>0</v>
      </c>
      <c r="F108" s="64"/>
      <c r="G108" s="49">
        <f t="shared" si="6"/>
        <v>0</v>
      </c>
    </row>
    <row r="109" spans="1:7" s="63" customFormat="1" ht="45" outlineLevel="2" x14ac:dyDescent="0.2">
      <c r="A109" s="55" t="s">
        <v>305</v>
      </c>
      <c r="B109" s="56" t="s">
        <v>146</v>
      </c>
      <c r="C109" s="59" t="s">
        <v>30</v>
      </c>
      <c r="D109" s="155">
        <v>10.58</v>
      </c>
      <c r="E109" s="60">
        <v>0</v>
      </c>
      <c r="F109" s="64"/>
      <c r="G109" s="49">
        <f t="shared" si="6"/>
        <v>0</v>
      </c>
    </row>
    <row r="110" spans="1:7" s="63" customFormat="1" ht="22.5" outlineLevel="2" x14ac:dyDescent="0.2">
      <c r="A110" s="55" t="s">
        <v>306</v>
      </c>
      <c r="B110" s="56" t="s">
        <v>60</v>
      </c>
      <c r="C110" s="59" t="s">
        <v>30</v>
      </c>
      <c r="D110" s="155">
        <v>19.63</v>
      </c>
      <c r="E110" s="60">
        <v>0</v>
      </c>
      <c r="F110" s="64"/>
      <c r="G110" s="49">
        <f t="shared" si="6"/>
        <v>0</v>
      </c>
    </row>
    <row r="111" spans="1:7" s="63" customFormat="1" ht="22.5" outlineLevel="2" x14ac:dyDescent="0.2">
      <c r="A111" s="55" t="s">
        <v>307</v>
      </c>
      <c r="B111" s="56" t="s">
        <v>61</v>
      </c>
      <c r="C111" s="59" t="s">
        <v>37</v>
      </c>
      <c r="D111" s="155">
        <v>194.06</v>
      </c>
      <c r="E111" s="60">
        <v>0</v>
      </c>
      <c r="F111" s="64"/>
      <c r="G111" s="49">
        <f t="shared" si="6"/>
        <v>0</v>
      </c>
    </row>
    <row r="112" spans="1:7" s="63" customFormat="1" ht="22.5" outlineLevel="2" x14ac:dyDescent="0.2">
      <c r="A112" s="55" t="s">
        <v>308</v>
      </c>
      <c r="B112" s="56" t="s">
        <v>68</v>
      </c>
      <c r="C112" s="59" t="s">
        <v>37</v>
      </c>
      <c r="D112" s="155">
        <v>10.55</v>
      </c>
      <c r="E112" s="60">
        <v>0</v>
      </c>
      <c r="F112" s="64"/>
      <c r="G112" s="49">
        <f t="shared" si="6"/>
        <v>0</v>
      </c>
    </row>
    <row r="113" spans="1:7" s="63" customFormat="1" ht="22.5" outlineLevel="2" x14ac:dyDescent="0.2">
      <c r="A113" s="55" t="s">
        <v>309</v>
      </c>
      <c r="B113" s="56" t="s">
        <v>213</v>
      </c>
      <c r="C113" s="59" t="s">
        <v>37</v>
      </c>
      <c r="D113" s="155">
        <v>8.36</v>
      </c>
      <c r="E113" s="60">
        <v>0</v>
      </c>
      <c r="F113" s="64"/>
      <c r="G113" s="49">
        <f t="shared" si="6"/>
        <v>0</v>
      </c>
    </row>
    <row r="114" spans="1:7" s="63" customFormat="1" ht="22.5" outlineLevel="2" x14ac:dyDescent="0.2">
      <c r="A114" s="55" t="s">
        <v>310</v>
      </c>
      <c r="B114" s="56" t="s">
        <v>226</v>
      </c>
      <c r="C114" s="59" t="s">
        <v>37</v>
      </c>
      <c r="D114" s="155">
        <v>6.65</v>
      </c>
      <c r="E114" s="60">
        <v>0</v>
      </c>
      <c r="F114" s="64"/>
      <c r="G114" s="49">
        <f t="shared" si="6"/>
        <v>0</v>
      </c>
    </row>
    <row r="115" spans="1:7" s="63" customFormat="1" ht="33.75" outlineLevel="2" x14ac:dyDescent="0.2">
      <c r="A115" s="55" t="s">
        <v>311</v>
      </c>
      <c r="B115" s="56" t="s">
        <v>62</v>
      </c>
      <c r="C115" s="59" t="s">
        <v>30</v>
      </c>
      <c r="D115" s="155">
        <v>98.19</v>
      </c>
      <c r="E115" s="60">
        <v>0</v>
      </c>
      <c r="F115" s="64"/>
      <c r="G115" s="49">
        <f t="shared" si="6"/>
        <v>0</v>
      </c>
    </row>
    <row r="116" spans="1:7" s="63" customFormat="1" ht="45" outlineLevel="2" x14ac:dyDescent="0.2">
      <c r="A116" s="55" t="s">
        <v>312</v>
      </c>
      <c r="B116" s="56" t="s">
        <v>200</v>
      </c>
      <c r="C116" s="59" t="s">
        <v>30</v>
      </c>
      <c r="D116" s="155">
        <v>95.52</v>
      </c>
      <c r="E116" s="60">
        <v>0</v>
      </c>
      <c r="F116" s="64"/>
      <c r="G116" s="49">
        <f t="shared" si="6"/>
        <v>0</v>
      </c>
    </row>
    <row r="117" spans="1:7" s="63" customFormat="1" ht="45" outlineLevel="2" x14ac:dyDescent="0.2">
      <c r="A117" s="55" t="s">
        <v>313</v>
      </c>
      <c r="B117" s="56" t="s">
        <v>201</v>
      </c>
      <c r="C117" s="59" t="s">
        <v>30</v>
      </c>
      <c r="D117" s="155">
        <v>143.27000000000001</v>
      </c>
      <c r="E117" s="60">
        <v>0</v>
      </c>
      <c r="F117" s="64"/>
      <c r="G117" s="49">
        <f t="shared" si="6"/>
        <v>0</v>
      </c>
    </row>
    <row r="118" spans="1:7" s="63" customFormat="1" ht="22.5" outlineLevel="2" x14ac:dyDescent="0.2">
      <c r="A118" s="55" t="s">
        <v>314</v>
      </c>
      <c r="B118" s="56" t="s">
        <v>64</v>
      </c>
      <c r="C118" s="59" t="s">
        <v>31</v>
      </c>
      <c r="D118" s="155">
        <v>17</v>
      </c>
      <c r="E118" s="60">
        <v>0</v>
      </c>
      <c r="F118" s="64"/>
      <c r="G118" s="49">
        <f t="shared" si="6"/>
        <v>0</v>
      </c>
    </row>
    <row r="119" spans="1:7" s="63" customFormat="1" ht="22.5" outlineLevel="2" x14ac:dyDescent="0.2">
      <c r="A119" s="55" t="s">
        <v>315</v>
      </c>
      <c r="B119" s="56" t="s">
        <v>113</v>
      </c>
      <c r="C119" s="59" t="s">
        <v>31</v>
      </c>
      <c r="D119" s="155">
        <v>2</v>
      </c>
      <c r="E119" s="60">
        <v>0</v>
      </c>
      <c r="F119" s="64"/>
      <c r="G119" s="49">
        <f t="shared" si="6"/>
        <v>0</v>
      </c>
    </row>
    <row r="120" spans="1:7" s="63" customFormat="1" ht="22.5" outlineLevel="2" x14ac:dyDescent="0.2">
      <c r="A120" s="55" t="s">
        <v>316</v>
      </c>
      <c r="B120" s="56" t="s">
        <v>214</v>
      </c>
      <c r="C120" s="59" t="s">
        <v>31</v>
      </c>
      <c r="D120" s="155">
        <v>1</v>
      </c>
      <c r="E120" s="60">
        <v>0</v>
      </c>
      <c r="F120" s="64"/>
      <c r="G120" s="49">
        <f t="shared" si="6"/>
        <v>0</v>
      </c>
    </row>
    <row r="121" spans="1:7" s="63" customFormat="1" ht="33.75" outlineLevel="2" x14ac:dyDescent="0.2">
      <c r="A121" s="55" t="s">
        <v>317</v>
      </c>
      <c r="B121" s="56" t="s">
        <v>35</v>
      </c>
      <c r="C121" s="59" t="s">
        <v>30</v>
      </c>
      <c r="D121" s="155">
        <v>273.24</v>
      </c>
      <c r="E121" s="60">
        <v>0</v>
      </c>
      <c r="F121" s="64"/>
      <c r="G121" s="49">
        <f t="shared" si="6"/>
        <v>0</v>
      </c>
    </row>
    <row r="122" spans="1:7" s="63" customFormat="1" ht="33.75" outlineLevel="2" x14ac:dyDescent="0.2">
      <c r="A122" s="55" t="s">
        <v>318</v>
      </c>
      <c r="B122" s="56" t="s">
        <v>33</v>
      </c>
      <c r="C122" s="59" t="s">
        <v>34</v>
      </c>
      <c r="D122" s="155">
        <v>7104.24</v>
      </c>
      <c r="E122" s="60">
        <v>0</v>
      </c>
      <c r="F122" s="64"/>
      <c r="G122" s="49">
        <f t="shared" si="6"/>
        <v>0</v>
      </c>
    </row>
    <row r="123" spans="1:7" s="63" customFormat="1" outlineLevel="1" x14ac:dyDescent="0.2">
      <c r="A123" s="68" t="s">
        <v>560</v>
      </c>
      <c r="B123" s="69" t="s">
        <v>140</v>
      </c>
      <c r="C123" s="70"/>
      <c r="D123" s="159"/>
      <c r="E123" s="41"/>
      <c r="F123" s="71"/>
      <c r="G123" s="41">
        <f>ROUND(SUM(G124:G138),2)</f>
        <v>0</v>
      </c>
    </row>
    <row r="124" spans="1:7" s="63" customFormat="1" ht="45" outlineLevel="2" x14ac:dyDescent="0.2">
      <c r="A124" s="55" t="s">
        <v>319</v>
      </c>
      <c r="B124" s="56" t="s">
        <v>121</v>
      </c>
      <c r="C124" s="59" t="s">
        <v>30</v>
      </c>
      <c r="D124" s="155">
        <v>20.3</v>
      </c>
      <c r="E124" s="60">
        <v>0</v>
      </c>
      <c r="F124" s="64"/>
      <c r="G124" s="49">
        <f t="shared" ref="G124:G138" si="7">ROUND(PRODUCT(D124,E124),2)</f>
        <v>0</v>
      </c>
    </row>
    <row r="125" spans="1:7" s="63" customFormat="1" ht="45" outlineLevel="2" x14ac:dyDescent="0.2">
      <c r="A125" s="55" t="s">
        <v>320</v>
      </c>
      <c r="B125" s="56" t="s">
        <v>146</v>
      </c>
      <c r="C125" s="59" t="s">
        <v>30</v>
      </c>
      <c r="D125" s="155">
        <v>3.85</v>
      </c>
      <c r="E125" s="60">
        <v>0</v>
      </c>
      <c r="F125" s="64"/>
      <c r="G125" s="49">
        <f t="shared" si="7"/>
        <v>0</v>
      </c>
    </row>
    <row r="126" spans="1:7" s="63" customFormat="1" ht="22.5" outlineLevel="2" x14ac:dyDescent="0.2">
      <c r="A126" s="55" t="s">
        <v>321</v>
      </c>
      <c r="B126" s="56" t="s">
        <v>141</v>
      </c>
      <c r="C126" s="59" t="s">
        <v>30</v>
      </c>
      <c r="D126" s="155">
        <v>4.01</v>
      </c>
      <c r="E126" s="60">
        <v>0</v>
      </c>
      <c r="F126" s="64"/>
      <c r="G126" s="49">
        <f t="shared" si="7"/>
        <v>0</v>
      </c>
    </row>
    <row r="127" spans="1:7" s="63" customFormat="1" ht="33.75" outlineLevel="2" x14ac:dyDescent="0.2">
      <c r="A127" s="55" t="s">
        <v>322</v>
      </c>
      <c r="B127" s="56" t="s">
        <v>147</v>
      </c>
      <c r="C127" s="59" t="s">
        <v>29</v>
      </c>
      <c r="D127" s="155">
        <v>8.2899999999999991</v>
      </c>
      <c r="E127" s="60">
        <v>0</v>
      </c>
      <c r="F127" s="64"/>
      <c r="G127" s="49">
        <f t="shared" si="7"/>
        <v>0</v>
      </c>
    </row>
    <row r="128" spans="1:7" s="63" customFormat="1" ht="33.75" outlineLevel="2" x14ac:dyDescent="0.2">
      <c r="A128" s="55" t="s">
        <v>323</v>
      </c>
      <c r="B128" s="56" t="s">
        <v>142</v>
      </c>
      <c r="C128" s="59" t="s">
        <v>51</v>
      </c>
      <c r="D128" s="155">
        <v>234.4</v>
      </c>
      <c r="E128" s="60">
        <v>0</v>
      </c>
      <c r="F128" s="64"/>
      <c r="G128" s="49">
        <f t="shared" si="7"/>
        <v>0</v>
      </c>
    </row>
    <row r="129" spans="1:7" s="63" customFormat="1" ht="22.5" outlineLevel="2" x14ac:dyDescent="0.2">
      <c r="A129" s="55" t="s">
        <v>324</v>
      </c>
      <c r="B129" s="56" t="s">
        <v>148</v>
      </c>
      <c r="C129" s="59" t="s">
        <v>30</v>
      </c>
      <c r="D129" s="155">
        <v>1.94</v>
      </c>
      <c r="E129" s="60">
        <v>0</v>
      </c>
      <c r="F129" s="64"/>
      <c r="G129" s="49">
        <f t="shared" si="7"/>
        <v>0</v>
      </c>
    </row>
    <row r="130" spans="1:7" s="63" customFormat="1" ht="33.75" outlineLevel="2" x14ac:dyDescent="0.2">
      <c r="A130" s="55" t="s">
        <v>325</v>
      </c>
      <c r="B130" s="56" t="s">
        <v>179</v>
      </c>
      <c r="C130" s="59" t="s">
        <v>29</v>
      </c>
      <c r="D130" s="155">
        <v>4.32</v>
      </c>
      <c r="E130" s="60">
        <v>0</v>
      </c>
      <c r="F130" s="64"/>
      <c r="G130" s="49">
        <f t="shared" si="7"/>
        <v>0</v>
      </c>
    </row>
    <row r="131" spans="1:7" s="63" customFormat="1" ht="22.5" outlineLevel="2" x14ac:dyDescent="0.2">
      <c r="A131" s="55" t="s">
        <v>326</v>
      </c>
      <c r="B131" s="56" t="s">
        <v>119</v>
      </c>
      <c r="C131" s="59" t="s">
        <v>29</v>
      </c>
      <c r="D131" s="155">
        <v>22.24</v>
      </c>
      <c r="E131" s="60">
        <v>0</v>
      </c>
      <c r="F131" s="64"/>
      <c r="G131" s="49">
        <f t="shared" si="7"/>
        <v>0</v>
      </c>
    </row>
    <row r="132" spans="1:7" s="63" customFormat="1" ht="45" outlineLevel="2" x14ac:dyDescent="0.2">
      <c r="A132" s="55" t="s">
        <v>327</v>
      </c>
      <c r="B132" s="56" t="s">
        <v>177</v>
      </c>
      <c r="C132" s="59" t="s">
        <v>29</v>
      </c>
      <c r="D132" s="155">
        <v>16.96</v>
      </c>
      <c r="E132" s="60">
        <v>0</v>
      </c>
      <c r="F132" s="64"/>
      <c r="G132" s="49">
        <f t="shared" si="7"/>
        <v>0</v>
      </c>
    </row>
    <row r="133" spans="1:7" s="63" customFormat="1" ht="45" outlineLevel="2" x14ac:dyDescent="0.2">
      <c r="A133" s="55" t="s">
        <v>328</v>
      </c>
      <c r="B133" s="56" t="s">
        <v>178</v>
      </c>
      <c r="C133" s="59" t="s">
        <v>29</v>
      </c>
      <c r="D133" s="155">
        <v>27.52</v>
      </c>
      <c r="E133" s="60">
        <v>0</v>
      </c>
      <c r="F133" s="64"/>
      <c r="G133" s="49">
        <f t="shared" si="7"/>
        <v>0</v>
      </c>
    </row>
    <row r="134" spans="1:7" s="63" customFormat="1" ht="45" outlineLevel="2" x14ac:dyDescent="0.2">
      <c r="A134" s="55" t="s">
        <v>329</v>
      </c>
      <c r="B134" s="56" t="s">
        <v>200</v>
      </c>
      <c r="C134" s="59" t="s">
        <v>30</v>
      </c>
      <c r="D134" s="155">
        <v>5.83</v>
      </c>
      <c r="E134" s="60">
        <v>0</v>
      </c>
      <c r="F134" s="64"/>
      <c r="G134" s="49">
        <f t="shared" si="7"/>
        <v>0</v>
      </c>
    </row>
    <row r="135" spans="1:7" s="63" customFormat="1" ht="45" outlineLevel="2" x14ac:dyDescent="0.2">
      <c r="A135" s="55" t="s">
        <v>330</v>
      </c>
      <c r="B135" s="56" t="s">
        <v>159</v>
      </c>
      <c r="C135" s="59" t="s">
        <v>31</v>
      </c>
      <c r="D135" s="155">
        <v>13</v>
      </c>
      <c r="E135" s="60">
        <v>0</v>
      </c>
      <c r="F135" s="64"/>
      <c r="G135" s="49">
        <f t="shared" si="7"/>
        <v>0</v>
      </c>
    </row>
    <row r="136" spans="1:7" s="63" customFormat="1" ht="45" outlineLevel="2" x14ac:dyDescent="0.2">
      <c r="A136" s="55" t="s">
        <v>331</v>
      </c>
      <c r="B136" s="56" t="s">
        <v>63</v>
      </c>
      <c r="C136" s="59" t="s">
        <v>31</v>
      </c>
      <c r="D136" s="155">
        <v>3</v>
      </c>
      <c r="E136" s="60">
        <v>0</v>
      </c>
      <c r="F136" s="64"/>
      <c r="G136" s="49">
        <f t="shared" si="7"/>
        <v>0</v>
      </c>
    </row>
    <row r="137" spans="1:7" s="63" customFormat="1" ht="33.75" outlineLevel="2" x14ac:dyDescent="0.2">
      <c r="A137" s="55" t="s">
        <v>332</v>
      </c>
      <c r="B137" s="56" t="s">
        <v>35</v>
      </c>
      <c r="C137" s="59" t="s">
        <v>30</v>
      </c>
      <c r="D137" s="155">
        <v>18.32</v>
      </c>
      <c r="E137" s="60">
        <v>0</v>
      </c>
      <c r="F137" s="64"/>
      <c r="G137" s="49">
        <f t="shared" si="7"/>
        <v>0</v>
      </c>
    </row>
    <row r="138" spans="1:7" s="63" customFormat="1" ht="33.75" outlineLevel="2" x14ac:dyDescent="0.2">
      <c r="A138" s="55" t="s">
        <v>333</v>
      </c>
      <c r="B138" s="56" t="s">
        <v>33</v>
      </c>
      <c r="C138" s="59" t="s">
        <v>34</v>
      </c>
      <c r="D138" s="155">
        <v>476.32</v>
      </c>
      <c r="E138" s="60">
        <v>0</v>
      </c>
      <c r="F138" s="64"/>
      <c r="G138" s="49">
        <f t="shared" si="7"/>
        <v>0</v>
      </c>
    </row>
    <row r="139" spans="1:7" s="63" customFormat="1" outlineLevel="1" x14ac:dyDescent="0.2">
      <c r="A139" s="68" t="s">
        <v>559</v>
      </c>
      <c r="B139" s="69" t="s">
        <v>55</v>
      </c>
      <c r="C139" s="70"/>
      <c r="D139" s="159"/>
      <c r="E139" s="41"/>
      <c r="F139" s="71"/>
      <c r="G139" s="41">
        <f>ROUND(SUM(G140:G155),2)</f>
        <v>0</v>
      </c>
    </row>
    <row r="140" spans="1:7" s="63" customFormat="1" ht="22.5" outlineLevel="2" x14ac:dyDescent="0.2">
      <c r="A140" s="55" t="s">
        <v>334</v>
      </c>
      <c r="B140" s="56" t="s">
        <v>187</v>
      </c>
      <c r="C140" s="59" t="s">
        <v>37</v>
      </c>
      <c r="D140" s="155">
        <v>113.9</v>
      </c>
      <c r="E140" s="60">
        <v>0</v>
      </c>
      <c r="F140" s="64"/>
      <c r="G140" s="49">
        <f t="shared" ref="G140:G155" si="8">ROUND(PRODUCT(D140,E140),2)</f>
        <v>0</v>
      </c>
    </row>
    <row r="141" spans="1:7" s="63" customFormat="1" ht="45" outlineLevel="2" x14ac:dyDescent="0.2">
      <c r="A141" s="55" t="s">
        <v>335</v>
      </c>
      <c r="B141" s="56" t="s">
        <v>121</v>
      </c>
      <c r="C141" s="59" t="s">
        <v>30</v>
      </c>
      <c r="D141" s="155">
        <v>96.47</v>
      </c>
      <c r="E141" s="60">
        <v>0</v>
      </c>
      <c r="F141" s="64"/>
      <c r="G141" s="49">
        <f t="shared" si="8"/>
        <v>0</v>
      </c>
    </row>
    <row r="142" spans="1:7" s="63" customFormat="1" ht="90" outlineLevel="2" x14ac:dyDescent="0.2">
      <c r="A142" s="55" t="s">
        <v>336</v>
      </c>
      <c r="B142" s="56" t="s">
        <v>149</v>
      </c>
      <c r="C142" s="59" t="s">
        <v>31</v>
      </c>
      <c r="D142" s="155">
        <v>4</v>
      </c>
      <c r="E142" s="60">
        <v>0</v>
      </c>
      <c r="F142" s="64"/>
      <c r="G142" s="49">
        <f t="shared" si="8"/>
        <v>0</v>
      </c>
    </row>
    <row r="143" spans="1:7" s="63" customFormat="1" ht="90" outlineLevel="2" x14ac:dyDescent="0.2">
      <c r="A143" s="55" t="s">
        <v>337</v>
      </c>
      <c r="B143" s="56" t="s">
        <v>150</v>
      </c>
      <c r="C143" s="59" t="s">
        <v>31</v>
      </c>
      <c r="D143" s="155">
        <v>10</v>
      </c>
      <c r="E143" s="60">
        <v>0</v>
      </c>
      <c r="F143" s="64"/>
      <c r="G143" s="49">
        <f t="shared" si="8"/>
        <v>0</v>
      </c>
    </row>
    <row r="144" spans="1:7" s="63" customFormat="1" ht="90" outlineLevel="2" x14ac:dyDescent="0.2">
      <c r="A144" s="55" t="s">
        <v>338</v>
      </c>
      <c r="B144" s="56" t="s">
        <v>151</v>
      </c>
      <c r="C144" s="59" t="s">
        <v>31</v>
      </c>
      <c r="D144" s="155">
        <v>3</v>
      </c>
      <c r="E144" s="60">
        <v>0</v>
      </c>
      <c r="F144" s="64"/>
      <c r="G144" s="49">
        <f t="shared" si="8"/>
        <v>0</v>
      </c>
    </row>
    <row r="145" spans="1:7" s="63" customFormat="1" ht="22.5" outlineLevel="2" x14ac:dyDescent="0.2">
      <c r="A145" s="55" t="s">
        <v>339</v>
      </c>
      <c r="B145" s="56" t="s">
        <v>65</v>
      </c>
      <c r="C145" s="59" t="s">
        <v>37</v>
      </c>
      <c r="D145" s="155">
        <v>113.9</v>
      </c>
      <c r="E145" s="60">
        <v>0</v>
      </c>
      <c r="F145" s="64"/>
      <c r="G145" s="49">
        <f t="shared" si="8"/>
        <v>0</v>
      </c>
    </row>
    <row r="146" spans="1:7" s="63" customFormat="1" ht="22.5" outlineLevel="2" x14ac:dyDescent="0.2">
      <c r="A146" s="55" t="s">
        <v>340</v>
      </c>
      <c r="B146" s="56" t="s">
        <v>66</v>
      </c>
      <c r="C146" s="59" t="s">
        <v>31</v>
      </c>
      <c r="D146" s="155">
        <v>17</v>
      </c>
      <c r="E146" s="60">
        <v>0</v>
      </c>
      <c r="F146" s="64"/>
      <c r="G146" s="49">
        <f t="shared" si="8"/>
        <v>0</v>
      </c>
    </row>
    <row r="147" spans="1:7" s="63" customFormat="1" ht="22.5" outlineLevel="2" x14ac:dyDescent="0.2">
      <c r="A147" s="55" t="s">
        <v>341</v>
      </c>
      <c r="B147" s="56" t="s">
        <v>67</v>
      </c>
      <c r="C147" s="59" t="s">
        <v>31</v>
      </c>
      <c r="D147" s="155">
        <v>15</v>
      </c>
      <c r="E147" s="60">
        <v>0</v>
      </c>
      <c r="F147" s="64"/>
      <c r="G147" s="49">
        <f t="shared" si="8"/>
        <v>0</v>
      </c>
    </row>
    <row r="148" spans="1:7" s="63" customFormat="1" ht="22.5" outlineLevel="2" x14ac:dyDescent="0.2">
      <c r="A148" s="55" t="s">
        <v>342</v>
      </c>
      <c r="B148" s="56" t="s">
        <v>69</v>
      </c>
      <c r="C148" s="59" t="s">
        <v>31</v>
      </c>
      <c r="D148" s="155">
        <v>1</v>
      </c>
      <c r="E148" s="60">
        <v>0</v>
      </c>
      <c r="F148" s="64"/>
      <c r="G148" s="49">
        <f t="shared" si="8"/>
        <v>0</v>
      </c>
    </row>
    <row r="149" spans="1:7" s="63" customFormat="1" ht="22.5" outlineLevel="2" x14ac:dyDescent="0.2">
      <c r="A149" s="55" t="s">
        <v>343</v>
      </c>
      <c r="B149" s="56" t="s">
        <v>215</v>
      </c>
      <c r="C149" s="59" t="s">
        <v>31</v>
      </c>
      <c r="D149" s="155">
        <v>1</v>
      </c>
      <c r="E149" s="60">
        <v>0</v>
      </c>
      <c r="F149" s="64"/>
      <c r="G149" s="49">
        <f t="shared" si="8"/>
        <v>0</v>
      </c>
    </row>
    <row r="150" spans="1:7" s="63" customFormat="1" ht="22.5" outlineLevel="2" x14ac:dyDescent="0.2">
      <c r="A150" s="55" t="s">
        <v>344</v>
      </c>
      <c r="B150" s="56" t="s">
        <v>163</v>
      </c>
      <c r="C150" s="59" t="s">
        <v>31</v>
      </c>
      <c r="D150" s="155">
        <v>17</v>
      </c>
      <c r="E150" s="60">
        <v>0</v>
      </c>
      <c r="F150" s="64"/>
      <c r="G150" s="49">
        <f t="shared" si="8"/>
        <v>0</v>
      </c>
    </row>
    <row r="151" spans="1:7" s="63" customFormat="1" ht="22.5" outlineLevel="2" x14ac:dyDescent="0.2">
      <c r="A151" s="55" t="s">
        <v>345</v>
      </c>
      <c r="B151" s="56" t="s">
        <v>60</v>
      </c>
      <c r="C151" s="59" t="s">
        <v>30</v>
      </c>
      <c r="D151" s="155">
        <v>8.77</v>
      </c>
      <c r="E151" s="60">
        <v>0</v>
      </c>
      <c r="F151" s="64"/>
      <c r="G151" s="49">
        <f t="shared" si="8"/>
        <v>0</v>
      </c>
    </row>
    <row r="152" spans="1:7" s="63" customFormat="1" ht="45" outlineLevel="2" x14ac:dyDescent="0.2">
      <c r="A152" s="55" t="s">
        <v>346</v>
      </c>
      <c r="B152" s="56" t="s">
        <v>200</v>
      </c>
      <c r="C152" s="59" t="s">
        <v>30</v>
      </c>
      <c r="D152" s="155">
        <v>35.08</v>
      </c>
      <c r="E152" s="60">
        <v>0</v>
      </c>
      <c r="F152" s="64"/>
      <c r="G152" s="49">
        <f t="shared" si="8"/>
        <v>0</v>
      </c>
    </row>
    <row r="153" spans="1:7" s="63" customFormat="1" ht="45" outlineLevel="2" x14ac:dyDescent="0.2">
      <c r="A153" s="55" t="s">
        <v>347</v>
      </c>
      <c r="B153" s="56" t="s">
        <v>201</v>
      </c>
      <c r="C153" s="59" t="s">
        <v>30</v>
      </c>
      <c r="D153" s="155">
        <v>52.62</v>
      </c>
      <c r="E153" s="60">
        <v>0</v>
      </c>
      <c r="F153" s="64"/>
      <c r="G153" s="49">
        <f t="shared" si="8"/>
        <v>0</v>
      </c>
    </row>
    <row r="154" spans="1:7" s="63" customFormat="1" ht="33.75" outlineLevel="2" x14ac:dyDescent="0.2">
      <c r="A154" s="55" t="s">
        <v>348</v>
      </c>
      <c r="B154" s="56" t="s">
        <v>35</v>
      </c>
      <c r="C154" s="59" t="s">
        <v>30</v>
      </c>
      <c r="D154" s="155">
        <v>61.39</v>
      </c>
      <c r="E154" s="60">
        <v>0</v>
      </c>
      <c r="F154" s="64"/>
      <c r="G154" s="49">
        <f t="shared" si="8"/>
        <v>0</v>
      </c>
    </row>
    <row r="155" spans="1:7" s="63" customFormat="1" ht="33.75" outlineLevel="2" x14ac:dyDescent="0.2">
      <c r="A155" s="55" t="s">
        <v>349</v>
      </c>
      <c r="B155" s="56" t="s">
        <v>33</v>
      </c>
      <c r="C155" s="59" t="s">
        <v>34</v>
      </c>
      <c r="D155" s="155">
        <v>1596.14</v>
      </c>
      <c r="E155" s="60">
        <v>0</v>
      </c>
      <c r="F155" s="64"/>
      <c r="G155" s="49">
        <f t="shared" si="8"/>
        <v>0</v>
      </c>
    </row>
    <row r="156" spans="1:7" s="65" customFormat="1" x14ac:dyDescent="0.2">
      <c r="A156" s="66" t="s">
        <v>546</v>
      </c>
      <c r="B156" s="67" t="s">
        <v>56</v>
      </c>
      <c r="C156" s="158"/>
      <c r="D156" s="158"/>
      <c r="E156" s="67"/>
      <c r="F156" s="67"/>
      <c r="G156" s="50">
        <f>ROUND(SUM(G157,G168,G182,G194),2)</f>
        <v>0</v>
      </c>
    </row>
    <row r="157" spans="1:7" s="63" customFormat="1" outlineLevel="1" x14ac:dyDescent="0.2">
      <c r="A157" s="68" t="s">
        <v>561</v>
      </c>
      <c r="B157" s="69" t="s">
        <v>54</v>
      </c>
      <c r="C157" s="70"/>
      <c r="D157" s="159"/>
      <c r="E157" s="41"/>
      <c r="F157" s="71"/>
      <c r="G157" s="41">
        <f>ROUND(SUM(G158:G167),2)</f>
        <v>0</v>
      </c>
    </row>
    <row r="158" spans="1:7" s="63" customFormat="1" ht="22.5" outlineLevel="2" x14ac:dyDescent="0.2">
      <c r="A158" s="55" t="s">
        <v>350</v>
      </c>
      <c r="B158" s="56" t="s">
        <v>187</v>
      </c>
      <c r="C158" s="59" t="s">
        <v>37</v>
      </c>
      <c r="D158" s="155">
        <v>192.79</v>
      </c>
      <c r="E158" s="60">
        <v>0</v>
      </c>
      <c r="F158" s="64"/>
      <c r="G158" s="49">
        <f t="shared" ref="G158:G167" si="9">ROUND(PRODUCT(D158,E158),2)</f>
        <v>0</v>
      </c>
    </row>
    <row r="159" spans="1:7" s="63" customFormat="1" ht="45" outlineLevel="2" x14ac:dyDescent="0.2">
      <c r="A159" s="55" t="s">
        <v>351</v>
      </c>
      <c r="B159" s="56" t="s">
        <v>121</v>
      </c>
      <c r="C159" s="59" t="s">
        <v>30</v>
      </c>
      <c r="D159" s="155">
        <v>129.58000000000001</v>
      </c>
      <c r="E159" s="60">
        <v>0</v>
      </c>
      <c r="F159" s="64"/>
      <c r="G159" s="49">
        <f t="shared" si="9"/>
        <v>0</v>
      </c>
    </row>
    <row r="160" spans="1:7" s="63" customFormat="1" ht="22.5" outlineLevel="2" x14ac:dyDescent="0.2">
      <c r="A160" s="55" t="s">
        <v>352</v>
      </c>
      <c r="B160" s="56" t="s">
        <v>60</v>
      </c>
      <c r="C160" s="59" t="s">
        <v>30</v>
      </c>
      <c r="D160" s="155">
        <v>12.86</v>
      </c>
      <c r="E160" s="60">
        <v>0</v>
      </c>
      <c r="F160" s="64"/>
      <c r="G160" s="49">
        <f t="shared" si="9"/>
        <v>0</v>
      </c>
    </row>
    <row r="161" spans="1:7" s="63" customFormat="1" ht="33.75" outlineLevel="2" x14ac:dyDescent="0.2">
      <c r="A161" s="55" t="s">
        <v>353</v>
      </c>
      <c r="B161" s="56" t="s">
        <v>72</v>
      </c>
      <c r="C161" s="59" t="s">
        <v>37</v>
      </c>
      <c r="D161" s="155">
        <v>180.29</v>
      </c>
      <c r="E161" s="60">
        <v>0</v>
      </c>
      <c r="F161" s="64"/>
      <c r="G161" s="49">
        <f t="shared" si="9"/>
        <v>0</v>
      </c>
    </row>
    <row r="162" spans="1:7" s="63" customFormat="1" ht="33.75" outlineLevel="2" x14ac:dyDescent="0.2">
      <c r="A162" s="55" t="s">
        <v>354</v>
      </c>
      <c r="B162" s="56" t="s">
        <v>70</v>
      </c>
      <c r="C162" s="59" t="s">
        <v>37</v>
      </c>
      <c r="D162" s="155">
        <v>12.5</v>
      </c>
      <c r="E162" s="60">
        <v>0</v>
      </c>
      <c r="F162" s="64"/>
      <c r="G162" s="49">
        <f t="shared" si="9"/>
        <v>0</v>
      </c>
    </row>
    <row r="163" spans="1:7" s="63" customFormat="1" ht="33.75" outlineLevel="2" x14ac:dyDescent="0.2">
      <c r="A163" s="55" t="s">
        <v>355</v>
      </c>
      <c r="B163" s="56" t="s">
        <v>62</v>
      </c>
      <c r="C163" s="59" t="s">
        <v>30</v>
      </c>
      <c r="D163" s="155">
        <v>49.67</v>
      </c>
      <c r="E163" s="60">
        <v>0</v>
      </c>
      <c r="F163" s="64"/>
      <c r="G163" s="49">
        <f t="shared" si="9"/>
        <v>0</v>
      </c>
    </row>
    <row r="164" spans="1:7" s="63" customFormat="1" ht="45" outlineLevel="2" x14ac:dyDescent="0.2">
      <c r="A164" s="55" t="s">
        <v>356</v>
      </c>
      <c r="B164" s="56" t="s">
        <v>200</v>
      </c>
      <c r="C164" s="59" t="s">
        <v>30</v>
      </c>
      <c r="D164" s="155">
        <v>25.92</v>
      </c>
      <c r="E164" s="60">
        <v>0</v>
      </c>
      <c r="F164" s="64"/>
      <c r="G164" s="49">
        <f t="shared" si="9"/>
        <v>0</v>
      </c>
    </row>
    <row r="165" spans="1:7" s="63" customFormat="1" ht="45" outlineLevel="2" x14ac:dyDescent="0.2">
      <c r="A165" s="55" t="s">
        <v>357</v>
      </c>
      <c r="B165" s="56" t="s">
        <v>201</v>
      </c>
      <c r="C165" s="59" t="s">
        <v>30</v>
      </c>
      <c r="D165" s="155">
        <v>38.869999999999997</v>
      </c>
      <c r="E165" s="60">
        <v>0</v>
      </c>
      <c r="F165" s="64"/>
      <c r="G165" s="49">
        <f t="shared" si="9"/>
        <v>0</v>
      </c>
    </row>
    <row r="166" spans="1:7" s="63" customFormat="1" ht="33.75" outlineLevel="2" x14ac:dyDescent="0.2">
      <c r="A166" s="55" t="s">
        <v>358</v>
      </c>
      <c r="B166" s="56" t="s">
        <v>35</v>
      </c>
      <c r="C166" s="59" t="s">
        <v>30</v>
      </c>
      <c r="D166" s="155">
        <v>103.66</v>
      </c>
      <c r="E166" s="60">
        <v>0</v>
      </c>
      <c r="F166" s="72"/>
      <c r="G166" s="49">
        <f t="shared" si="9"/>
        <v>0</v>
      </c>
    </row>
    <row r="167" spans="1:7" s="63" customFormat="1" ht="33.75" outlineLevel="2" x14ac:dyDescent="0.2">
      <c r="A167" s="55" t="s">
        <v>359</v>
      </c>
      <c r="B167" s="56" t="s">
        <v>33</v>
      </c>
      <c r="C167" s="59" t="s">
        <v>34</v>
      </c>
      <c r="D167" s="155">
        <v>2695.16</v>
      </c>
      <c r="E167" s="60">
        <v>0</v>
      </c>
      <c r="F167" s="72"/>
      <c r="G167" s="49">
        <f t="shared" si="9"/>
        <v>0</v>
      </c>
    </row>
    <row r="168" spans="1:7" s="63" customFormat="1" outlineLevel="1" x14ac:dyDescent="0.2">
      <c r="A168" s="68" t="s">
        <v>562</v>
      </c>
      <c r="B168" s="69" t="s">
        <v>57</v>
      </c>
      <c r="C168" s="70"/>
      <c r="D168" s="159"/>
      <c r="E168" s="41"/>
      <c r="F168" s="71"/>
      <c r="G168" s="41">
        <f>ROUND(SUM(G169:G181),2)</f>
        <v>0</v>
      </c>
    </row>
    <row r="169" spans="1:7" s="63" customFormat="1" ht="22.5" outlineLevel="2" x14ac:dyDescent="0.2">
      <c r="A169" s="55" t="s">
        <v>360</v>
      </c>
      <c r="B169" s="56" t="s">
        <v>187</v>
      </c>
      <c r="C169" s="59" t="s">
        <v>37</v>
      </c>
      <c r="D169" s="155">
        <v>113.9</v>
      </c>
      <c r="E169" s="60">
        <v>0</v>
      </c>
      <c r="F169" s="64"/>
      <c r="G169" s="49">
        <f t="shared" ref="G169:G181" si="10">ROUND(PRODUCT(D169,E169),2)</f>
        <v>0</v>
      </c>
    </row>
    <row r="170" spans="1:7" s="63" customFormat="1" ht="45" outlineLevel="2" x14ac:dyDescent="0.2">
      <c r="A170" s="55" t="s">
        <v>361</v>
      </c>
      <c r="B170" s="56" t="s">
        <v>121</v>
      </c>
      <c r="C170" s="59" t="s">
        <v>30</v>
      </c>
      <c r="D170" s="155">
        <v>60.14</v>
      </c>
      <c r="E170" s="60">
        <v>0</v>
      </c>
      <c r="F170" s="64"/>
      <c r="G170" s="49">
        <f t="shared" si="10"/>
        <v>0</v>
      </c>
    </row>
    <row r="171" spans="1:7" s="63" customFormat="1" ht="45" outlineLevel="2" x14ac:dyDescent="0.2">
      <c r="A171" s="55" t="s">
        <v>362</v>
      </c>
      <c r="B171" s="56" t="s">
        <v>200</v>
      </c>
      <c r="C171" s="59" t="s">
        <v>30</v>
      </c>
      <c r="D171" s="155">
        <v>60.14</v>
      </c>
      <c r="E171" s="60">
        <v>0</v>
      </c>
      <c r="F171" s="64"/>
      <c r="G171" s="49">
        <f t="shared" si="10"/>
        <v>0</v>
      </c>
    </row>
    <row r="172" spans="1:7" s="63" customFormat="1" ht="22.5" outlineLevel="2" x14ac:dyDescent="0.2">
      <c r="A172" s="55" t="s">
        <v>363</v>
      </c>
      <c r="B172" s="56" t="s">
        <v>71</v>
      </c>
      <c r="C172" s="59" t="s">
        <v>31</v>
      </c>
      <c r="D172" s="155">
        <v>15</v>
      </c>
      <c r="E172" s="60">
        <v>0</v>
      </c>
      <c r="F172" s="64"/>
      <c r="G172" s="49">
        <f t="shared" si="10"/>
        <v>0</v>
      </c>
    </row>
    <row r="173" spans="1:7" s="63" customFormat="1" ht="22.5" outlineLevel="2" x14ac:dyDescent="0.2">
      <c r="A173" s="55" t="s">
        <v>364</v>
      </c>
      <c r="B173" s="56" t="s">
        <v>129</v>
      </c>
      <c r="C173" s="59" t="s">
        <v>31</v>
      </c>
      <c r="D173" s="155">
        <v>2</v>
      </c>
      <c r="E173" s="60">
        <v>0</v>
      </c>
      <c r="F173" s="64"/>
      <c r="G173" s="49">
        <f t="shared" si="10"/>
        <v>0</v>
      </c>
    </row>
    <row r="174" spans="1:7" s="63" customFormat="1" ht="22.5" outlineLevel="2" x14ac:dyDescent="0.2">
      <c r="A174" s="55" t="s">
        <v>365</v>
      </c>
      <c r="B174" s="56" t="s">
        <v>83</v>
      </c>
      <c r="C174" s="59" t="s">
        <v>31</v>
      </c>
      <c r="D174" s="155">
        <v>17</v>
      </c>
      <c r="E174" s="60">
        <v>0</v>
      </c>
      <c r="F174" s="64"/>
      <c r="G174" s="49">
        <f t="shared" si="10"/>
        <v>0</v>
      </c>
    </row>
    <row r="175" spans="1:7" s="63" customFormat="1" ht="22.5" outlineLevel="2" x14ac:dyDescent="0.2">
      <c r="A175" s="55" t="s">
        <v>366</v>
      </c>
      <c r="B175" s="56" t="s">
        <v>73</v>
      </c>
      <c r="C175" s="59" t="s">
        <v>31</v>
      </c>
      <c r="D175" s="155">
        <v>17</v>
      </c>
      <c r="E175" s="60">
        <v>0</v>
      </c>
      <c r="F175" s="64"/>
      <c r="G175" s="49">
        <f t="shared" si="10"/>
        <v>0</v>
      </c>
    </row>
    <row r="176" spans="1:7" s="63" customFormat="1" ht="22.5" outlineLevel="2" x14ac:dyDescent="0.2">
      <c r="A176" s="55" t="s">
        <v>367</v>
      </c>
      <c r="B176" s="56" t="s">
        <v>112</v>
      </c>
      <c r="C176" s="59" t="s">
        <v>31</v>
      </c>
      <c r="D176" s="155">
        <v>17</v>
      </c>
      <c r="E176" s="60">
        <v>0</v>
      </c>
      <c r="F176" s="64"/>
      <c r="G176" s="49">
        <f t="shared" si="10"/>
        <v>0</v>
      </c>
    </row>
    <row r="177" spans="1:7" s="63" customFormat="1" ht="22.5" outlineLevel="2" x14ac:dyDescent="0.2">
      <c r="A177" s="55" t="s">
        <v>368</v>
      </c>
      <c r="B177" s="56" t="s">
        <v>74</v>
      </c>
      <c r="C177" s="59" t="s">
        <v>37</v>
      </c>
      <c r="D177" s="155">
        <v>113.9</v>
      </c>
      <c r="E177" s="60">
        <v>0</v>
      </c>
      <c r="F177" s="64"/>
      <c r="G177" s="49">
        <f t="shared" si="10"/>
        <v>0</v>
      </c>
    </row>
    <row r="178" spans="1:7" s="63" customFormat="1" ht="22.5" outlineLevel="2" x14ac:dyDescent="0.2">
      <c r="A178" s="55" t="s">
        <v>369</v>
      </c>
      <c r="B178" s="56" t="s">
        <v>77</v>
      </c>
      <c r="C178" s="59" t="s">
        <v>31</v>
      </c>
      <c r="D178" s="155">
        <v>17</v>
      </c>
      <c r="E178" s="60">
        <v>0</v>
      </c>
      <c r="F178" s="64"/>
      <c r="G178" s="49">
        <f t="shared" si="10"/>
        <v>0</v>
      </c>
    </row>
    <row r="179" spans="1:7" s="63" customFormat="1" ht="22.5" outlineLevel="2" x14ac:dyDescent="0.2">
      <c r="A179" s="55" t="s">
        <v>370</v>
      </c>
      <c r="B179" s="56" t="s">
        <v>76</v>
      </c>
      <c r="C179" s="59" t="s">
        <v>31</v>
      </c>
      <c r="D179" s="155">
        <v>17</v>
      </c>
      <c r="E179" s="60">
        <v>0</v>
      </c>
      <c r="F179" s="64"/>
      <c r="G179" s="49">
        <f t="shared" si="10"/>
        <v>0</v>
      </c>
    </row>
    <row r="180" spans="1:7" s="63" customFormat="1" ht="22.5" outlineLevel="2" x14ac:dyDescent="0.2">
      <c r="A180" s="55" t="s">
        <v>371</v>
      </c>
      <c r="B180" s="56" t="s">
        <v>75</v>
      </c>
      <c r="C180" s="59" t="s">
        <v>31</v>
      </c>
      <c r="D180" s="155">
        <v>17</v>
      </c>
      <c r="E180" s="60">
        <v>0</v>
      </c>
      <c r="F180" s="64"/>
      <c r="G180" s="49">
        <f t="shared" si="10"/>
        <v>0</v>
      </c>
    </row>
    <row r="181" spans="1:7" s="63" customFormat="1" ht="90" outlineLevel="2" x14ac:dyDescent="0.2">
      <c r="A181" s="55" t="s">
        <v>372</v>
      </c>
      <c r="B181" s="56" t="s">
        <v>157</v>
      </c>
      <c r="C181" s="59" t="s">
        <v>31</v>
      </c>
      <c r="D181" s="155">
        <v>17</v>
      </c>
      <c r="E181" s="60">
        <v>0</v>
      </c>
      <c r="F181" s="64"/>
      <c r="G181" s="49">
        <f t="shared" si="10"/>
        <v>0</v>
      </c>
    </row>
    <row r="182" spans="1:7" s="63" customFormat="1" outlineLevel="1" x14ac:dyDescent="0.2">
      <c r="A182" s="68" t="s">
        <v>563</v>
      </c>
      <c r="B182" s="69" t="s">
        <v>58</v>
      </c>
      <c r="C182" s="70"/>
      <c r="D182" s="159"/>
      <c r="E182" s="41"/>
      <c r="F182" s="71"/>
      <c r="G182" s="41">
        <f>ROUND(SUM(G183:G193),2)</f>
        <v>0</v>
      </c>
    </row>
    <row r="183" spans="1:7" s="63" customFormat="1" ht="45" outlineLevel="2" x14ac:dyDescent="0.2">
      <c r="A183" s="55" t="s">
        <v>373</v>
      </c>
      <c r="B183" s="56" t="s">
        <v>121</v>
      </c>
      <c r="C183" s="59" t="s">
        <v>30</v>
      </c>
      <c r="D183" s="155">
        <v>32.57</v>
      </c>
      <c r="E183" s="60">
        <v>0</v>
      </c>
      <c r="F183" s="64"/>
      <c r="G183" s="49">
        <f t="shared" ref="G183:G193" si="11">ROUND(PRODUCT(D183,E183),2)</f>
        <v>0</v>
      </c>
    </row>
    <row r="184" spans="1:7" s="63" customFormat="1" ht="45" outlineLevel="2" x14ac:dyDescent="0.2">
      <c r="A184" s="55" t="s">
        <v>374</v>
      </c>
      <c r="B184" s="56" t="s">
        <v>200</v>
      </c>
      <c r="C184" s="59" t="s">
        <v>30</v>
      </c>
      <c r="D184" s="155">
        <v>7.74</v>
      </c>
      <c r="E184" s="60">
        <v>0</v>
      </c>
      <c r="F184" s="64"/>
      <c r="G184" s="49">
        <f t="shared" si="11"/>
        <v>0</v>
      </c>
    </row>
    <row r="185" spans="1:7" s="63" customFormat="1" ht="33.75" outlineLevel="2" x14ac:dyDescent="0.2">
      <c r="A185" s="55" t="s">
        <v>375</v>
      </c>
      <c r="B185" s="56" t="s">
        <v>190</v>
      </c>
      <c r="C185" s="59" t="s">
        <v>29</v>
      </c>
      <c r="D185" s="155">
        <v>16.48</v>
      </c>
      <c r="E185" s="60">
        <v>0</v>
      </c>
      <c r="F185" s="64"/>
      <c r="G185" s="49">
        <f t="shared" si="11"/>
        <v>0</v>
      </c>
    </row>
    <row r="186" spans="1:7" s="63" customFormat="1" ht="33.75" outlineLevel="2" x14ac:dyDescent="0.2">
      <c r="A186" s="55" t="s">
        <v>376</v>
      </c>
      <c r="B186" s="56" t="s">
        <v>147</v>
      </c>
      <c r="C186" s="59" t="s">
        <v>29</v>
      </c>
      <c r="D186" s="155">
        <v>20.23</v>
      </c>
      <c r="E186" s="60">
        <v>0</v>
      </c>
      <c r="F186" s="64"/>
      <c r="G186" s="49">
        <f t="shared" si="11"/>
        <v>0</v>
      </c>
    </row>
    <row r="187" spans="1:7" s="63" customFormat="1" ht="33.75" outlineLevel="2" x14ac:dyDescent="0.2">
      <c r="A187" s="55" t="s">
        <v>377</v>
      </c>
      <c r="B187" s="56" t="s">
        <v>152</v>
      </c>
      <c r="C187" s="59" t="s">
        <v>29</v>
      </c>
      <c r="D187" s="155">
        <v>8.77</v>
      </c>
      <c r="E187" s="60">
        <v>0</v>
      </c>
      <c r="F187" s="64"/>
      <c r="G187" s="49">
        <f t="shared" si="11"/>
        <v>0</v>
      </c>
    </row>
    <row r="188" spans="1:7" s="63" customFormat="1" ht="33.75" outlineLevel="2" x14ac:dyDescent="0.2">
      <c r="A188" s="55" t="s">
        <v>378</v>
      </c>
      <c r="B188" s="56" t="s">
        <v>142</v>
      </c>
      <c r="C188" s="59" t="s">
        <v>51</v>
      </c>
      <c r="D188" s="155">
        <v>338.59</v>
      </c>
      <c r="E188" s="60">
        <v>0</v>
      </c>
      <c r="F188" s="64"/>
      <c r="G188" s="49">
        <f t="shared" si="11"/>
        <v>0</v>
      </c>
    </row>
    <row r="189" spans="1:7" s="63" customFormat="1" ht="22.5" outlineLevel="2" x14ac:dyDescent="0.2">
      <c r="A189" s="55" t="s">
        <v>379</v>
      </c>
      <c r="B189" s="56" t="s">
        <v>148</v>
      </c>
      <c r="C189" s="59" t="s">
        <v>30</v>
      </c>
      <c r="D189" s="155">
        <v>4.25</v>
      </c>
      <c r="E189" s="60">
        <v>0</v>
      </c>
      <c r="F189" s="64"/>
      <c r="G189" s="49">
        <f t="shared" si="11"/>
        <v>0</v>
      </c>
    </row>
    <row r="190" spans="1:7" s="63" customFormat="1" ht="22.5" outlineLevel="2" x14ac:dyDescent="0.2">
      <c r="A190" s="55" t="s">
        <v>380</v>
      </c>
      <c r="B190" s="56" t="s">
        <v>119</v>
      </c>
      <c r="C190" s="59" t="s">
        <v>29</v>
      </c>
      <c r="D190" s="155">
        <v>30.75</v>
      </c>
      <c r="E190" s="60">
        <v>0</v>
      </c>
      <c r="F190" s="64"/>
      <c r="G190" s="49">
        <f t="shared" si="11"/>
        <v>0</v>
      </c>
    </row>
    <row r="191" spans="1:7" s="63" customFormat="1" ht="33.75" outlineLevel="2" x14ac:dyDescent="0.2">
      <c r="A191" s="55" t="s">
        <v>381</v>
      </c>
      <c r="B191" s="56" t="s">
        <v>153</v>
      </c>
      <c r="C191" s="59" t="s">
        <v>29</v>
      </c>
      <c r="D191" s="155">
        <v>30.75</v>
      </c>
      <c r="E191" s="60">
        <v>0</v>
      </c>
      <c r="F191" s="64"/>
      <c r="G191" s="49">
        <f t="shared" si="11"/>
        <v>0</v>
      </c>
    </row>
    <row r="192" spans="1:7" s="63" customFormat="1" ht="33.75" outlineLevel="2" x14ac:dyDescent="0.2">
      <c r="A192" s="55" t="s">
        <v>382</v>
      </c>
      <c r="B192" s="56" t="s">
        <v>35</v>
      </c>
      <c r="C192" s="59" t="s">
        <v>30</v>
      </c>
      <c r="D192" s="155">
        <v>32.57</v>
      </c>
      <c r="E192" s="60">
        <v>0</v>
      </c>
      <c r="F192" s="72"/>
      <c r="G192" s="49">
        <f t="shared" si="11"/>
        <v>0</v>
      </c>
    </row>
    <row r="193" spans="1:7" s="63" customFormat="1" ht="33.75" outlineLevel="2" x14ac:dyDescent="0.2">
      <c r="A193" s="55" t="s">
        <v>383</v>
      </c>
      <c r="B193" s="56" t="s">
        <v>33</v>
      </c>
      <c r="C193" s="59" t="s">
        <v>34</v>
      </c>
      <c r="D193" s="155">
        <v>846.82</v>
      </c>
      <c r="E193" s="60">
        <v>0</v>
      </c>
      <c r="F193" s="64"/>
      <c r="G193" s="49">
        <f t="shared" si="11"/>
        <v>0</v>
      </c>
    </row>
    <row r="194" spans="1:7" s="63" customFormat="1" outlineLevel="1" x14ac:dyDescent="0.2">
      <c r="A194" s="68" t="s">
        <v>564</v>
      </c>
      <c r="B194" s="69" t="s">
        <v>59</v>
      </c>
      <c r="C194" s="70"/>
      <c r="D194" s="159"/>
      <c r="E194" s="41"/>
      <c r="F194" s="71"/>
      <c r="G194" s="41">
        <f>ROUND(SUM(G195:G207),2)</f>
        <v>0</v>
      </c>
    </row>
    <row r="195" spans="1:7" s="63" customFormat="1" ht="22.5" outlineLevel="2" x14ac:dyDescent="0.2">
      <c r="A195" s="55" t="s">
        <v>384</v>
      </c>
      <c r="B195" s="56" t="s">
        <v>205</v>
      </c>
      <c r="C195" s="59" t="s">
        <v>31</v>
      </c>
      <c r="D195" s="155">
        <v>11</v>
      </c>
      <c r="E195" s="60">
        <v>0</v>
      </c>
      <c r="F195" s="64"/>
      <c r="G195" s="49">
        <f t="shared" ref="G195:G207" si="12">ROUND(PRODUCT(D195,E195),2)</f>
        <v>0</v>
      </c>
    </row>
    <row r="196" spans="1:7" s="63" customFormat="1" ht="22.5" outlineLevel="2" x14ac:dyDescent="0.2">
      <c r="A196" s="55" t="s">
        <v>385</v>
      </c>
      <c r="B196" s="56" t="s">
        <v>206</v>
      </c>
      <c r="C196" s="59" t="s">
        <v>31</v>
      </c>
      <c r="D196" s="155">
        <v>1</v>
      </c>
      <c r="E196" s="60">
        <v>0</v>
      </c>
      <c r="F196" s="64"/>
      <c r="G196" s="49">
        <f t="shared" si="12"/>
        <v>0</v>
      </c>
    </row>
    <row r="197" spans="1:7" s="63" customFormat="1" ht="22.5" outlineLevel="2" x14ac:dyDescent="0.2">
      <c r="A197" s="55" t="s">
        <v>386</v>
      </c>
      <c r="B197" s="56" t="s">
        <v>78</v>
      </c>
      <c r="C197" s="59" t="s">
        <v>31</v>
      </c>
      <c r="D197" s="155">
        <v>11</v>
      </c>
      <c r="E197" s="60">
        <v>0</v>
      </c>
      <c r="F197" s="64"/>
      <c r="G197" s="49">
        <f t="shared" si="12"/>
        <v>0</v>
      </c>
    </row>
    <row r="198" spans="1:7" s="63" customFormat="1" ht="22.5" outlineLevel="2" x14ac:dyDescent="0.2">
      <c r="A198" s="55" t="s">
        <v>387</v>
      </c>
      <c r="B198" s="56" t="s">
        <v>79</v>
      </c>
      <c r="C198" s="59" t="s">
        <v>31</v>
      </c>
      <c r="D198" s="155">
        <v>1</v>
      </c>
      <c r="E198" s="60">
        <v>0</v>
      </c>
      <c r="F198" s="64"/>
      <c r="G198" s="49">
        <f t="shared" si="12"/>
        <v>0</v>
      </c>
    </row>
    <row r="199" spans="1:7" s="63" customFormat="1" ht="22.5" outlineLevel="2" x14ac:dyDescent="0.2">
      <c r="A199" s="55" t="s">
        <v>388</v>
      </c>
      <c r="B199" s="56" t="s">
        <v>136</v>
      </c>
      <c r="C199" s="59" t="s">
        <v>31</v>
      </c>
      <c r="D199" s="155">
        <v>1</v>
      </c>
      <c r="E199" s="60">
        <v>0</v>
      </c>
      <c r="F199" s="64"/>
      <c r="G199" s="49">
        <f t="shared" si="12"/>
        <v>0</v>
      </c>
    </row>
    <row r="200" spans="1:7" s="63" customFormat="1" ht="22.5" outlineLevel="2" x14ac:dyDescent="0.2">
      <c r="A200" s="55" t="s">
        <v>389</v>
      </c>
      <c r="B200" s="56" t="s">
        <v>211</v>
      </c>
      <c r="C200" s="59" t="s">
        <v>31</v>
      </c>
      <c r="D200" s="155">
        <v>2</v>
      </c>
      <c r="E200" s="60">
        <v>0</v>
      </c>
      <c r="F200" s="64"/>
      <c r="G200" s="49">
        <f t="shared" si="12"/>
        <v>0</v>
      </c>
    </row>
    <row r="201" spans="1:7" s="63" customFormat="1" ht="22.5" outlineLevel="2" x14ac:dyDescent="0.2">
      <c r="A201" s="55" t="s">
        <v>390</v>
      </c>
      <c r="B201" s="56" t="s">
        <v>137</v>
      </c>
      <c r="C201" s="59" t="s">
        <v>31</v>
      </c>
      <c r="D201" s="155">
        <v>1</v>
      </c>
      <c r="E201" s="60">
        <v>0</v>
      </c>
      <c r="F201" s="64"/>
      <c r="G201" s="49">
        <f t="shared" si="12"/>
        <v>0</v>
      </c>
    </row>
    <row r="202" spans="1:7" s="63" customFormat="1" ht="33.75" outlineLevel="2" x14ac:dyDescent="0.2">
      <c r="A202" s="55" t="s">
        <v>391</v>
      </c>
      <c r="B202" s="56" t="s">
        <v>80</v>
      </c>
      <c r="C202" s="59" t="s">
        <v>31</v>
      </c>
      <c r="D202" s="155">
        <v>4</v>
      </c>
      <c r="E202" s="60">
        <v>0</v>
      </c>
      <c r="F202" s="64"/>
      <c r="G202" s="49">
        <f t="shared" si="12"/>
        <v>0</v>
      </c>
    </row>
    <row r="203" spans="1:7" s="63" customFormat="1" ht="33.75" outlineLevel="2" x14ac:dyDescent="0.2">
      <c r="A203" s="55" t="s">
        <v>392</v>
      </c>
      <c r="B203" s="56" t="s">
        <v>130</v>
      </c>
      <c r="C203" s="59" t="s">
        <v>31</v>
      </c>
      <c r="D203" s="155">
        <v>1</v>
      </c>
      <c r="E203" s="60">
        <v>0</v>
      </c>
      <c r="F203" s="64"/>
      <c r="G203" s="49">
        <f t="shared" si="12"/>
        <v>0</v>
      </c>
    </row>
    <row r="204" spans="1:7" s="63" customFormat="1" ht="33.75" outlineLevel="2" x14ac:dyDescent="0.2">
      <c r="A204" s="55" t="s">
        <v>393</v>
      </c>
      <c r="B204" s="56" t="s">
        <v>154</v>
      </c>
      <c r="C204" s="59" t="s">
        <v>30</v>
      </c>
      <c r="D204" s="155">
        <v>0.14000000000000001</v>
      </c>
      <c r="E204" s="60">
        <v>0</v>
      </c>
      <c r="F204" s="64"/>
      <c r="G204" s="49">
        <f t="shared" si="12"/>
        <v>0</v>
      </c>
    </row>
    <row r="205" spans="1:7" s="63" customFormat="1" ht="33.75" outlineLevel="2" x14ac:dyDescent="0.2">
      <c r="A205" s="55" t="s">
        <v>394</v>
      </c>
      <c r="B205" s="56" t="s">
        <v>81</v>
      </c>
      <c r="C205" s="59" t="s">
        <v>31</v>
      </c>
      <c r="D205" s="155">
        <v>5</v>
      </c>
      <c r="E205" s="60">
        <v>0</v>
      </c>
      <c r="F205" s="64"/>
      <c r="G205" s="49">
        <f t="shared" si="12"/>
        <v>0</v>
      </c>
    </row>
    <row r="206" spans="1:7" s="63" customFormat="1" ht="22.5" outlineLevel="2" x14ac:dyDescent="0.2">
      <c r="A206" s="55" t="s">
        <v>395</v>
      </c>
      <c r="B206" s="56" t="s">
        <v>82</v>
      </c>
      <c r="C206" s="59" t="s">
        <v>31</v>
      </c>
      <c r="D206" s="155">
        <v>4</v>
      </c>
      <c r="E206" s="60">
        <v>0</v>
      </c>
      <c r="F206" s="64"/>
      <c r="G206" s="49">
        <f t="shared" si="12"/>
        <v>0</v>
      </c>
    </row>
    <row r="207" spans="1:7" s="63" customFormat="1" ht="22.5" outlineLevel="2" x14ac:dyDescent="0.2">
      <c r="A207" s="55" t="s">
        <v>396</v>
      </c>
      <c r="B207" s="56" t="s">
        <v>138</v>
      </c>
      <c r="C207" s="59" t="s">
        <v>31</v>
      </c>
      <c r="D207" s="155">
        <v>1</v>
      </c>
      <c r="E207" s="60">
        <v>0</v>
      </c>
      <c r="F207" s="64"/>
      <c r="G207" s="49">
        <f t="shared" si="12"/>
        <v>0</v>
      </c>
    </row>
    <row r="208" spans="1:7" x14ac:dyDescent="0.2">
      <c r="A208" s="36" t="s">
        <v>547</v>
      </c>
      <c r="B208" s="62" t="s">
        <v>91</v>
      </c>
      <c r="C208" s="157"/>
      <c r="D208" s="157"/>
      <c r="E208" s="62"/>
      <c r="F208" s="62"/>
      <c r="G208" s="50">
        <f>ROUND(SUM(G209,G220),2)</f>
        <v>0</v>
      </c>
    </row>
    <row r="209" spans="1:7" s="54" customFormat="1" outlineLevel="1" x14ac:dyDescent="0.2">
      <c r="A209" s="37" t="s">
        <v>565</v>
      </c>
      <c r="B209" s="38" t="s">
        <v>92</v>
      </c>
      <c r="C209" s="39"/>
      <c r="D209" s="156"/>
      <c r="E209" s="41"/>
      <c r="F209" s="42"/>
      <c r="G209" s="41">
        <f>ROUND(SUM(G210:G219),2)</f>
        <v>0</v>
      </c>
    </row>
    <row r="210" spans="1:7" s="54" customFormat="1" ht="45" outlineLevel="2" x14ac:dyDescent="0.2">
      <c r="A210" s="55" t="s">
        <v>397</v>
      </c>
      <c r="B210" s="56" t="s">
        <v>85</v>
      </c>
      <c r="C210" s="59" t="s">
        <v>31</v>
      </c>
      <c r="D210" s="155">
        <v>3</v>
      </c>
      <c r="E210" s="60">
        <v>0</v>
      </c>
      <c r="F210" s="58"/>
      <c r="G210" s="49">
        <f t="shared" ref="G210:G219" si="13">ROUND(PRODUCT(D210,E210),2)</f>
        <v>0</v>
      </c>
    </row>
    <row r="211" spans="1:7" s="54" customFormat="1" ht="45" outlineLevel="2" x14ac:dyDescent="0.2">
      <c r="A211" s="55" t="s">
        <v>398</v>
      </c>
      <c r="B211" s="56" t="s">
        <v>86</v>
      </c>
      <c r="C211" s="59" t="s">
        <v>31</v>
      </c>
      <c r="D211" s="155">
        <v>3</v>
      </c>
      <c r="E211" s="60">
        <v>0</v>
      </c>
      <c r="F211" s="58"/>
      <c r="G211" s="49">
        <f t="shared" si="13"/>
        <v>0</v>
      </c>
    </row>
    <row r="212" spans="1:7" s="54" customFormat="1" ht="22.5" outlineLevel="2" x14ac:dyDescent="0.2">
      <c r="A212" s="55" t="s">
        <v>399</v>
      </c>
      <c r="B212" s="56" t="s">
        <v>139</v>
      </c>
      <c r="C212" s="59" t="s">
        <v>30</v>
      </c>
      <c r="D212" s="155">
        <v>0.3</v>
      </c>
      <c r="E212" s="60">
        <v>0</v>
      </c>
      <c r="F212" s="58"/>
      <c r="G212" s="49">
        <f t="shared" si="13"/>
        <v>0</v>
      </c>
    </row>
    <row r="213" spans="1:7" s="54" customFormat="1" ht="78.75" outlineLevel="2" x14ac:dyDescent="0.2">
      <c r="A213" s="55" t="s">
        <v>400</v>
      </c>
      <c r="B213" s="56" t="s">
        <v>105</v>
      </c>
      <c r="C213" s="59" t="s">
        <v>31</v>
      </c>
      <c r="D213" s="155">
        <v>3</v>
      </c>
      <c r="E213" s="60">
        <v>0</v>
      </c>
      <c r="F213" s="58"/>
      <c r="G213" s="49">
        <f t="shared" si="13"/>
        <v>0</v>
      </c>
    </row>
    <row r="214" spans="1:7" s="54" customFormat="1" ht="45" outlineLevel="2" x14ac:dyDescent="0.2">
      <c r="A214" s="55" t="s">
        <v>401</v>
      </c>
      <c r="B214" s="56" t="s">
        <v>184</v>
      </c>
      <c r="C214" s="59" t="s">
        <v>30</v>
      </c>
      <c r="D214" s="155">
        <v>14</v>
      </c>
      <c r="E214" s="60">
        <v>0</v>
      </c>
      <c r="F214" s="58"/>
      <c r="G214" s="49">
        <f t="shared" si="13"/>
        <v>0</v>
      </c>
    </row>
    <row r="215" spans="1:7" s="54" customFormat="1" ht="22.5" outlineLevel="2" x14ac:dyDescent="0.2">
      <c r="A215" s="55" t="s">
        <v>402</v>
      </c>
      <c r="B215" s="56" t="s">
        <v>87</v>
      </c>
      <c r="C215" s="59" t="s">
        <v>37</v>
      </c>
      <c r="D215" s="155">
        <v>87.5</v>
      </c>
      <c r="E215" s="60">
        <v>0</v>
      </c>
      <c r="F215" s="58"/>
      <c r="G215" s="49">
        <f t="shared" si="13"/>
        <v>0</v>
      </c>
    </row>
    <row r="216" spans="1:7" s="54" customFormat="1" ht="22.5" outlineLevel="2" x14ac:dyDescent="0.2">
      <c r="A216" s="55" t="s">
        <v>403</v>
      </c>
      <c r="B216" s="56" t="s">
        <v>88</v>
      </c>
      <c r="C216" s="59" t="s">
        <v>37</v>
      </c>
      <c r="D216" s="155">
        <v>2.7</v>
      </c>
      <c r="E216" s="60">
        <v>0</v>
      </c>
      <c r="F216" s="58"/>
      <c r="G216" s="49">
        <f t="shared" si="13"/>
        <v>0</v>
      </c>
    </row>
    <row r="217" spans="1:7" s="54" customFormat="1" ht="22.5" outlineLevel="2" x14ac:dyDescent="0.2">
      <c r="A217" s="55" t="s">
        <v>404</v>
      </c>
      <c r="B217" s="56" t="s">
        <v>89</v>
      </c>
      <c r="C217" s="59" t="s">
        <v>37</v>
      </c>
      <c r="D217" s="155">
        <v>8.3000000000000007</v>
      </c>
      <c r="E217" s="60">
        <v>0</v>
      </c>
      <c r="F217" s="58"/>
      <c r="G217" s="49">
        <f t="shared" si="13"/>
        <v>0</v>
      </c>
    </row>
    <row r="218" spans="1:7" s="54" customFormat="1" ht="22.5" outlineLevel="2" x14ac:dyDescent="0.2">
      <c r="A218" s="55" t="s">
        <v>405</v>
      </c>
      <c r="B218" s="56" t="s">
        <v>90</v>
      </c>
      <c r="C218" s="59" t="s">
        <v>31</v>
      </c>
      <c r="D218" s="155">
        <v>3</v>
      </c>
      <c r="E218" s="60">
        <v>0</v>
      </c>
      <c r="F218" s="58"/>
      <c r="G218" s="49">
        <f t="shared" si="13"/>
        <v>0</v>
      </c>
    </row>
    <row r="219" spans="1:7" s="54" customFormat="1" ht="45" outlineLevel="2" x14ac:dyDescent="0.2">
      <c r="A219" s="55" t="s">
        <v>406</v>
      </c>
      <c r="B219" s="56" t="s">
        <v>200</v>
      </c>
      <c r="C219" s="59" t="s">
        <v>30</v>
      </c>
      <c r="D219" s="155">
        <v>14</v>
      </c>
      <c r="E219" s="60">
        <v>0</v>
      </c>
      <c r="F219" s="58"/>
      <c r="G219" s="49">
        <f t="shared" si="13"/>
        <v>0</v>
      </c>
    </row>
    <row r="220" spans="1:7" s="54" customFormat="1" outlineLevel="1" x14ac:dyDescent="0.2">
      <c r="A220" s="37" t="s">
        <v>566</v>
      </c>
      <c r="B220" s="38" t="s">
        <v>122</v>
      </c>
      <c r="C220" s="39"/>
      <c r="D220" s="156"/>
      <c r="E220" s="41"/>
      <c r="F220" s="42"/>
      <c r="G220" s="41">
        <f>ROUND(SUM(G221:G240),2)</f>
        <v>0</v>
      </c>
    </row>
    <row r="221" spans="1:7" s="54" customFormat="1" ht="101.25" outlineLevel="2" x14ac:dyDescent="0.2">
      <c r="A221" s="55" t="s">
        <v>407</v>
      </c>
      <c r="B221" s="56" t="s">
        <v>224</v>
      </c>
      <c r="C221" s="59" t="s">
        <v>31</v>
      </c>
      <c r="D221" s="155">
        <v>1</v>
      </c>
      <c r="E221" s="60">
        <v>0</v>
      </c>
      <c r="F221" s="58"/>
      <c r="G221" s="49">
        <f t="shared" ref="G221:G240" si="14">ROUND(PRODUCT(D221,E221),2)</f>
        <v>0</v>
      </c>
    </row>
    <row r="222" spans="1:7" s="54" customFormat="1" ht="135" outlineLevel="2" x14ac:dyDescent="0.2">
      <c r="A222" s="55" t="s">
        <v>408</v>
      </c>
      <c r="B222" s="56" t="s">
        <v>225</v>
      </c>
      <c r="C222" s="59" t="s">
        <v>31</v>
      </c>
      <c r="D222" s="155">
        <v>2</v>
      </c>
      <c r="E222" s="60">
        <v>0</v>
      </c>
      <c r="F222" s="58"/>
      <c r="G222" s="49">
        <f t="shared" si="14"/>
        <v>0</v>
      </c>
    </row>
    <row r="223" spans="1:7" s="54" customFormat="1" ht="135" outlineLevel="2" x14ac:dyDescent="0.2">
      <c r="A223" s="55" t="s">
        <v>409</v>
      </c>
      <c r="B223" s="56" t="s">
        <v>203</v>
      </c>
      <c r="C223" s="59" t="s">
        <v>31</v>
      </c>
      <c r="D223" s="155">
        <v>3</v>
      </c>
      <c r="E223" s="60">
        <v>0</v>
      </c>
      <c r="F223" s="58"/>
      <c r="G223" s="49">
        <f t="shared" si="14"/>
        <v>0</v>
      </c>
    </row>
    <row r="224" spans="1:7" s="54" customFormat="1" ht="56.25" outlineLevel="2" x14ac:dyDescent="0.2">
      <c r="A224" s="55" t="s">
        <v>410</v>
      </c>
      <c r="B224" s="56" t="s">
        <v>204</v>
      </c>
      <c r="C224" s="59" t="s">
        <v>31</v>
      </c>
      <c r="D224" s="155">
        <v>3</v>
      </c>
      <c r="E224" s="60">
        <v>0</v>
      </c>
      <c r="F224" s="58"/>
      <c r="G224" s="49">
        <f t="shared" si="14"/>
        <v>0</v>
      </c>
    </row>
    <row r="225" spans="1:7" s="54" customFormat="1" ht="33.75" outlineLevel="2" x14ac:dyDescent="0.2">
      <c r="A225" s="55" t="s">
        <v>411</v>
      </c>
      <c r="B225" s="56" t="s">
        <v>94</v>
      </c>
      <c r="C225" s="59" t="s">
        <v>37</v>
      </c>
      <c r="D225" s="155">
        <v>87.5</v>
      </c>
      <c r="E225" s="60">
        <v>0</v>
      </c>
      <c r="F225" s="58"/>
      <c r="G225" s="49">
        <f t="shared" si="14"/>
        <v>0</v>
      </c>
    </row>
    <row r="226" spans="1:7" s="54" customFormat="1" ht="33.75" outlineLevel="2" x14ac:dyDescent="0.2">
      <c r="A226" s="55" t="s">
        <v>412</v>
      </c>
      <c r="B226" s="56" t="s">
        <v>95</v>
      </c>
      <c r="C226" s="59" t="s">
        <v>37</v>
      </c>
      <c r="D226" s="155">
        <v>115.2</v>
      </c>
      <c r="E226" s="60">
        <v>0</v>
      </c>
      <c r="F226" s="58"/>
      <c r="G226" s="49">
        <f t="shared" si="14"/>
        <v>0</v>
      </c>
    </row>
    <row r="227" spans="1:7" s="54" customFormat="1" ht="56.25" outlineLevel="2" x14ac:dyDescent="0.2">
      <c r="A227" s="55" t="s">
        <v>413</v>
      </c>
      <c r="B227" s="56" t="s">
        <v>160</v>
      </c>
      <c r="C227" s="59" t="s">
        <v>37</v>
      </c>
      <c r="D227" s="155">
        <v>24.82</v>
      </c>
      <c r="E227" s="60">
        <v>0</v>
      </c>
      <c r="F227" s="58"/>
      <c r="G227" s="49">
        <f t="shared" si="14"/>
        <v>0</v>
      </c>
    </row>
    <row r="228" spans="1:7" s="54" customFormat="1" ht="22.5" outlineLevel="2" x14ac:dyDescent="0.2">
      <c r="A228" s="55" t="s">
        <v>414</v>
      </c>
      <c r="B228" s="56" t="s">
        <v>96</v>
      </c>
      <c r="C228" s="59" t="s">
        <v>31</v>
      </c>
      <c r="D228" s="155">
        <v>3</v>
      </c>
      <c r="E228" s="60">
        <v>0</v>
      </c>
      <c r="F228" s="58"/>
      <c r="G228" s="49">
        <f t="shared" si="14"/>
        <v>0</v>
      </c>
    </row>
    <row r="229" spans="1:7" s="54" customFormat="1" ht="22.5" outlineLevel="2" x14ac:dyDescent="0.2">
      <c r="A229" s="55" t="s">
        <v>415</v>
      </c>
      <c r="B229" s="56" t="s">
        <v>97</v>
      </c>
      <c r="C229" s="59" t="s">
        <v>31</v>
      </c>
      <c r="D229" s="155">
        <v>3</v>
      </c>
      <c r="E229" s="60">
        <v>0</v>
      </c>
      <c r="F229" s="58"/>
      <c r="G229" s="49">
        <f t="shared" si="14"/>
        <v>0</v>
      </c>
    </row>
    <row r="230" spans="1:7" s="54" customFormat="1" ht="45" outlineLevel="2" x14ac:dyDescent="0.2">
      <c r="A230" s="55" t="s">
        <v>416</v>
      </c>
      <c r="B230" s="56" t="s">
        <v>98</v>
      </c>
      <c r="C230" s="59" t="s">
        <v>31</v>
      </c>
      <c r="D230" s="155">
        <v>9</v>
      </c>
      <c r="E230" s="60">
        <v>0</v>
      </c>
      <c r="F230" s="58"/>
      <c r="G230" s="49">
        <f t="shared" si="14"/>
        <v>0</v>
      </c>
    </row>
    <row r="231" spans="1:7" s="54" customFormat="1" ht="33.75" outlineLevel="2" x14ac:dyDescent="0.2">
      <c r="A231" s="55" t="s">
        <v>417</v>
      </c>
      <c r="B231" s="56" t="s">
        <v>161</v>
      </c>
      <c r="C231" s="59" t="s">
        <v>31</v>
      </c>
      <c r="D231" s="155">
        <v>3</v>
      </c>
      <c r="E231" s="60">
        <v>0</v>
      </c>
      <c r="F231" s="58"/>
      <c r="G231" s="49">
        <f t="shared" si="14"/>
        <v>0</v>
      </c>
    </row>
    <row r="232" spans="1:7" s="54" customFormat="1" ht="33.75" outlineLevel="2" x14ac:dyDescent="0.2">
      <c r="A232" s="55" t="s">
        <v>418</v>
      </c>
      <c r="B232" s="56" t="s">
        <v>99</v>
      </c>
      <c r="C232" s="59" t="s">
        <v>100</v>
      </c>
      <c r="D232" s="155">
        <v>2</v>
      </c>
      <c r="E232" s="60">
        <v>0</v>
      </c>
      <c r="F232" s="58"/>
      <c r="G232" s="49">
        <f t="shared" si="14"/>
        <v>0</v>
      </c>
    </row>
    <row r="233" spans="1:7" s="54" customFormat="1" ht="33.75" outlineLevel="2" x14ac:dyDescent="0.2">
      <c r="A233" s="55" t="s">
        <v>419</v>
      </c>
      <c r="B233" s="56" t="s">
        <v>104</v>
      </c>
      <c r="C233" s="59" t="s">
        <v>100</v>
      </c>
      <c r="D233" s="155">
        <v>1</v>
      </c>
      <c r="E233" s="60">
        <v>0</v>
      </c>
      <c r="F233" s="58"/>
      <c r="G233" s="49">
        <f t="shared" si="14"/>
        <v>0</v>
      </c>
    </row>
    <row r="234" spans="1:7" s="54" customFormat="1" ht="33.75" outlineLevel="2" x14ac:dyDescent="0.2">
      <c r="A234" s="55" t="s">
        <v>420</v>
      </c>
      <c r="B234" s="56" t="s">
        <v>101</v>
      </c>
      <c r="C234" s="59" t="s">
        <v>31</v>
      </c>
      <c r="D234" s="155">
        <v>1</v>
      </c>
      <c r="E234" s="60">
        <v>0</v>
      </c>
      <c r="F234" s="58"/>
      <c r="G234" s="49">
        <f t="shared" si="14"/>
        <v>0</v>
      </c>
    </row>
    <row r="235" spans="1:7" s="54" customFormat="1" ht="33.75" outlineLevel="2" x14ac:dyDescent="0.2">
      <c r="A235" s="55" t="s">
        <v>421</v>
      </c>
      <c r="B235" s="56" t="s">
        <v>155</v>
      </c>
      <c r="C235" s="59" t="s">
        <v>31</v>
      </c>
      <c r="D235" s="155">
        <v>6</v>
      </c>
      <c r="E235" s="60">
        <v>0</v>
      </c>
      <c r="F235" s="58"/>
      <c r="G235" s="49">
        <f t="shared" si="14"/>
        <v>0</v>
      </c>
    </row>
    <row r="236" spans="1:7" s="54" customFormat="1" ht="33.75" outlineLevel="2" x14ac:dyDescent="0.2">
      <c r="A236" s="55" t="s">
        <v>422</v>
      </c>
      <c r="B236" s="56" t="s">
        <v>156</v>
      </c>
      <c r="C236" s="59" t="s">
        <v>31</v>
      </c>
      <c r="D236" s="155">
        <v>3</v>
      </c>
      <c r="E236" s="60">
        <v>0</v>
      </c>
      <c r="F236" s="58"/>
      <c r="G236" s="49">
        <f t="shared" si="14"/>
        <v>0</v>
      </c>
    </row>
    <row r="237" spans="1:7" s="54" customFormat="1" ht="56.25" outlineLevel="2" x14ac:dyDescent="0.2">
      <c r="A237" s="55" t="s">
        <v>423</v>
      </c>
      <c r="B237" s="56" t="s">
        <v>103</v>
      </c>
      <c r="C237" s="59" t="s">
        <v>31</v>
      </c>
      <c r="D237" s="155">
        <v>1</v>
      </c>
      <c r="E237" s="60">
        <v>0</v>
      </c>
      <c r="F237" s="58"/>
      <c r="G237" s="49">
        <f t="shared" si="14"/>
        <v>0</v>
      </c>
    </row>
    <row r="238" spans="1:7" s="54" customFormat="1" ht="33.75" outlineLevel="2" x14ac:dyDescent="0.2">
      <c r="A238" s="55" t="s">
        <v>424</v>
      </c>
      <c r="B238" s="56" t="s">
        <v>102</v>
      </c>
      <c r="C238" s="59" t="s">
        <v>37</v>
      </c>
      <c r="D238" s="155">
        <v>16.8</v>
      </c>
      <c r="E238" s="60">
        <v>0</v>
      </c>
      <c r="F238" s="58"/>
      <c r="G238" s="49">
        <f t="shared" si="14"/>
        <v>0</v>
      </c>
    </row>
    <row r="239" spans="1:7" s="54" customFormat="1" ht="270" outlineLevel="2" x14ac:dyDescent="0.2">
      <c r="A239" s="55" t="s">
        <v>425</v>
      </c>
      <c r="B239" s="73" t="s">
        <v>2057</v>
      </c>
      <c r="C239" s="59" t="s">
        <v>31</v>
      </c>
      <c r="D239" s="155">
        <v>1</v>
      </c>
      <c r="E239" s="60">
        <v>0</v>
      </c>
      <c r="F239" s="58"/>
      <c r="G239" s="49">
        <f t="shared" si="14"/>
        <v>0</v>
      </c>
    </row>
    <row r="240" spans="1:7" s="54" customFormat="1" ht="78.75" outlineLevel="2" x14ac:dyDescent="0.2">
      <c r="A240" s="55" t="s">
        <v>426</v>
      </c>
      <c r="B240" s="56" t="s">
        <v>202</v>
      </c>
      <c r="C240" s="59" t="s">
        <v>31</v>
      </c>
      <c r="D240" s="155">
        <v>1</v>
      </c>
      <c r="E240" s="60">
        <v>0</v>
      </c>
      <c r="F240" s="58"/>
      <c r="G240" s="49">
        <f t="shared" si="14"/>
        <v>0</v>
      </c>
    </row>
    <row r="241" spans="1:7" s="61" customFormat="1" x14ac:dyDescent="0.2">
      <c r="A241" s="36" t="s">
        <v>548</v>
      </c>
      <c r="B241" s="62" t="s">
        <v>27</v>
      </c>
      <c r="C241" s="157"/>
      <c r="D241" s="157"/>
      <c r="E241" s="62"/>
      <c r="F241" s="62"/>
      <c r="G241" s="50">
        <f>ROUND(SUM(G242),2)</f>
        <v>0</v>
      </c>
    </row>
    <row r="242" spans="1:7" s="7" customFormat="1" ht="22.5" x14ac:dyDescent="0.2">
      <c r="A242" s="55" t="s">
        <v>427</v>
      </c>
      <c r="B242" s="56" t="s">
        <v>45</v>
      </c>
      <c r="C242" s="59" t="s">
        <v>29</v>
      </c>
      <c r="D242" s="155">
        <v>1702.06</v>
      </c>
      <c r="E242" s="60">
        <v>0</v>
      </c>
      <c r="F242" s="58"/>
      <c r="G242" s="49">
        <f>ROUND(PRODUCT(D242,E242),2)</f>
        <v>0</v>
      </c>
    </row>
    <row r="243" spans="1:7" s="86" customFormat="1" x14ac:dyDescent="0.2">
      <c r="A243" s="83" t="s">
        <v>24</v>
      </c>
      <c r="B243" s="84" t="s">
        <v>446</v>
      </c>
      <c r="C243" s="160"/>
      <c r="D243" s="160"/>
      <c r="E243" s="84"/>
      <c r="F243" s="84"/>
      <c r="G243" s="85">
        <f>G244+G277+G299+G307+G328+G372+G430+G463</f>
        <v>0</v>
      </c>
    </row>
    <row r="244" spans="1:7" s="54" customFormat="1" x14ac:dyDescent="0.2">
      <c r="A244" s="66" t="s">
        <v>543</v>
      </c>
      <c r="B244" s="67" t="s">
        <v>109</v>
      </c>
      <c r="C244" s="158"/>
      <c r="D244" s="158"/>
      <c r="E244" s="67"/>
      <c r="F244" s="67"/>
      <c r="G244" s="50">
        <f>ROUND(SUM(G245,G260,G268),2)</f>
        <v>0</v>
      </c>
    </row>
    <row r="245" spans="1:7" s="54" customFormat="1" outlineLevel="1" x14ac:dyDescent="0.2">
      <c r="A245" s="68" t="s">
        <v>601</v>
      </c>
      <c r="B245" s="69" t="s">
        <v>25</v>
      </c>
      <c r="C245" s="70"/>
      <c r="D245" s="159"/>
      <c r="E245" s="41"/>
      <c r="F245" s="71"/>
      <c r="G245" s="41">
        <f>ROUND(SUM(G246:G259),2)</f>
        <v>0</v>
      </c>
    </row>
    <row r="246" spans="1:7" s="54" customFormat="1" ht="33.75" outlineLevel="2" x14ac:dyDescent="0.2">
      <c r="A246" s="55" t="s">
        <v>703</v>
      </c>
      <c r="B246" s="73" t="s">
        <v>143</v>
      </c>
      <c r="C246" s="74" t="s">
        <v>30</v>
      </c>
      <c r="D246" s="161">
        <v>42.04</v>
      </c>
      <c r="E246" s="60">
        <v>0</v>
      </c>
      <c r="F246" s="64"/>
      <c r="G246" s="49">
        <f t="shared" ref="G246:G259" si="15">ROUND(PRODUCT(D246,E246),2)</f>
        <v>0</v>
      </c>
    </row>
    <row r="247" spans="1:7" s="54" customFormat="1" ht="33.75" outlineLevel="2" x14ac:dyDescent="0.2">
      <c r="A247" s="55" t="s">
        <v>704</v>
      </c>
      <c r="B247" s="73" t="s">
        <v>181</v>
      </c>
      <c r="C247" s="74" t="s">
        <v>30</v>
      </c>
      <c r="D247" s="161">
        <v>659.11</v>
      </c>
      <c r="E247" s="60">
        <v>0</v>
      </c>
      <c r="F247" s="64"/>
      <c r="G247" s="49">
        <f t="shared" si="15"/>
        <v>0</v>
      </c>
    </row>
    <row r="248" spans="1:7" s="7" customFormat="1" ht="22.5" outlineLevel="2" x14ac:dyDescent="0.2">
      <c r="A248" s="55" t="s">
        <v>705</v>
      </c>
      <c r="B248" s="73" t="s">
        <v>207</v>
      </c>
      <c r="C248" s="74" t="s">
        <v>30</v>
      </c>
      <c r="D248" s="161">
        <v>13.63</v>
      </c>
      <c r="E248" s="60">
        <v>0</v>
      </c>
      <c r="F248" s="64"/>
      <c r="G248" s="49">
        <f t="shared" si="15"/>
        <v>0</v>
      </c>
    </row>
    <row r="249" spans="1:7" s="7" customFormat="1" ht="33.75" outlineLevel="2" x14ac:dyDescent="0.2">
      <c r="A249" s="55" t="s">
        <v>706</v>
      </c>
      <c r="B249" s="73" t="s">
        <v>429</v>
      </c>
      <c r="C249" s="74" t="s">
        <v>29</v>
      </c>
      <c r="D249" s="161">
        <v>14.85</v>
      </c>
      <c r="E249" s="60">
        <v>0</v>
      </c>
      <c r="F249" s="64"/>
      <c r="G249" s="49">
        <f t="shared" si="15"/>
        <v>0</v>
      </c>
    </row>
    <row r="250" spans="1:7" s="7" customFormat="1" ht="33.75" outlineLevel="2" x14ac:dyDescent="0.2">
      <c r="A250" s="55" t="s">
        <v>707</v>
      </c>
      <c r="B250" s="73" t="s">
        <v>182</v>
      </c>
      <c r="C250" s="74" t="s">
        <v>30</v>
      </c>
      <c r="D250" s="161">
        <v>14.29</v>
      </c>
      <c r="E250" s="60">
        <v>0</v>
      </c>
      <c r="F250" s="64"/>
      <c r="G250" s="49">
        <f t="shared" si="15"/>
        <v>0</v>
      </c>
    </row>
    <row r="251" spans="1:7" s="7" customFormat="1" ht="33.75" outlineLevel="2" x14ac:dyDescent="0.2">
      <c r="A251" s="55" t="s">
        <v>708</v>
      </c>
      <c r="B251" s="73" t="s">
        <v>183</v>
      </c>
      <c r="C251" s="74" t="s">
        <v>30</v>
      </c>
      <c r="D251" s="161">
        <v>6.6</v>
      </c>
      <c r="E251" s="60">
        <v>0</v>
      </c>
      <c r="F251" s="64"/>
      <c r="G251" s="49">
        <f t="shared" si="15"/>
        <v>0</v>
      </c>
    </row>
    <row r="252" spans="1:7" s="7" customFormat="1" ht="33.75" outlineLevel="2" x14ac:dyDescent="0.2">
      <c r="A252" s="55" t="s">
        <v>709</v>
      </c>
      <c r="B252" s="73" t="s">
        <v>53</v>
      </c>
      <c r="C252" s="74" t="s">
        <v>30</v>
      </c>
      <c r="D252" s="161">
        <v>115.16</v>
      </c>
      <c r="E252" s="60">
        <v>0</v>
      </c>
      <c r="F252" s="64"/>
      <c r="G252" s="49">
        <f t="shared" si="15"/>
        <v>0</v>
      </c>
    </row>
    <row r="253" spans="1:7" s="7" customFormat="1" ht="33.75" outlineLevel="2" x14ac:dyDescent="0.2">
      <c r="A253" s="55" t="s">
        <v>710</v>
      </c>
      <c r="B253" s="73" t="s">
        <v>32</v>
      </c>
      <c r="C253" s="74" t="s">
        <v>30</v>
      </c>
      <c r="D253" s="161">
        <v>274.18</v>
      </c>
      <c r="E253" s="60">
        <v>0</v>
      </c>
      <c r="F253" s="64"/>
      <c r="G253" s="49">
        <f t="shared" si="15"/>
        <v>0</v>
      </c>
    </row>
    <row r="254" spans="1:7" s="7" customFormat="1" ht="45" outlineLevel="2" x14ac:dyDescent="0.2">
      <c r="A254" s="55" t="s">
        <v>711</v>
      </c>
      <c r="B254" s="73" t="s">
        <v>135</v>
      </c>
      <c r="C254" s="74" t="s">
        <v>30</v>
      </c>
      <c r="D254" s="161">
        <v>10.93</v>
      </c>
      <c r="E254" s="60">
        <v>0</v>
      </c>
      <c r="F254" s="64"/>
      <c r="G254" s="49">
        <f t="shared" si="15"/>
        <v>0</v>
      </c>
    </row>
    <row r="255" spans="1:7" s="7" customFormat="1" ht="33.75" outlineLevel="2" x14ac:dyDescent="0.2">
      <c r="A255" s="55" t="s">
        <v>712</v>
      </c>
      <c r="B255" s="73" t="s">
        <v>209</v>
      </c>
      <c r="C255" s="74" t="s">
        <v>30</v>
      </c>
      <c r="D255" s="161">
        <v>0.83</v>
      </c>
      <c r="E255" s="60">
        <v>0</v>
      </c>
      <c r="F255" s="64"/>
      <c r="G255" s="49">
        <f t="shared" si="15"/>
        <v>0</v>
      </c>
    </row>
    <row r="256" spans="1:7" s="7" customFormat="1" ht="33.75" outlineLevel="2" x14ac:dyDescent="0.2">
      <c r="A256" s="55" t="s">
        <v>713</v>
      </c>
      <c r="B256" s="73" t="s">
        <v>210</v>
      </c>
      <c r="C256" s="74" t="s">
        <v>30</v>
      </c>
      <c r="D256" s="161">
        <v>1.1000000000000001</v>
      </c>
      <c r="E256" s="60">
        <v>0</v>
      </c>
      <c r="F256" s="64"/>
      <c r="G256" s="49">
        <f t="shared" si="15"/>
        <v>0</v>
      </c>
    </row>
    <row r="257" spans="1:7" s="7" customFormat="1" ht="33.75" outlineLevel="2" x14ac:dyDescent="0.2">
      <c r="A257" s="55" t="s">
        <v>714</v>
      </c>
      <c r="B257" s="73" t="s">
        <v>430</v>
      </c>
      <c r="C257" s="74" t="s">
        <v>37</v>
      </c>
      <c r="D257" s="161">
        <v>4.5</v>
      </c>
      <c r="E257" s="60">
        <v>0</v>
      </c>
      <c r="F257" s="64"/>
      <c r="G257" s="49">
        <f t="shared" si="15"/>
        <v>0</v>
      </c>
    </row>
    <row r="258" spans="1:7" s="7" customFormat="1" ht="33.75" outlineLevel="2" x14ac:dyDescent="0.2">
      <c r="A258" s="55" t="s">
        <v>715</v>
      </c>
      <c r="B258" s="73" t="s">
        <v>35</v>
      </c>
      <c r="C258" s="74" t="s">
        <v>30</v>
      </c>
      <c r="D258" s="161">
        <v>1139.3599999999999</v>
      </c>
      <c r="E258" s="60">
        <v>0</v>
      </c>
      <c r="F258" s="64"/>
      <c r="G258" s="49">
        <f t="shared" si="15"/>
        <v>0</v>
      </c>
    </row>
    <row r="259" spans="1:7" s="7" customFormat="1" ht="33.75" outlineLevel="2" x14ac:dyDescent="0.2">
      <c r="A259" s="55" t="s">
        <v>716</v>
      </c>
      <c r="B259" s="73" t="s">
        <v>33</v>
      </c>
      <c r="C259" s="74" t="s">
        <v>34</v>
      </c>
      <c r="D259" s="161">
        <v>28483.999999999996</v>
      </c>
      <c r="E259" s="60">
        <v>0</v>
      </c>
      <c r="F259" s="64"/>
      <c r="G259" s="49">
        <f t="shared" si="15"/>
        <v>0</v>
      </c>
    </row>
    <row r="260" spans="1:7" s="7" customFormat="1" outlineLevel="1" x14ac:dyDescent="0.2">
      <c r="A260" s="68" t="s">
        <v>602</v>
      </c>
      <c r="B260" s="69" t="s">
        <v>48</v>
      </c>
      <c r="C260" s="70"/>
      <c r="D260" s="159"/>
      <c r="E260" s="41"/>
      <c r="F260" s="71"/>
      <c r="G260" s="41">
        <f>ROUND(SUM(G261:G267),2)</f>
        <v>0</v>
      </c>
    </row>
    <row r="261" spans="1:7" s="7" customFormat="1" ht="33.75" outlineLevel="2" x14ac:dyDescent="0.2">
      <c r="A261" s="55" t="s">
        <v>717</v>
      </c>
      <c r="B261" s="73" t="s">
        <v>28</v>
      </c>
      <c r="C261" s="74" t="s">
        <v>29</v>
      </c>
      <c r="D261" s="161">
        <v>4467.38</v>
      </c>
      <c r="E261" s="60">
        <v>0</v>
      </c>
      <c r="F261" s="64"/>
      <c r="G261" s="49">
        <f t="shared" ref="G261:G267" si="16">ROUND(PRODUCT(D261,E261),2)</f>
        <v>0</v>
      </c>
    </row>
    <row r="262" spans="1:7" s="7" customFormat="1" ht="45" outlineLevel="2" x14ac:dyDescent="0.2">
      <c r="A262" s="55" t="s">
        <v>718</v>
      </c>
      <c r="B262" s="73" t="s">
        <v>180</v>
      </c>
      <c r="C262" s="74" t="s">
        <v>30</v>
      </c>
      <c r="D262" s="161">
        <v>1786.95</v>
      </c>
      <c r="E262" s="60">
        <v>0</v>
      </c>
      <c r="F262" s="64"/>
      <c r="G262" s="49">
        <f t="shared" si="16"/>
        <v>0</v>
      </c>
    </row>
    <row r="263" spans="1:7" s="7" customFormat="1" ht="56.25" outlineLevel="2" x14ac:dyDescent="0.2">
      <c r="A263" s="55" t="s">
        <v>719</v>
      </c>
      <c r="B263" s="73" t="s">
        <v>217</v>
      </c>
      <c r="C263" s="74" t="s">
        <v>29</v>
      </c>
      <c r="D263" s="161">
        <v>4467.38</v>
      </c>
      <c r="E263" s="60">
        <v>0</v>
      </c>
      <c r="F263" s="64"/>
      <c r="G263" s="49">
        <f t="shared" si="16"/>
        <v>0</v>
      </c>
    </row>
    <row r="264" spans="1:7" s="7" customFormat="1" ht="45" outlineLevel="2" x14ac:dyDescent="0.2">
      <c r="A264" s="55" t="s">
        <v>720</v>
      </c>
      <c r="B264" s="73" t="s">
        <v>2064</v>
      </c>
      <c r="C264" s="74" t="s">
        <v>30</v>
      </c>
      <c r="D264" s="161">
        <v>893.48</v>
      </c>
      <c r="E264" s="60">
        <v>0</v>
      </c>
      <c r="F264" s="64"/>
      <c r="G264" s="49">
        <f t="shared" si="16"/>
        <v>0</v>
      </c>
    </row>
    <row r="265" spans="1:7" s="7" customFormat="1" ht="33.75" outlineLevel="2" x14ac:dyDescent="0.2">
      <c r="A265" s="55" t="s">
        <v>721</v>
      </c>
      <c r="B265" s="73" t="s">
        <v>144</v>
      </c>
      <c r="C265" s="74" t="s">
        <v>29</v>
      </c>
      <c r="D265" s="161">
        <v>4467.38</v>
      </c>
      <c r="E265" s="60">
        <v>0</v>
      </c>
      <c r="F265" s="64"/>
      <c r="G265" s="49">
        <f t="shared" si="16"/>
        <v>0</v>
      </c>
    </row>
    <row r="266" spans="1:7" s="7" customFormat="1" ht="33.75" outlineLevel="2" x14ac:dyDescent="0.2">
      <c r="A266" s="55" t="s">
        <v>722</v>
      </c>
      <c r="B266" s="73" t="s">
        <v>35</v>
      </c>
      <c r="C266" s="74" t="s">
        <v>30</v>
      </c>
      <c r="D266" s="161">
        <v>1786.95</v>
      </c>
      <c r="E266" s="60">
        <v>0</v>
      </c>
      <c r="F266" s="64"/>
      <c r="G266" s="49">
        <f t="shared" si="16"/>
        <v>0</v>
      </c>
    </row>
    <row r="267" spans="1:7" s="7" customFormat="1" ht="33.75" outlineLevel="2" x14ac:dyDescent="0.2">
      <c r="A267" s="55" t="s">
        <v>723</v>
      </c>
      <c r="B267" s="73" t="s">
        <v>33</v>
      </c>
      <c r="C267" s="74" t="s">
        <v>34</v>
      </c>
      <c r="D267" s="161">
        <v>44673.75</v>
      </c>
      <c r="E267" s="60">
        <v>0</v>
      </c>
      <c r="F267" s="64"/>
      <c r="G267" s="49">
        <f t="shared" si="16"/>
        <v>0</v>
      </c>
    </row>
    <row r="268" spans="1:7" s="7" customFormat="1" outlineLevel="1" x14ac:dyDescent="0.2">
      <c r="A268" s="68" t="s">
        <v>603</v>
      </c>
      <c r="B268" s="69" t="s">
        <v>49</v>
      </c>
      <c r="C268" s="70"/>
      <c r="D268" s="159"/>
      <c r="E268" s="41"/>
      <c r="F268" s="71"/>
      <c r="G268" s="41">
        <f>ROUND(SUM(G269:G276),2)</f>
        <v>0</v>
      </c>
    </row>
    <row r="269" spans="1:7" s="7" customFormat="1" ht="45" outlineLevel="2" x14ac:dyDescent="0.2">
      <c r="A269" s="55" t="s">
        <v>724</v>
      </c>
      <c r="B269" s="73" t="s">
        <v>131</v>
      </c>
      <c r="C269" s="74" t="s">
        <v>29</v>
      </c>
      <c r="D269" s="161">
        <v>569.74</v>
      </c>
      <c r="E269" s="60">
        <v>0</v>
      </c>
      <c r="F269" s="64"/>
      <c r="G269" s="49">
        <f t="shared" ref="G269:G276" si="17">ROUND(PRODUCT(D269,E269),2)</f>
        <v>0</v>
      </c>
    </row>
    <row r="270" spans="1:7" s="7" customFormat="1" ht="45" outlineLevel="2" x14ac:dyDescent="0.2">
      <c r="A270" s="55" t="s">
        <v>725</v>
      </c>
      <c r="B270" s="73" t="s">
        <v>132</v>
      </c>
      <c r="C270" s="74" t="s">
        <v>29</v>
      </c>
      <c r="D270" s="161">
        <v>759.66</v>
      </c>
      <c r="E270" s="60">
        <v>0</v>
      </c>
      <c r="F270" s="64"/>
      <c r="G270" s="49">
        <f t="shared" si="17"/>
        <v>0</v>
      </c>
    </row>
    <row r="271" spans="1:7" s="7" customFormat="1" ht="45" outlineLevel="2" x14ac:dyDescent="0.2">
      <c r="A271" s="55" t="s">
        <v>726</v>
      </c>
      <c r="B271" s="73" t="s">
        <v>133</v>
      </c>
      <c r="C271" s="74" t="s">
        <v>29</v>
      </c>
      <c r="D271" s="161">
        <v>2278.9699999999998</v>
      </c>
      <c r="E271" s="60">
        <v>0</v>
      </c>
      <c r="F271" s="64"/>
      <c r="G271" s="49">
        <f t="shared" si="17"/>
        <v>0</v>
      </c>
    </row>
    <row r="272" spans="1:7" s="7" customFormat="1" ht="45" outlineLevel="2" x14ac:dyDescent="0.2">
      <c r="A272" s="55" t="s">
        <v>727</v>
      </c>
      <c r="B272" s="73" t="s">
        <v>134</v>
      </c>
      <c r="C272" s="74" t="s">
        <v>29</v>
      </c>
      <c r="D272" s="161">
        <v>189.91</v>
      </c>
      <c r="E272" s="60">
        <v>0</v>
      </c>
      <c r="F272" s="64"/>
      <c r="G272" s="49">
        <f t="shared" si="17"/>
        <v>0</v>
      </c>
    </row>
    <row r="273" spans="1:7" s="8" customFormat="1" ht="22.5" outlineLevel="2" x14ac:dyDescent="0.2">
      <c r="A273" s="55" t="s">
        <v>728</v>
      </c>
      <c r="B273" s="73" t="s">
        <v>36</v>
      </c>
      <c r="C273" s="74" t="s">
        <v>37</v>
      </c>
      <c r="D273" s="161">
        <v>3333.89</v>
      </c>
      <c r="E273" s="60">
        <v>0</v>
      </c>
      <c r="F273" s="64"/>
      <c r="G273" s="49">
        <f t="shared" si="17"/>
        <v>0</v>
      </c>
    </row>
    <row r="274" spans="1:7" s="8" customFormat="1" ht="45" outlineLevel="2" x14ac:dyDescent="0.2">
      <c r="A274" s="55" t="s">
        <v>729</v>
      </c>
      <c r="B274" s="73" t="s">
        <v>50</v>
      </c>
      <c r="C274" s="74" t="s">
        <v>37</v>
      </c>
      <c r="D274" s="161">
        <v>3333.89</v>
      </c>
      <c r="E274" s="60">
        <v>0</v>
      </c>
      <c r="F274" s="64"/>
      <c r="G274" s="49">
        <f t="shared" si="17"/>
        <v>0</v>
      </c>
    </row>
    <row r="275" spans="1:7" s="8" customFormat="1" ht="33.75" outlineLevel="2" x14ac:dyDescent="0.2">
      <c r="A275" s="55" t="s">
        <v>730</v>
      </c>
      <c r="B275" s="73" t="s">
        <v>118</v>
      </c>
      <c r="C275" s="74" t="s">
        <v>51</v>
      </c>
      <c r="D275" s="161">
        <v>1357.17</v>
      </c>
      <c r="E275" s="60">
        <v>0</v>
      </c>
      <c r="F275" s="64"/>
      <c r="G275" s="49">
        <f t="shared" si="17"/>
        <v>0</v>
      </c>
    </row>
    <row r="276" spans="1:7" s="8" customFormat="1" ht="78.75" outlineLevel="2" x14ac:dyDescent="0.2">
      <c r="A276" s="55" t="s">
        <v>731</v>
      </c>
      <c r="B276" s="73" t="s">
        <v>116</v>
      </c>
      <c r="C276" s="74" t="s">
        <v>31</v>
      </c>
      <c r="D276" s="161">
        <v>816</v>
      </c>
      <c r="E276" s="60">
        <v>0</v>
      </c>
      <c r="F276" s="64"/>
      <c r="G276" s="49">
        <f t="shared" si="17"/>
        <v>0</v>
      </c>
    </row>
    <row r="277" spans="1:7" x14ac:dyDescent="0.2">
      <c r="A277" s="66" t="s">
        <v>549</v>
      </c>
      <c r="B277" s="67" t="s">
        <v>124</v>
      </c>
      <c r="C277" s="158"/>
      <c r="D277" s="158"/>
      <c r="E277" s="67"/>
      <c r="F277" s="67"/>
      <c r="G277" s="50">
        <f>ROUND(SUM(G278:G298),2)</f>
        <v>0</v>
      </c>
    </row>
    <row r="278" spans="1:7" ht="33.75" outlineLevel="1" x14ac:dyDescent="0.2">
      <c r="A278" s="55" t="s">
        <v>732</v>
      </c>
      <c r="B278" s="73" t="s">
        <v>28</v>
      </c>
      <c r="C278" s="74" t="s">
        <v>29</v>
      </c>
      <c r="D278" s="161">
        <v>2741.75</v>
      </c>
      <c r="E278" s="60">
        <v>0</v>
      </c>
      <c r="F278" s="64"/>
      <c r="G278" s="49">
        <f t="shared" ref="G278:G298" si="18">ROUND(PRODUCT(D278,E278),2)</f>
        <v>0</v>
      </c>
    </row>
    <row r="279" spans="1:7" ht="45" outlineLevel="1" x14ac:dyDescent="0.2">
      <c r="A279" s="55" t="s">
        <v>733</v>
      </c>
      <c r="B279" s="73" t="s">
        <v>184</v>
      </c>
      <c r="C279" s="74" t="s">
        <v>30</v>
      </c>
      <c r="D279" s="161">
        <v>123.38</v>
      </c>
      <c r="E279" s="60">
        <v>0</v>
      </c>
      <c r="F279" s="64"/>
      <c r="G279" s="49">
        <f t="shared" si="18"/>
        <v>0</v>
      </c>
    </row>
    <row r="280" spans="1:7" ht="45" outlineLevel="1" x14ac:dyDescent="0.2">
      <c r="A280" s="55" t="s">
        <v>734</v>
      </c>
      <c r="B280" s="73" t="s">
        <v>123</v>
      </c>
      <c r="C280" s="74" t="s">
        <v>29</v>
      </c>
      <c r="D280" s="161">
        <v>822.53</v>
      </c>
      <c r="E280" s="60">
        <v>0</v>
      </c>
      <c r="F280" s="64"/>
      <c r="G280" s="49">
        <f t="shared" si="18"/>
        <v>0</v>
      </c>
    </row>
    <row r="281" spans="1:7" ht="45" outlineLevel="1" x14ac:dyDescent="0.2">
      <c r="A281" s="55" t="s">
        <v>735</v>
      </c>
      <c r="B281" s="73" t="s">
        <v>191</v>
      </c>
      <c r="C281" s="74" t="s">
        <v>29</v>
      </c>
      <c r="D281" s="161">
        <v>1919.23</v>
      </c>
      <c r="E281" s="60">
        <v>0</v>
      </c>
      <c r="F281" s="64"/>
      <c r="G281" s="49">
        <f t="shared" si="18"/>
        <v>0</v>
      </c>
    </row>
    <row r="282" spans="1:7" ht="45" outlineLevel="1" x14ac:dyDescent="0.2">
      <c r="A282" s="55" t="s">
        <v>736</v>
      </c>
      <c r="B282" s="73" t="s">
        <v>158</v>
      </c>
      <c r="C282" s="74" t="s">
        <v>30</v>
      </c>
      <c r="D282" s="161">
        <v>49.35</v>
      </c>
      <c r="E282" s="60">
        <v>0</v>
      </c>
      <c r="F282" s="64"/>
      <c r="G282" s="49">
        <f t="shared" si="18"/>
        <v>0</v>
      </c>
    </row>
    <row r="283" spans="1:7" ht="45" outlineLevel="1" x14ac:dyDescent="0.2">
      <c r="A283" s="55" t="s">
        <v>737</v>
      </c>
      <c r="B283" s="73" t="s">
        <v>185</v>
      </c>
      <c r="C283" s="74" t="s">
        <v>30</v>
      </c>
      <c r="D283" s="161">
        <v>74.03</v>
      </c>
      <c r="E283" s="60">
        <v>0</v>
      </c>
      <c r="F283" s="64"/>
      <c r="G283" s="49">
        <f t="shared" si="18"/>
        <v>0</v>
      </c>
    </row>
    <row r="284" spans="1:7" ht="33.75" outlineLevel="1" x14ac:dyDescent="0.2">
      <c r="A284" s="55" t="s">
        <v>738</v>
      </c>
      <c r="B284" s="73" t="s">
        <v>193</v>
      </c>
      <c r="C284" s="74" t="s">
        <v>37</v>
      </c>
      <c r="D284" s="161">
        <v>732.86</v>
      </c>
      <c r="E284" s="60">
        <v>0</v>
      </c>
      <c r="F284" s="64"/>
      <c r="G284" s="49">
        <f t="shared" si="18"/>
        <v>0</v>
      </c>
    </row>
    <row r="285" spans="1:7" ht="33.75" outlineLevel="1" x14ac:dyDescent="0.2">
      <c r="A285" s="55" t="s">
        <v>739</v>
      </c>
      <c r="B285" s="73" t="s">
        <v>194</v>
      </c>
      <c r="C285" s="74" t="s">
        <v>37</v>
      </c>
      <c r="D285" s="161">
        <v>314.08</v>
      </c>
      <c r="E285" s="60">
        <v>0</v>
      </c>
      <c r="F285" s="64"/>
      <c r="G285" s="49">
        <f t="shared" si="18"/>
        <v>0</v>
      </c>
    </row>
    <row r="286" spans="1:7" ht="33.75" outlineLevel="1" x14ac:dyDescent="0.2">
      <c r="A286" s="55" t="s">
        <v>740</v>
      </c>
      <c r="B286" s="73" t="s">
        <v>195</v>
      </c>
      <c r="C286" s="74" t="s">
        <v>37</v>
      </c>
      <c r="D286" s="161">
        <v>157.04</v>
      </c>
      <c r="E286" s="60">
        <v>0</v>
      </c>
      <c r="F286" s="64"/>
      <c r="G286" s="49">
        <f t="shared" si="18"/>
        <v>0</v>
      </c>
    </row>
    <row r="287" spans="1:7" ht="45" outlineLevel="1" x14ac:dyDescent="0.2">
      <c r="A287" s="55" t="s">
        <v>741</v>
      </c>
      <c r="B287" s="73" t="s">
        <v>39</v>
      </c>
      <c r="C287" s="74" t="s">
        <v>29</v>
      </c>
      <c r="D287" s="161">
        <v>523.47</v>
      </c>
      <c r="E287" s="60">
        <v>0</v>
      </c>
      <c r="F287" s="64"/>
      <c r="G287" s="49">
        <f t="shared" si="18"/>
        <v>0</v>
      </c>
    </row>
    <row r="288" spans="1:7" ht="33.75" outlineLevel="1" x14ac:dyDescent="0.2">
      <c r="A288" s="55" t="s">
        <v>742</v>
      </c>
      <c r="B288" s="73" t="s">
        <v>38</v>
      </c>
      <c r="C288" s="74" t="s">
        <v>29</v>
      </c>
      <c r="D288" s="161">
        <v>2218.2800000000002</v>
      </c>
      <c r="E288" s="60">
        <v>0</v>
      </c>
      <c r="F288" s="64"/>
      <c r="G288" s="49">
        <f t="shared" si="18"/>
        <v>0</v>
      </c>
    </row>
    <row r="289" spans="1:7" ht="33.75" outlineLevel="1" x14ac:dyDescent="0.2">
      <c r="A289" s="55" t="s">
        <v>743</v>
      </c>
      <c r="B289" s="73" t="s">
        <v>40</v>
      </c>
      <c r="C289" s="74" t="s">
        <v>29</v>
      </c>
      <c r="D289" s="161">
        <v>822.53</v>
      </c>
      <c r="E289" s="60">
        <v>0</v>
      </c>
      <c r="F289" s="64"/>
      <c r="G289" s="49">
        <f t="shared" si="18"/>
        <v>0</v>
      </c>
    </row>
    <row r="290" spans="1:7" ht="22.5" outlineLevel="1" x14ac:dyDescent="0.2">
      <c r="A290" s="55" t="s">
        <v>744</v>
      </c>
      <c r="B290" s="73" t="s">
        <v>36</v>
      </c>
      <c r="C290" s="74" t="s">
        <v>37</v>
      </c>
      <c r="D290" s="161">
        <v>1882.23</v>
      </c>
      <c r="E290" s="60">
        <v>0</v>
      </c>
      <c r="F290" s="64"/>
      <c r="G290" s="49">
        <f t="shared" si="18"/>
        <v>0</v>
      </c>
    </row>
    <row r="291" spans="1:7" ht="45" outlineLevel="1" x14ac:dyDescent="0.2">
      <c r="A291" s="55" t="s">
        <v>745</v>
      </c>
      <c r="B291" s="73" t="s">
        <v>46</v>
      </c>
      <c r="C291" s="74" t="s">
        <v>37</v>
      </c>
      <c r="D291" s="161">
        <v>16.5</v>
      </c>
      <c r="E291" s="60">
        <v>0</v>
      </c>
      <c r="F291" s="64"/>
      <c r="G291" s="49">
        <f t="shared" si="18"/>
        <v>0</v>
      </c>
    </row>
    <row r="292" spans="1:7" ht="33.75" outlineLevel="1" x14ac:dyDescent="0.2">
      <c r="A292" s="55" t="s">
        <v>746</v>
      </c>
      <c r="B292" s="73" t="s">
        <v>120</v>
      </c>
      <c r="C292" s="74" t="s">
        <v>37</v>
      </c>
      <c r="D292" s="161">
        <v>16.5</v>
      </c>
      <c r="E292" s="60">
        <v>0</v>
      </c>
      <c r="F292" s="64"/>
      <c r="G292" s="49">
        <f t="shared" si="18"/>
        <v>0</v>
      </c>
    </row>
    <row r="293" spans="1:7" ht="33.75" outlineLevel="1" x14ac:dyDescent="0.2">
      <c r="A293" s="55" t="s">
        <v>747</v>
      </c>
      <c r="B293" s="73" t="s">
        <v>176</v>
      </c>
      <c r="C293" s="74" t="s">
        <v>29</v>
      </c>
      <c r="D293" s="161">
        <v>15.2</v>
      </c>
      <c r="E293" s="60">
        <v>0</v>
      </c>
      <c r="F293" s="64"/>
      <c r="G293" s="49">
        <f t="shared" si="18"/>
        <v>0</v>
      </c>
    </row>
    <row r="294" spans="1:7" ht="33.75" outlineLevel="1" x14ac:dyDescent="0.2">
      <c r="A294" s="55" t="s">
        <v>748</v>
      </c>
      <c r="B294" s="73" t="s">
        <v>162</v>
      </c>
      <c r="C294" s="74" t="s">
        <v>29</v>
      </c>
      <c r="D294" s="161">
        <v>15.2</v>
      </c>
      <c r="E294" s="60">
        <v>0</v>
      </c>
      <c r="F294" s="64"/>
      <c r="G294" s="49">
        <f t="shared" si="18"/>
        <v>0</v>
      </c>
    </row>
    <row r="295" spans="1:7" ht="67.5" outlineLevel="1" x14ac:dyDescent="0.2">
      <c r="A295" s="55" t="s">
        <v>749</v>
      </c>
      <c r="B295" s="73" t="s">
        <v>192</v>
      </c>
      <c r="C295" s="74" t="s">
        <v>31</v>
      </c>
      <c r="D295" s="161">
        <v>72</v>
      </c>
      <c r="E295" s="60">
        <v>0</v>
      </c>
      <c r="F295" s="64"/>
      <c r="G295" s="49">
        <f t="shared" si="18"/>
        <v>0</v>
      </c>
    </row>
    <row r="296" spans="1:7" ht="90" outlineLevel="1" x14ac:dyDescent="0.2">
      <c r="A296" s="55" t="s">
        <v>750</v>
      </c>
      <c r="B296" s="73" t="s">
        <v>145</v>
      </c>
      <c r="C296" s="74" t="s">
        <v>31</v>
      </c>
      <c r="D296" s="161">
        <v>642</v>
      </c>
      <c r="E296" s="60">
        <v>0</v>
      </c>
      <c r="F296" s="64"/>
      <c r="G296" s="49">
        <f t="shared" si="18"/>
        <v>0</v>
      </c>
    </row>
    <row r="297" spans="1:7" ht="33.75" outlineLevel="1" x14ac:dyDescent="0.2">
      <c r="A297" s="55" t="s">
        <v>751</v>
      </c>
      <c r="B297" s="73" t="s">
        <v>35</v>
      </c>
      <c r="C297" s="74" t="s">
        <v>30</v>
      </c>
      <c r="D297" s="161">
        <v>74.03</v>
      </c>
      <c r="E297" s="60">
        <v>0</v>
      </c>
      <c r="F297" s="64"/>
      <c r="G297" s="49">
        <f t="shared" si="18"/>
        <v>0</v>
      </c>
    </row>
    <row r="298" spans="1:7" ht="33.75" outlineLevel="1" x14ac:dyDescent="0.2">
      <c r="A298" s="55" t="s">
        <v>752</v>
      </c>
      <c r="B298" s="73" t="s">
        <v>33</v>
      </c>
      <c r="C298" s="74" t="s">
        <v>34</v>
      </c>
      <c r="D298" s="161">
        <v>1850.75</v>
      </c>
      <c r="E298" s="60">
        <v>0</v>
      </c>
      <c r="F298" s="64"/>
      <c r="G298" s="49">
        <f t="shared" si="18"/>
        <v>0</v>
      </c>
    </row>
    <row r="299" spans="1:7" x14ac:dyDescent="0.2">
      <c r="A299" s="66" t="s">
        <v>550</v>
      </c>
      <c r="B299" s="67" t="s">
        <v>110</v>
      </c>
      <c r="C299" s="158"/>
      <c r="D299" s="158"/>
      <c r="E299" s="67"/>
      <c r="F299" s="67"/>
      <c r="G299" s="50">
        <f>ROUND(SUM(G300:G306),2)</f>
        <v>0</v>
      </c>
    </row>
    <row r="300" spans="1:7" ht="33.75" outlineLevel="1" x14ac:dyDescent="0.2">
      <c r="A300" s="55" t="s">
        <v>753</v>
      </c>
      <c r="B300" s="73" t="s">
        <v>218</v>
      </c>
      <c r="C300" s="74" t="s">
        <v>31</v>
      </c>
      <c r="D300" s="161">
        <v>13</v>
      </c>
      <c r="E300" s="60">
        <v>0</v>
      </c>
      <c r="F300" s="64"/>
      <c r="G300" s="49">
        <f t="shared" ref="G300:G306" si="19">ROUND(PRODUCT(D300,E300),2)</f>
        <v>0</v>
      </c>
    </row>
    <row r="301" spans="1:7" ht="33.75" outlineLevel="1" x14ac:dyDescent="0.2">
      <c r="A301" s="55" t="s">
        <v>754</v>
      </c>
      <c r="B301" s="73" t="s">
        <v>219</v>
      </c>
      <c r="C301" s="74" t="s">
        <v>31</v>
      </c>
      <c r="D301" s="161">
        <v>7</v>
      </c>
      <c r="E301" s="60">
        <v>0</v>
      </c>
      <c r="F301" s="64"/>
      <c r="G301" s="49">
        <f t="shared" si="19"/>
        <v>0</v>
      </c>
    </row>
    <row r="302" spans="1:7" ht="33.75" outlineLevel="1" x14ac:dyDescent="0.2">
      <c r="A302" s="55" t="s">
        <v>755</v>
      </c>
      <c r="B302" s="73" t="s">
        <v>220</v>
      </c>
      <c r="C302" s="74" t="s">
        <v>31</v>
      </c>
      <c r="D302" s="161">
        <v>7</v>
      </c>
      <c r="E302" s="60">
        <v>0</v>
      </c>
      <c r="F302" s="64"/>
      <c r="G302" s="49">
        <f t="shared" si="19"/>
        <v>0</v>
      </c>
    </row>
    <row r="303" spans="1:7" ht="33.75" outlineLevel="1" x14ac:dyDescent="0.2">
      <c r="A303" s="55" t="s">
        <v>756</v>
      </c>
      <c r="B303" s="73" t="s">
        <v>221</v>
      </c>
      <c r="C303" s="74" t="s">
        <v>31</v>
      </c>
      <c r="D303" s="161">
        <v>11</v>
      </c>
      <c r="E303" s="60">
        <v>0</v>
      </c>
      <c r="F303" s="64"/>
      <c r="G303" s="49">
        <f t="shared" si="19"/>
        <v>0</v>
      </c>
    </row>
    <row r="304" spans="1:7" ht="33.75" outlineLevel="1" x14ac:dyDescent="0.2">
      <c r="A304" s="55" t="s">
        <v>757</v>
      </c>
      <c r="B304" s="73" t="s">
        <v>222</v>
      </c>
      <c r="C304" s="74" t="s">
        <v>31</v>
      </c>
      <c r="D304" s="161">
        <v>10</v>
      </c>
      <c r="E304" s="60">
        <v>0</v>
      </c>
      <c r="F304" s="64"/>
      <c r="G304" s="49">
        <f t="shared" si="19"/>
        <v>0</v>
      </c>
    </row>
    <row r="305" spans="1:7" ht="33.75" outlineLevel="1" x14ac:dyDescent="0.2">
      <c r="A305" s="55" t="s">
        <v>758</v>
      </c>
      <c r="B305" s="73" t="s">
        <v>52</v>
      </c>
      <c r="C305" s="74" t="s">
        <v>29</v>
      </c>
      <c r="D305" s="161">
        <v>159</v>
      </c>
      <c r="E305" s="60">
        <v>0</v>
      </c>
      <c r="F305" s="64"/>
      <c r="G305" s="49">
        <f t="shared" si="19"/>
        <v>0</v>
      </c>
    </row>
    <row r="306" spans="1:7" ht="22.5" outlineLevel="1" x14ac:dyDescent="0.2">
      <c r="A306" s="55" t="s">
        <v>759</v>
      </c>
      <c r="B306" s="73" t="s">
        <v>186</v>
      </c>
      <c r="C306" s="74" t="s">
        <v>30</v>
      </c>
      <c r="D306" s="161">
        <v>31.8</v>
      </c>
      <c r="E306" s="60">
        <v>0</v>
      </c>
      <c r="F306" s="64"/>
      <c r="G306" s="49">
        <f t="shared" si="19"/>
        <v>0</v>
      </c>
    </row>
    <row r="307" spans="1:7" x14ac:dyDescent="0.2">
      <c r="A307" s="66" t="s">
        <v>551</v>
      </c>
      <c r="B307" s="67" t="s">
        <v>41</v>
      </c>
      <c r="C307" s="158"/>
      <c r="D307" s="158"/>
      <c r="E307" s="67"/>
      <c r="F307" s="67"/>
      <c r="G307" s="50">
        <f>ROUND(SUM(G308,G323),2)</f>
        <v>0</v>
      </c>
    </row>
    <row r="308" spans="1:7" outlineLevel="1" x14ac:dyDescent="0.2">
      <c r="A308" s="68" t="s">
        <v>604</v>
      </c>
      <c r="B308" s="69" t="s">
        <v>43</v>
      </c>
      <c r="C308" s="70"/>
      <c r="D308" s="159"/>
      <c r="E308" s="41"/>
      <c r="F308" s="71"/>
      <c r="G308" s="41">
        <f>ROUND(SUM(G309:G322),2)</f>
        <v>0</v>
      </c>
    </row>
    <row r="309" spans="1:7" ht="56.25" outlineLevel="2" x14ac:dyDescent="0.2">
      <c r="A309" s="55" t="s">
        <v>760</v>
      </c>
      <c r="B309" s="73" t="s">
        <v>188</v>
      </c>
      <c r="C309" s="74" t="s">
        <v>29</v>
      </c>
      <c r="D309" s="161">
        <v>3.82</v>
      </c>
      <c r="E309" s="60">
        <v>0</v>
      </c>
      <c r="F309" s="64"/>
      <c r="G309" s="49">
        <f t="shared" ref="G309:G322" si="20">ROUND(PRODUCT(D309,E309),2)</f>
        <v>0</v>
      </c>
    </row>
    <row r="310" spans="1:7" ht="67.5" outlineLevel="2" x14ac:dyDescent="0.2">
      <c r="A310" s="55" t="s">
        <v>761</v>
      </c>
      <c r="B310" s="73" t="s">
        <v>189</v>
      </c>
      <c r="C310" s="74" t="s">
        <v>29</v>
      </c>
      <c r="D310" s="161">
        <v>139.59</v>
      </c>
      <c r="E310" s="60">
        <v>0</v>
      </c>
      <c r="F310" s="64"/>
      <c r="G310" s="49">
        <f t="shared" si="20"/>
        <v>0</v>
      </c>
    </row>
    <row r="311" spans="1:7" ht="56.25" outlineLevel="2" x14ac:dyDescent="0.2">
      <c r="A311" s="55" t="s">
        <v>762</v>
      </c>
      <c r="B311" s="73" t="s">
        <v>164</v>
      </c>
      <c r="C311" s="74" t="s">
        <v>37</v>
      </c>
      <c r="D311" s="161">
        <v>1081.49</v>
      </c>
      <c r="E311" s="60">
        <v>0</v>
      </c>
      <c r="F311" s="64"/>
      <c r="G311" s="49">
        <f t="shared" si="20"/>
        <v>0</v>
      </c>
    </row>
    <row r="312" spans="1:7" ht="56.25" outlineLevel="2" x14ac:dyDescent="0.2">
      <c r="A312" s="55" t="s">
        <v>763</v>
      </c>
      <c r="B312" s="73" t="s">
        <v>165</v>
      </c>
      <c r="C312" s="74" t="s">
        <v>37</v>
      </c>
      <c r="D312" s="161">
        <v>381.61</v>
      </c>
      <c r="E312" s="60">
        <v>0</v>
      </c>
      <c r="F312" s="64"/>
      <c r="G312" s="49">
        <f t="shared" si="20"/>
        <v>0</v>
      </c>
    </row>
    <row r="313" spans="1:7" ht="56.25" outlineLevel="2" x14ac:dyDescent="0.2">
      <c r="A313" s="55" t="s">
        <v>764</v>
      </c>
      <c r="B313" s="73" t="s">
        <v>166</v>
      </c>
      <c r="C313" s="74" t="s">
        <v>37</v>
      </c>
      <c r="D313" s="161">
        <v>12.73</v>
      </c>
      <c r="E313" s="60">
        <v>0</v>
      </c>
      <c r="F313" s="64"/>
      <c r="G313" s="49">
        <f t="shared" si="20"/>
        <v>0</v>
      </c>
    </row>
    <row r="314" spans="1:7" ht="56.25" outlineLevel="2" x14ac:dyDescent="0.2">
      <c r="A314" s="55" t="s">
        <v>765</v>
      </c>
      <c r="B314" s="73" t="s">
        <v>167</v>
      </c>
      <c r="C314" s="74" t="s">
        <v>31</v>
      </c>
      <c r="D314" s="161">
        <v>5</v>
      </c>
      <c r="E314" s="60">
        <v>0</v>
      </c>
      <c r="F314" s="64"/>
      <c r="G314" s="49">
        <f t="shared" si="20"/>
        <v>0</v>
      </c>
    </row>
    <row r="315" spans="1:7" ht="56.25" outlineLevel="2" x14ac:dyDescent="0.2">
      <c r="A315" s="55" t="s">
        <v>766</v>
      </c>
      <c r="B315" s="73" t="s">
        <v>168</v>
      </c>
      <c r="C315" s="74" t="s">
        <v>31</v>
      </c>
      <c r="D315" s="161">
        <v>4</v>
      </c>
      <c r="E315" s="60">
        <v>0</v>
      </c>
      <c r="F315" s="64"/>
      <c r="G315" s="49">
        <f t="shared" si="20"/>
        <v>0</v>
      </c>
    </row>
    <row r="316" spans="1:7" ht="45" outlineLevel="2" x14ac:dyDescent="0.2">
      <c r="A316" s="55" t="s">
        <v>767</v>
      </c>
      <c r="B316" s="73" t="s">
        <v>169</v>
      </c>
      <c r="C316" s="74" t="s">
        <v>31</v>
      </c>
      <c r="D316" s="161">
        <v>2</v>
      </c>
      <c r="E316" s="60">
        <v>0</v>
      </c>
      <c r="F316" s="64"/>
      <c r="G316" s="49">
        <f t="shared" si="20"/>
        <v>0</v>
      </c>
    </row>
    <row r="317" spans="1:7" ht="45" outlineLevel="2" x14ac:dyDescent="0.2">
      <c r="A317" s="55" t="s">
        <v>768</v>
      </c>
      <c r="B317" s="73" t="s">
        <v>170</v>
      </c>
      <c r="C317" s="74" t="s">
        <v>31</v>
      </c>
      <c r="D317" s="161">
        <v>1</v>
      </c>
      <c r="E317" s="60">
        <v>0</v>
      </c>
      <c r="F317" s="64"/>
      <c r="G317" s="49">
        <f t="shared" si="20"/>
        <v>0</v>
      </c>
    </row>
    <row r="318" spans="1:7" ht="56.25" outlineLevel="2" x14ac:dyDescent="0.2">
      <c r="A318" s="55" t="s">
        <v>769</v>
      </c>
      <c r="B318" s="73" t="s">
        <v>171</v>
      </c>
      <c r="C318" s="74" t="s">
        <v>31</v>
      </c>
      <c r="D318" s="161">
        <v>3</v>
      </c>
      <c r="E318" s="60">
        <v>0</v>
      </c>
      <c r="F318" s="64"/>
      <c r="G318" s="49">
        <f t="shared" si="20"/>
        <v>0</v>
      </c>
    </row>
    <row r="319" spans="1:7" ht="56.25" outlineLevel="2" x14ac:dyDescent="0.2">
      <c r="A319" s="55" t="s">
        <v>770</v>
      </c>
      <c r="B319" s="73" t="s">
        <v>174</v>
      </c>
      <c r="C319" s="74" t="s">
        <v>29</v>
      </c>
      <c r="D319" s="161">
        <v>21.12</v>
      </c>
      <c r="E319" s="60">
        <v>0</v>
      </c>
      <c r="F319" s="64"/>
      <c r="G319" s="49">
        <f t="shared" si="20"/>
        <v>0</v>
      </c>
    </row>
    <row r="320" spans="1:7" ht="56.25" outlineLevel="2" x14ac:dyDescent="0.2">
      <c r="A320" s="55" t="s">
        <v>771</v>
      </c>
      <c r="B320" s="73" t="s">
        <v>431</v>
      </c>
      <c r="C320" s="74" t="s">
        <v>29</v>
      </c>
      <c r="D320" s="161">
        <v>8</v>
      </c>
      <c r="E320" s="60">
        <v>0</v>
      </c>
      <c r="F320" s="64"/>
      <c r="G320" s="49">
        <f t="shared" si="20"/>
        <v>0</v>
      </c>
    </row>
    <row r="321" spans="1:7" ht="56.25" outlineLevel="2" x14ac:dyDescent="0.2">
      <c r="A321" s="55" t="s">
        <v>772</v>
      </c>
      <c r="B321" s="73" t="s">
        <v>175</v>
      </c>
      <c r="C321" s="74" t="s">
        <v>29</v>
      </c>
      <c r="D321" s="161">
        <v>8</v>
      </c>
      <c r="E321" s="60">
        <v>0</v>
      </c>
      <c r="F321" s="64"/>
      <c r="G321" s="49">
        <f t="shared" si="20"/>
        <v>0</v>
      </c>
    </row>
    <row r="322" spans="1:7" ht="22.5" outlineLevel="2" x14ac:dyDescent="0.2">
      <c r="A322" s="55" t="s">
        <v>773</v>
      </c>
      <c r="B322" s="73" t="s">
        <v>117</v>
      </c>
      <c r="C322" s="74" t="s">
        <v>31</v>
      </c>
      <c r="D322" s="161">
        <v>64</v>
      </c>
      <c r="E322" s="60">
        <v>0</v>
      </c>
      <c r="F322" s="64"/>
      <c r="G322" s="49">
        <f t="shared" si="20"/>
        <v>0</v>
      </c>
    </row>
    <row r="323" spans="1:7" outlineLevel="1" x14ac:dyDescent="0.2">
      <c r="A323" s="68" t="s">
        <v>605</v>
      </c>
      <c r="B323" s="69" t="s">
        <v>111</v>
      </c>
      <c r="C323" s="70"/>
      <c r="D323" s="159"/>
      <c r="E323" s="41"/>
      <c r="F323" s="71"/>
      <c r="G323" s="41">
        <f>ROUND(SUM(G324:G327),2)</f>
        <v>0</v>
      </c>
    </row>
    <row r="324" spans="1:7" ht="67.5" outlineLevel="2" x14ac:dyDescent="0.2">
      <c r="A324" s="55" t="s">
        <v>774</v>
      </c>
      <c r="B324" s="73" t="s">
        <v>196</v>
      </c>
      <c r="C324" s="74" t="s">
        <v>31</v>
      </c>
      <c r="D324" s="161">
        <v>15</v>
      </c>
      <c r="E324" s="60">
        <v>0</v>
      </c>
      <c r="F324" s="64"/>
      <c r="G324" s="49">
        <f>ROUND(PRODUCT(D324,E324),2)</f>
        <v>0</v>
      </c>
    </row>
    <row r="325" spans="1:7" ht="90" outlineLevel="2" x14ac:dyDescent="0.2">
      <c r="A325" s="55" t="s">
        <v>775</v>
      </c>
      <c r="B325" s="73" t="s">
        <v>197</v>
      </c>
      <c r="C325" s="74" t="s">
        <v>31</v>
      </c>
      <c r="D325" s="161">
        <v>2</v>
      </c>
      <c r="E325" s="60">
        <v>0</v>
      </c>
      <c r="F325" s="64"/>
      <c r="G325" s="49">
        <f>ROUND(PRODUCT(D325,E325),2)</f>
        <v>0</v>
      </c>
    </row>
    <row r="326" spans="1:7" ht="78.75" outlineLevel="2" x14ac:dyDescent="0.2">
      <c r="A326" s="55" t="s">
        <v>776</v>
      </c>
      <c r="B326" s="73" t="s">
        <v>198</v>
      </c>
      <c r="C326" s="74" t="s">
        <v>31</v>
      </c>
      <c r="D326" s="161">
        <v>1</v>
      </c>
      <c r="E326" s="60">
        <v>0</v>
      </c>
      <c r="F326" s="64"/>
      <c r="G326" s="49">
        <f>ROUND(PRODUCT(D326,E326),2)</f>
        <v>0</v>
      </c>
    </row>
    <row r="327" spans="1:7" ht="45" outlineLevel="2" x14ac:dyDescent="0.2">
      <c r="A327" s="55" t="s">
        <v>777</v>
      </c>
      <c r="B327" s="73" t="s">
        <v>199</v>
      </c>
      <c r="C327" s="74" t="s">
        <v>31</v>
      </c>
      <c r="D327" s="161">
        <v>4</v>
      </c>
      <c r="E327" s="60">
        <v>0</v>
      </c>
      <c r="F327" s="64"/>
      <c r="G327" s="49">
        <f>ROUND(PRODUCT(D327,E327),2)</f>
        <v>0</v>
      </c>
    </row>
    <row r="328" spans="1:7" x14ac:dyDescent="0.2">
      <c r="A328" s="66" t="s">
        <v>552</v>
      </c>
      <c r="B328" s="67" t="s">
        <v>212</v>
      </c>
      <c r="C328" s="158"/>
      <c r="D328" s="158"/>
      <c r="E328" s="67"/>
      <c r="F328" s="67"/>
      <c r="G328" s="50">
        <f>ROUND(SUM(G329,G342,G358),2)</f>
        <v>0</v>
      </c>
    </row>
    <row r="329" spans="1:7" outlineLevel="1" x14ac:dyDescent="0.2">
      <c r="A329" s="68" t="s">
        <v>606</v>
      </c>
      <c r="B329" s="69" t="s">
        <v>54</v>
      </c>
      <c r="C329" s="70"/>
      <c r="D329" s="159"/>
      <c r="E329" s="41"/>
      <c r="F329" s="71"/>
      <c r="G329" s="41">
        <f>ROUND(SUM(G330:G341),2)</f>
        <v>0</v>
      </c>
    </row>
    <row r="330" spans="1:7" ht="22.5" outlineLevel="2" x14ac:dyDescent="0.2">
      <c r="A330" s="55" t="s">
        <v>778</v>
      </c>
      <c r="B330" s="73" t="s">
        <v>187</v>
      </c>
      <c r="C330" s="74" t="s">
        <v>37</v>
      </c>
      <c r="D330" s="161">
        <v>542.19000000000005</v>
      </c>
      <c r="E330" s="60">
        <v>0</v>
      </c>
      <c r="F330" s="64"/>
      <c r="G330" s="49">
        <f t="shared" ref="G330:G341" si="21">ROUND(PRODUCT(D330,E330),2)</f>
        <v>0</v>
      </c>
    </row>
    <row r="331" spans="1:7" ht="45" outlineLevel="2" x14ac:dyDescent="0.2">
      <c r="A331" s="55" t="s">
        <v>779</v>
      </c>
      <c r="B331" s="73" t="s">
        <v>121</v>
      </c>
      <c r="C331" s="74" t="s">
        <v>30</v>
      </c>
      <c r="D331" s="161">
        <v>900.06</v>
      </c>
      <c r="E331" s="60">
        <v>0</v>
      </c>
      <c r="F331" s="64"/>
      <c r="G331" s="49">
        <f t="shared" si="21"/>
        <v>0</v>
      </c>
    </row>
    <row r="332" spans="1:7" ht="45" outlineLevel="2" x14ac:dyDescent="0.2">
      <c r="A332" s="55" t="s">
        <v>780</v>
      </c>
      <c r="B332" s="73" t="s">
        <v>146</v>
      </c>
      <c r="C332" s="74" t="s">
        <v>30</v>
      </c>
      <c r="D332" s="161">
        <v>48.86</v>
      </c>
      <c r="E332" s="60">
        <v>0</v>
      </c>
      <c r="F332" s="64"/>
      <c r="G332" s="49">
        <f t="shared" si="21"/>
        <v>0</v>
      </c>
    </row>
    <row r="333" spans="1:7" ht="22.5" outlineLevel="2" x14ac:dyDescent="0.2">
      <c r="A333" s="55" t="s">
        <v>781</v>
      </c>
      <c r="B333" s="73" t="s">
        <v>60</v>
      </c>
      <c r="C333" s="74" t="s">
        <v>30</v>
      </c>
      <c r="D333" s="161">
        <v>47.71</v>
      </c>
      <c r="E333" s="60">
        <v>0</v>
      </c>
      <c r="F333" s="64"/>
      <c r="G333" s="49">
        <f t="shared" si="21"/>
        <v>0</v>
      </c>
    </row>
    <row r="334" spans="1:7" ht="22.5" outlineLevel="2" x14ac:dyDescent="0.2">
      <c r="A334" s="55" t="s">
        <v>782</v>
      </c>
      <c r="B334" s="73" t="s">
        <v>61</v>
      </c>
      <c r="C334" s="74" t="s">
        <v>37</v>
      </c>
      <c r="D334" s="161">
        <v>542.19000000000005</v>
      </c>
      <c r="E334" s="60">
        <v>0</v>
      </c>
      <c r="F334" s="64"/>
      <c r="G334" s="49">
        <f t="shared" si="21"/>
        <v>0</v>
      </c>
    </row>
    <row r="335" spans="1:7" ht="33.75" outlineLevel="2" x14ac:dyDescent="0.2">
      <c r="A335" s="55" t="s">
        <v>783</v>
      </c>
      <c r="B335" s="73" t="s">
        <v>62</v>
      </c>
      <c r="C335" s="74" t="s">
        <v>30</v>
      </c>
      <c r="D335" s="161">
        <v>235.81</v>
      </c>
      <c r="E335" s="60">
        <v>0</v>
      </c>
      <c r="F335" s="64"/>
      <c r="G335" s="49">
        <f t="shared" si="21"/>
        <v>0</v>
      </c>
    </row>
    <row r="336" spans="1:7" ht="45" outlineLevel="2" x14ac:dyDescent="0.2">
      <c r="A336" s="55" t="s">
        <v>784</v>
      </c>
      <c r="B336" s="73" t="s">
        <v>200</v>
      </c>
      <c r="C336" s="74" t="s">
        <v>30</v>
      </c>
      <c r="D336" s="161">
        <v>383.27</v>
      </c>
      <c r="E336" s="60">
        <v>0</v>
      </c>
      <c r="F336" s="64"/>
      <c r="G336" s="49">
        <f t="shared" si="21"/>
        <v>0</v>
      </c>
    </row>
    <row r="337" spans="1:7" ht="45" outlineLevel="2" x14ac:dyDescent="0.2">
      <c r="A337" s="55" t="s">
        <v>785</v>
      </c>
      <c r="B337" s="73" t="s">
        <v>201</v>
      </c>
      <c r="C337" s="74" t="s">
        <v>30</v>
      </c>
      <c r="D337" s="161">
        <v>255.52</v>
      </c>
      <c r="E337" s="60">
        <v>0</v>
      </c>
      <c r="F337" s="64"/>
      <c r="G337" s="49">
        <f t="shared" si="21"/>
        <v>0</v>
      </c>
    </row>
    <row r="338" spans="1:7" ht="135" outlineLevel="2" x14ac:dyDescent="0.2">
      <c r="A338" s="55" t="s">
        <v>786</v>
      </c>
      <c r="B338" s="73" t="s">
        <v>432</v>
      </c>
      <c r="C338" s="74" t="s">
        <v>31</v>
      </c>
      <c r="D338" s="161">
        <v>8</v>
      </c>
      <c r="E338" s="60">
        <v>0</v>
      </c>
      <c r="F338" s="64"/>
      <c r="G338" s="49">
        <f t="shared" si="21"/>
        <v>0</v>
      </c>
    </row>
    <row r="339" spans="1:7" ht="22.5" outlineLevel="2" x14ac:dyDescent="0.2">
      <c r="A339" s="55" t="s">
        <v>787</v>
      </c>
      <c r="B339" s="73" t="s">
        <v>64</v>
      </c>
      <c r="C339" s="74" t="s">
        <v>31</v>
      </c>
      <c r="D339" s="161">
        <v>34</v>
      </c>
      <c r="E339" s="60">
        <v>0</v>
      </c>
      <c r="F339" s="64"/>
      <c r="G339" s="49">
        <f t="shared" si="21"/>
        <v>0</v>
      </c>
    </row>
    <row r="340" spans="1:7" ht="33.75" outlineLevel="2" x14ac:dyDescent="0.2">
      <c r="A340" s="55" t="s">
        <v>788</v>
      </c>
      <c r="B340" s="73" t="s">
        <v>35</v>
      </c>
      <c r="C340" s="74" t="s">
        <v>30</v>
      </c>
      <c r="D340" s="161">
        <v>565.65</v>
      </c>
      <c r="E340" s="60">
        <v>0</v>
      </c>
      <c r="F340" s="64"/>
      <c r="G340" s="49">
        <f t="shared" si="21"/>
        <v>0</v>
      </c>
    </row>
    <row r="341" spans="1:7" ht="33.75" outlineLevel="2" x14ac:dyDescent="0.2">
      <c r="A341" s="55" t="s">
        <v>789</v>
      </c>
      <c r="B341" s="73" t="s">
        <v>33</v>
      </c>
      <c r="C341" s="74" t="s">
        <v>34</v>
      </c>
      <c r="D341" s="161">
        <v>14141.25</v>
      </c>
      <c r="E341" s="60">
        <v>0</v>
      </c>
      <c r="F341" s="64"/>
      <c r="G341" s="49">
        <f t="shared" si="21"/>
        <v>0</v>
      </c>
    </row>
    <row r="342" spans="1:7" outlineLevel="1" x14ac:dyDescent="0.2">
      <c r="A342" s="68" t="s">
        <v>607</v>
      </c>
      <c r="B342" s="69" t="s">
        <v>140</v>
      </c>
      <c r="C342" s="70"/>
      <c r="D342" s="159"/>
      <c r="E342" s="41"/>
      <c r="F342" s="71"/>
      <c r="G342" s="41">
        <f>ROUND(SUM(G343:G357),2)</f>
        <v>0</v>
      </c>
    </row>
    <row r="343" spans="1:7" ht="45" outlineLevel="2" x14ac:dyDescent="0.2">
      <c r="A343" s="55" t="s">
        <v>790</v>
      </c>
      <c r="B343" s="73" t="s">
        <v>121</v>
      </c>
      <c r="C343" s="74" t="s">
        <v>30</v>
      </c>
      <c r="D343" s="161">
        <v>83.11</v>
      </c>
      <c r="E343" s="60">
        <v>0</v>
      </c>
      <c r="F343" s="64"/>
      <c r="G343" s="49">
        <f t="shared" ref="G343:G357" si="22">ROUND(PRODUCT(D343,E343),2)</f>
        <v>0</v>
      </c>
    </row>
    <row r="344" spans="1:7" ht="45" outlineLevel="2" x14ac:dyDescent="0.2">
      <c r="A344" s="55" t="s">
        <v>791</v>
      </c>
      <c r="B344" s="73" t="s">
        <v>146</v>
      </c>
      <c r="C344" s="74" t="s">
        <v>30</v>
      </c>
      <c r="D344" s="161">
        <v>4.37</v>
      </c>
      <c r="E344" s="60">
        <v>0</v>
      </c>
      <c r="F344" s="64"/>
      <c r="G344" s="49">
        <f t="shared" si="22"/>
        <v>0</v>
      </c>
    </row>
    <row r="345" spans="1:7" ht="22.5" outlineLevel="2" x14ac:dyDescent="0.2">
      <c r="A345" s="55" t="s">
        <v>792</v>
      </c>
      <c r="B345" s="73" t="s">
        <v>141</v>
      </c>
      <c r="C345" s="74" t="s">
        <v>30</v>
      </c>
      <c r="D345" s="161">
        <v>13.38</v>
      </c>
      <c r="E345" s="60">
        <v>0</v>
      </c>
      <c r="F345" s="64"/>
      <c r="G345" s="49">
        <f t="shared" si="22"/>
        <v>0</v>
      </c>
    </row>
    <row r="346" spans="1:7" ht="33.75" outlineLevel="2" x14ac:dyDescent="0.2">
      <c r="A346" s="55" t="s">
        <v>793</v>
      </c>
      <c r="B346" s="73" t="s">
        <v>147</v>
      </c>
      <c r="C346" s="74" t="s">
        <v>29</v>
      </c>
      <c r="D346" s="161">
        <v>27.65</v>
      </c>
      <c r="E346" s="60">
        <v>0</v>
      </c>
      <c r="F346" s="64"/>
      <c r="G346" s="49">
        <f t="shared" si="22"/>
        <v>0</v>
      </c>
    </row>
    <row r="347" spans="1:7" ht="33.75" outlineLevel="2" x14ac:dyDescent="0.2">
      <c r="A347" s="55" t="s">
        <v>794</v>
      </c>
      <c r="B347" s="73" t="s">
        <v>142</v>
      </c>
      <c r="C347" s="74" t="s">
        <v>51</v>
      </c>
      <c r="D347" s="161">
        <v>781.34</v>
      </c>
      <c r="E347" s="60">
        <v>0</v>
      </c>
      <c r="F347" s="64"/>
      <c r="G347" s="49">
        <f t="shared" si="22"/>
        <v>0</v>
      </c>
    </row>
    <row r="348" spans="1:7" ht="22.5" outlineLevel="2" x14ac:dyDescent="0.2">
      <c r="A348" s="55" t="s">
        <v>795</v>
      </c>
      <c r="B348" s="73" t="s">
        <v>148</v>
      </c>
      <c r="C348" s="74" t="s">
        <v>30</v>
      </c>
      <c r="D348" s="161">
        <v>6.48</v>
      </c>
      <c r="E348" s="60">
        <v>0</v>
      </c>
      <c r="F348" s="64"/>
      <c r="G348" s="49">
        <f t="shared" si="22"/>
        <v>0</v>
      </c>
    </row>
    <row r="349" spans="1:7" ht="33.75" outlineLevel="2" x14ac:dyDescent="0.2">
      <c r="A349" s="55" t="s">
        <v>796</v>
      </c>
      <c r="B349" s="73" t="s">
        <v>179</v>
      </c>
      <c r="C349" s="74" t="s">
        <v>29</v>
      </c>
      <c r="D349" s="161">
        <v>14.4</v>
      </c>
      <c r="E349" s="60">
        <v>0</v>
      </c>
      <c r="F349" s="64"/>
      <c r="G349" s="49">
        <f t="shared" si="22"/>
        <v>0</v>
      </c>
    </row>
    <row r="350" spans="1:7" ht="22.5" outlineLevel="2" x14ac:dyDescent="0.2">
      <c r="A350" s="55" t="s">
        <v>797</v>
      </c>
      <c r="B350" s="73" t="s">
        <v>119</v>
      </c>
      <c r="C350" s="74" t="s">
        <v>29</v>
      </c>
      <c r="D350" s="161">
        <v>81.56</v>
      </c>
      <c r="E350" s="60">
        <v>0</v>
      </c>
      <c r="F350" s="64"/>
      <c r="G350" s="49">
        <f t="shared" si="22"/>
        <v>0</v>
      </c>
    </row>
    <row r="351" spans="1:7" ht="45" outlineLevel="2" x14ac:dyDescent="0.2">
      <c r="A351" s="55" t="s">
        <v>798</v>
      </c>
      <c r="B351" s="73" t="s">
        <v>177</v>
      </c>
      <c r="C351" s="74" t="s">
        <v>29</v>
      </c>
      <c r="D351" s="161">
        <v>62.2</v>
      </c>
      <c r="E351" s="60">
        <v>0</v>
      </c>
      <c r="F351" s="64"/>
      <c r="G351" s="49">
        <f t="shared" si="22"/>
        <v>0</v>
      </c>
    </row>
    <row r="352" spans="1:7" ht="45" outlineLevel="2" x14ac:dyDescent="0.2">
      <c r="A352" s="55" t="s">
        <v>799</v>
      </c>
      <c r="B352" s="73" t="s">
        <v>178</v>
      </c>
      <c r="C352" s="74" t="s">
        <v>29</v>
      </c>
      <c r="D352" s="161">
        <v>100.91</v>
      </c>
      <c r="E352" s="60">
        <v>0</v>
      </c>
      <c r="F352" s="64"/>
      <c r="G352" s="49">
        <f t="shared" si="22"/>
        <v>0</v>
      </c>
    </row>
    <row r="353" spans="1:7" ht="45" outlineLevel="2" x14ac:dyDescent="0.2">
      <c r="A353" s="55" t="s">
        <v>800</v>
      </c>
      <c r="B353" s="73" t="s">
        <v>200</v>
      </c>
      <c r="C353" s="74" t="s">
        <v>30</v>
      </c>
      <c r="D353" s="161">
        <v>21.38</v>
      </c>
      <c r="E353" s="60">
        <v>0</v>
      </c>
      <c r="F353" s="64"/>
      <c r="G353" s="49">
        <f t="shared" si="22"/>
        <v>0</v>
      </c>
    </row>
    <row r="354" spans="1:7" ht="45" outlineLevel="2" x14ac:dyDescent="0.2">
      <c r="A354" s="55" t="s">
        <v>801</v>
      </c>
      <c r="B354" s="73" t="s">
        <v>159</v>
      </c>
      <c r="C354" s="74" t="s">
        <v>31</v>
      </c>
      <c r="D354" s="161">
        <v>44</v>
      </c>
      <c r="E354" s="60">
        <v>0</v>
      </c>
      <c r="F354" s="64"/>
      <c r="G354" s="49">
        <f t="shared" si="22"/>
        <v>0</v>
      </c>
    </row>
    <row r="355" spans="1:7" ht="45" outlineLevel="2" x14ac:dyDescent="0.2">
      <c r="A355" s="55" t="s">
        <v>802</v>
      </c>
      <c r="B355" s="73" t="s">
        <v>63</v>
      </c>
      <c r="C355" s="74" t="s">
        <v>31</v>
      </c>
      <c r="D355" s="161">
        <v>10</v>
      </c>
      <c r="E355" s="60">
        <v>0</v>
      </c>
      <c r="F355" s="64"/>
      <c r="G355" s="49">
        <f t="shared" si="22"/>
        <v>0</v>
      </c>
    </row>
    <row r="356" spans="1:7" ht="33.75" outlineLevel="2" x14ac:dyDescent="0.2">
      <c r="A356" s="55" t="s">
        <v>803</v>
      </c>
      <c r="B356" s="73" t="s">
        <v>35</v>
      </c>
      <c r="C356" s="74" t="s">
        <v>30</v>
      </c>
      <c r="D356" s="161">
        <v>66.099999999999994</v>
      </c>
      <c r="E356" s="60">
        <v>0</v>
      </c>
      <c r="F356" s="64"/>
      <c r="G356" s="49">
        <f t="shared" si="22"/>
        <v>0</v>
      </c>
    </row>
    <row r="357" spans="1:7" ht="33.75" outlineLevel="2" x14ac:dyDescent="0.2">
      <c r="A357" s="55" t="s">
        <v>804</v>
      </c>
      <c r="B357" s="73" t="s">
        <v>33</v>
      </c>
      <c r="C357" s="74" t="s">
        <v>34</v>
      </c>
      <c r="D357" s="161">
        <v>1652.5</v>
      </c>
      <c r="E357" s="60">
        <v>0</v>
      </c>
      <c r="F357" s="64"/>
      <c r="G357" s="49">
        <f t="shared" si="22"/>
        <v>0</v>
      </c>
    </row>
    <row r="358" spans="1:7" outlineLevel="1" x14ac:dyDescent="0.2">
      <c r="A358" s="68" t="s">
        <v>608</v>
      </c>
      <c r="B358" s="69" t="s">
        <v>55</v>
      </c>
      <c r="C358" s="70"/>
      <c r="D358" s="159"/>
      <c r="E358" s="41"/>
      <c r="F358" s="71"/>
      <c r="G358" s="41">
        <f>ROUND(SUM(G359:G371),2)</f>
        <v>0</v>
      </c>
    </row>
    <row r="359" spans="1:7" ht="22.5" outlineLevel="2" x14ac:dyDescent="0.2">
      <c r="A359" s="55" t="s">
        <v>805</v>
      </c>
      <c r="B359" s="73" t="s">
        <v>187</v>
      </c>
      <c r="C359" s="74" t="s">
        <v>37</v>
      </c>
      <c r="D359" s="161">
        <v>772.2</v>
      </c>
      <c r="E359" s="60">
        <v>0</v>
      </c>
      <c r="F359" s="64"/>
      <c r="G359" s="49">
        <f t="shared" ref="G359:G371" si="23">ROUND(PRODUCT(D359,E359),2)</f>
        <v>0</v>
      </c>
    </row>
    <row r="360" spans="1:7" ht="45" outlineLevel="2" x14ac:dyDescent="0.2">
      <c r="A360" s="55" t="s">
        <v>806</v>
      </c>
      <c r="B360" s="73" t="s">
        <v>121</v>
      </c>
      <c r="C360" s="74" t="s">
        <v>30</v>
      </c>
      <c r="D360" s="161">
        <v>880</v>
      </c>
      <c r="E360" s="60">
        <v>0</v>
      </c>
      <c r="F360" s="64"/>
      <c r="G360" s="49">
        <f t="shared" si="23"/>
        <v>0</v>
      </c>
    </row>
    <row r="361" spans="1:7" ht="90" outlineLevel="2" x14ac:dyDescent="0.2">
      <c r="A361" s="55" t="s">
        <v>807</v>
      </c>
      <c r="B361" s="73" t="s">
        <v>149</v>
      </c>
      <c r="C361" s="74" t="s">
        <v>31</v>
      </c>
      <c r="D361" s="161">
        <v>38</v>
      </c>
      <c r="E361" s="60">
        <v>0</v>
      </c>
      <c r="F361" s="64"/>
      <c r="G361" s="49">
        <f t="shared" si="23"/>
        <v>0</v>
      </c>
    </row>
    <row r="362" spans="1:7" ht="90" outlineLevel="2" x14ac:dyDescent="0.2">
      <c r="A362" s="55" t="s">
        <v>808</v>
      </c>
      <c r="B362" s="73" t="s">
        <v>150</v>
      </c>
      <c r="C362" s="74" t="s">
        <v>31</v>
      </c>
      <c r="D362" s="161">
        <v>56</v>
      </c>
      <c r="E362" s="60">
        <v>0</v>
      </c>
      <c r="F362" s="64"/>
      <c r="G362" s="49">
        <f t="shared" si="23"/>
        <v>0</v>
      </c>
    </row>
    <row r="363" spans="1:7" ht="90" outlineLevel="2" x14ac:dyDescent="0.2">
      <c r="A363" s="55" t="s">
        <v>809</v>
      </c>
      <c r="B363" s="73" t="s">
        <v>151</v>
      </c>
      <c r="C363" s="74" t="s">
        <v>31</v>
      </c>
      <c r="D363" s="161">
        <v>23</v>
      </c>
      <c r="E363" s="60">
        <v>0</v>
      </c>
      <c r="F363" s="64"/>
      <c r="G363" s="49">
        <f t="shared" si="23"/>
        <v>0</v>
      </c>
    </row>
    <row r="364" spans="1:7" ht="22.5" outlineLevel="2" x14ac:dyDescent="0.2">
      <c r="A364" s="55" t="s">
        <v>810</v>
      </c>
      <c r="B364" s="73" t="s">
        <v>65</v>
      </c>
      <c r="C364" s="74" t="s">
        <v>37</v>
      </c>
      <c r="D364" s="161">
        <v>772.2</v>
      </c>
      <c r="E364" s="60">
        <v>0</v>
      </c>
      <c r="F364" s="64"/>
      <c r="G364" s="49">
        <f t="shared" si="23"/>
        <v>0</v>
      </c>
    </row>
    <row r="365" spans="1:7" ht="22.5" outlineLevel="2" x14ac:dyDescent="0.2">
      <c r="A365" s="55" t="s">
        <v>811</v>
      </c>
      <c r="B365" s="73" t="s">
        <v>66</v>
      </c>
      <c r="C365" s="74" t="s">
        <v>31</v>
      </c>
      <c r="D365" s="161">
        <v>117</v>
      </c>
      <c r="E365" s="60">
        <v>0</v>
      </c>
      <c r="F365" s="64"/>
      <c r="G365" s="49">
        <f t="shared" si="23"/>
        <v>0</v>
      </c>
    </row>
    <row r="366" spans="1:7" ht="22.5" outlineLevel="2" x14ac:dyDescent="0.2">
      <c r="A366" s="55" t="s">
        <v>812</v>
      </c>
      <c r="B366" s="73" t="s">
        <v>67</v>
      </c>
      <c r="C366" s="74" t="s">
        <v>31</v>
      </c>
      <c r="D366" s="161">
        <v>117</v>
      </c>
      <c r="E366" s="60">
        <v>0</v>
      </c>
      <c r="F366" s="64"/>
      <c r="G366" s="49">
        <f t="shared" si="23"/>
        <v>0</v>
      </c>
    </row>
    <row r="367" spans="1:7" ht="22.5" outlineLevel="2" x14ac:dyDescent="0.2">
      <c r="A367" s="55" t="s">
        <v>813</v>
      </c>
      <c r="B367" s="73" t="s">
        <v>163</v>
      </c>
      <c r="C367" s="74" t="s">
        <v>31</v>
      </c>
      <c r="D367" s="161">
        <v>117</v>
      </c>
      <c r="E367" s="60">
        <v>0</v>
      </c>
      <c r="F367" s="64"/>
      <c r="G367" s="49">
        <f t="shared" si="23"/>
        <v>0</v>
      </c>
    </row>
    <row r="368" spans="1:7" ht="45" outlineLevel="2" x14ac:dyDescent="0.2">
      <c r="A368" s="55" t="s">
        <v>814</v>
      </c>
      <c r="B368" s="73" t="s">
        <v>200</v>
      </c>
      <c r="C368" s="74" t="s">
        <v>30</v>
      </c>
      <c r="D368" s="161">
        <v>528</v>
      </c>
      <c r="E368" s="60">
        <v>0</v>
      </c>
      <c r="F368" s="64"/>
      <c r="G368" s="49">
        <f t="shared" si="23"/>
        <v>0</v>
      </c>
    </row>
    <row r="369" spans="1:7" ht="45" outlineLevel="2" x14ac:dyDescent="0.2">
      <c r="A369" s="55" t="s">
        <v>815</v>
      </c>
      <c r="B369" s="73" t="s">
        <v>201</v>
      </c>
      <c r="C369" s="74" t="s">
        <v>30</v>
      </c>
      <c r="D369" s="161">
        <v>352</v>
      </c>
      <c r="E369" s="60">
        <v>0</v>
      </c>
      <c r="F369" s="64"/>
      <c r="G369" s="49">
        <f t="shared" si="23"/>
        <v>0</v>
      </c>
    </row>
    <row r="370" spans="1:7" ht="33.75" outlineLevel="2" x14ac:dyDescent="0.2">
      <c r="A370" s="55" t="s">
        <v>816</v>
      </c>
      <c r="B370" s="73" t="s">
        <v>35</v>
      </c>
      <c r="C370" s="74" t="s">
        <v>30</v>
      </c>
      <c r="D370" s="161">
        <v>352</v>
      </c>
      <c r="E370" s="60">
        <v>0</v>
      </c>
      <c r="F370" s="64"/>
      <c r="G370" s="49">
        <f t="shared" si="23"/>
        <v>0</v>
      </c>
    </row>
    <row r="371" spans="1:7" ht="33.75" outlineLevel="2" x14ac:dyDescent="0.2">
      <c r="A371" s="55" t="s">
        <v>817</v>
      </c>
      <c r="B371" s="73" t="s">
        <v>33</v>
      </c>
      <c r="C371" s="74" t="s">
        <v>34</v>
      </c>
      <c r="D371" s="161">
        <v>8800</v>
      </c>
      <c r="E371" s="60">
        <v>0</v>
      </c>
      <c r="F371" s="64"/>
      <c r="G371" s="49">
        <f t="shared" si="23"/>
        <v>0</v>
      </c>
    </row>
    <row r="372" spans="1:7" x14ac:dyDescent="0.2">
      <c r="A372" s="66" t="s">
        <v>553</v>
      </c>
      <c r="B372" s="67" t="s">
        <v>56</v>
      </c>
      <c r="C372" s="158"/>
      <c r="D372" s="158"/>
      <c r="E372" s="67"/>
      <c r="F372" s="67"/>
      <c r="G372" s="50">
        <f>ROUND(SUM(G373,G385,G399,G411),2)</f>
        <v>0</v>
      </c>
    </row>
    <row r="373" spans="1:7" outlineLevel="1" x14ac:dyDescent="0.2">
      <c r="A373" s="68" t="s">
        <v>609</v>
      </c>
      <c r="B373" s="69" t="s">
        <v>54</v>
      </c>
      <c r="C373" s="70"/>
      <c r="D373" s="159"/>
      <c r="E373" s="41"/>
      <c r="F373" s="71"/>
      <c r="G373" s="41">
        <f>ROUND(SUM(G374:G384),2)</f>
        <v>0</v>
      </c>
    </row>
    <row r="374" spans="1:7" ht="22.5" outlineLevel="2" x14ac:dyDescent="0.2">
      <c r="A374" s="55" t="s">
        <v>818</v>
      </c>
      <c r="B374" s="73" t="s">
        <v>187</v>
      </c>
      <c r="C374" s="74" t="s">
        <v>37</v>
      </c>
      <c r="D374" s="161">
        <v>542.34</v>
      </c>
      <c r="E374" s="60">
        <v>0</v>
      </c>
      <c r="F374" s="64"/>
      <c r="G374" s="49">
        <f t="shared" ref="G374:G384" si="24">ROUND(PRODUCT(D374,E374),2)</f>
        <v>0</v>
      </c>
    </row>
    <row r="375" spans="1:7" ht="45" outlineLevel="2" x14ac:dyDescent="0.2">
      <c r="A375" s="55" t="s">
        <v>819</v>
      </c>
      <c r="B375" s="73" t="s">
        <v>121</v>
      </c>
      <c r="C375" s="74" t="s">
        <v>30</v>
      </c>
      <c r="D375" s="161">
        <v>498.6</v>
      </c>
      <c r="E375" s="60">
        <v>0</v>
      </c>
      <c r="F375" s="64"/>
      <c r="G375" s="49">
        <f t="shared" si="24"/>
        <v>0</v>
      </c>
    </row>
    <row r="376" spans="1:7" ht="33.75" outlineLevel="2" x14ac:dyDescent="0.2">
      <c r="A376" s="55" t="s">
        <v>820</v>
      </c>
      <c r="B376" s="73" t="s">
        <v>72</v>
      </c>
      <c r="C376" s="74" t="s">
        <v>37</v>
      </c>
      <c r="D376" s="161">
        <v>40.479999999999997</v>
      </c>
      <c r="E376" s="60">
        <v>0</v>
      </c>
      <c r="F376" s="64"/>
      <c r="G376" s="49">
        <f t="shared" si="24"/>
        <v>0</v>
      </c>
    </row>
    <row r="377" spans="1:7" ht="33.75" outlineLevel="2" x14ac:dyDescent="0.2">
      <c r="A377" s="55" t="s">
        <v>821</v>
      </c>
      <c r="B377" s="73" t="s">
        <v>70</v>
      </c>
      <c r="C377" s="74" t="s">
        <v>37</v>
      </c>
      <c r="D377" s="161">
        <v>476.9</v>
      </c>
      <c r="E377" s="60">
        <v>0</v>
      </c>
      <c r="F377" s="64"/>
      <c r="G377" s="49">
        <f t="shared" si="24"/>
        <v>0</v>
      </c>
    </row>
    <row r="378" spans="1:7" ht="33.75" outlineLevel="2" x14ac:dyDescent="0.2">
      <c r="A378" s="55" t="s">
        <v>822</v>
      </c>
      <c r="B378" s="73" t="s">
        <v>433</v>
      </c>
      <c r="C378" s="74" t="s">
        <v>37</v>
      </c>
      <c r="D378" s="161">
        <v>24.96</v>
      </c>
      <c r="E378" s="60">
        <v>0</v>
      </c>
      <c r="F378" s="64"/>
      <c r="G378" s="49">
        <f t="shared" si="24"/>
        <v>0</v>
      </c>
    </row>
    <row r="379" spans="1:7" ht="22.5" outlineLevel="2" x14ac:dyDescent="0.2">
      <c r="A379" s="55" t="s">
        <v>823</v>
      </c>
      <c r="B379" s="73" t="s">
        <v>60</v>
      </c>
      <c r="C379" s="74" t="s">
        <v>30</v>
      </c>
      <c r="D379" s="161">
        <v>41.59</v>
      </c>
      <c r="E379" s="60">
        <v>0</v>
      </c>
      <c r="F379" s="64"/>
      <c r="G379" s="49">
        <f t="shared" si="24"/>
        <v>0</v>
      </c>
    </row>
    <row r="380" spans="1:7" ht="33.75" outlineLevel="2" x14ac:dyDescent="0.2">
      <c r="A380" s="55" t="s">
        <v>824</v>
      </c>
      <c r="B380" s="73" t="s">
        <v>62</v>
      </c>
      <c r="C380" s="74" t="s">
        <v>30</v>
      </c>
      <c r="D380" s="161">
        <v>178.04</v>
      </c>
      <c r="E380" s="60">
        <v>0</v>
      </c>
      <c r="F380" s="64"/>
      <c r="G380" s="49">
        <f t="shared" si="24"/>
        <v>0</v>
      </c>
    </row>
    <row r="381" spans="1:7" ht="45" outlineLevel="2" x14ac:dyDescent="0.2">
      <c r="A381" s="55" t="s">
        <v>825</v>
      </c>
      <c r="B381" s="73" t="s">
        <v>200</v>
      </c>
      <c r="C381" s="74" t="s">
        <v>30</v>
      </c>
      <c r="D381" s="161">
        <v>161.4</v>
      </c>
      <c r="E381" s="60">
        <v>0</v>
      </c>
      <c r="F381" s="64"/>
      <c r="G381" s="49">
        <f t="shared" si="24"/>
        <v>0</v>
      </c>
    </row>
    <row r="382" spans="1:7" ht="45" outlineLevel="2" x14ac:dyDescent="0.2">
      <c r="A382" s="55" t="s">
        <v>826</v>
      </c>
      <c r="B382" s="73" t="s">
        <v>201</v>
      </c>
      <c r="C382" s="74" t="s">
        <v>30</v>
      </c>
      <c r="D382" s="161">
        <v>107.6</v>
      </c>
      <c r="E382" s="60">
        <v>0</v>
      </c>
      <c r="F382" s="64"/>
      <c r="G382" s="49">
        <f t="shared" si="24"/>
        <v>0</v>
      </c>
    </row>
    <row r="383" spans="1:7" ht="33.75" outlineLevel="2" x14ac:dyDescent="0.2">
      <c r="A383" s="55" t="s">
        <v>827</v>
      </c>
      <c r="B383" s="73" t="s">
        <v>35</v>
      </c>
      <c r="C383" s="74" t="s">
        <v>30</v>
      </c>
      <c r="D383" s="161">
        <v>337.21</v>
      </c>
      <c r="E383" s="60">
        <v>0</v>
      </c>
      <c r="F383" s="64"/>
      <c r="G383" s="49">
        <f t="shared" si="24"/>
        <v>0</v>
      </c>
    </row>
    <row r="384" spans="1:7" ht="33.75" outlineLevel="2" x14ac:dyDescent="0.2">
      <c r="A384" s="55" t="s">
        <v>828</v>
      </c>
      <c r="B384" s="73" t="s">
        <v>33</v>
      </c>
      <c r="C384" s="74" t="s">
        <v>34</v>
      </c>
      <c r="D384" s="161">
        <v>8430.25</v>
      </c>
      <c r="E384" s="60">
        <v>0</v>
      </c>
      <c r="F384" s="64"/>
      <c r="G384" s="49">
        <f t="shared" si="24"/>
        <v>0</v>
      </c>
    </row>
    <row r="385" spans="1:7" outlineLevel="1" x14ac:dyDescent="0.2">
      <c r="A385" s="68" t="s">
        <v>610</v>
      </c>
      <c r="B385" s="69" t="s">
        <v>57</v>
      </c>
      <c r="C385" s="70"/>
      <c r="D385" s="159"/>
      <c r="E385" s="41"/>
      <c r="F385" s="71"/>
      <c r="G385" s="41">
        <f>ROUND(SUM(G386:G398),2)</f>
        <v>0</v>
      </c>
    </row>
    <row r="386" spans="1:7" ht="22.5" outlineLevel="2" x14ac:dyDescent="0.2">
      <c r="A386" s="55" t="s">
        <v>829</v>
      </c>
      <c r="B386" s="73" t="s">
        <v>187</v>
      </c>
      <c r="C386" s="74" t="s">
        <v>37</v>
      </c>
      <c r="D386" s="161">
        <v>830.7</v>
      </c>
      <c r="E386" s="60">
        <v>0</v>
      </c>
      <c r="F386" s="64"/>
      <c r="G386" s="49">
        <f t="shared" ref="G386:G398" si="25">ROUND(PRODUCT(D386,E386),2)</f>
        <v>0</v>
      </c>
    </row>
    <row r="387" spans="1:7" ht="45" outlineLevel="2" x14ac:dyDescent="0.2">
      <c r="A387" s="55" t="s">
        <v>830</v>
      </c>
      <c r="B387" s="73" t="s">
        <v>121</v>
      </c>
      <c r="C387" s="74" t="s">
        <v>30</v>
      </c>
      <c r="D387" s="161">
        <v>398.74</v>
      </c>
      <c r="E387" s="60">
        <v>0</v>
      </c>
      <c r="F387" s="64"/>
      <c r="G387" s="49">
        <f t="shared" si="25"/>
        <v>0</v>
      </c>
    </row>
    <row r="388" spans="1:7" ht="45" outlineLevel="2" x14ac:dyDescent="0.2">
      <c r="A388" s="55" t="s">
        <v>831</v>
      </c>
      <c r="B388" s="73" t="s">
        <v>200</v>
      </c>
      <c r="C388" s="74" t="s">
        <v>30</v>
      </c>
      <c r="D388" s="161">
        <v>398.74</v>
      </c>
      <c r="E388" s="60">
        <v>0</v>
      </c>
      <c r="F388" s="64"/>
      <c r="G388" s="49">
        <f t="shared" si="25"/>
        <v>0</v>
      </c>
    </row>
    <row r="389" spans="1:7" ht="22.5" outlineLevel="2" x14ac:dyDescent="0.2">
      <c r="A389" s="55" t="s">
        <v>832</v>
      </c>
      <c r="B389" s="73" t="s">
        <v>71</v>
      </c>
      <c r="C389" s="74" t="s">
        <v>31</v>
      </c>
      <c r="D389" s="161">
        <v>4</v>
      </c>
      <c r="E389" s="60">
        <v>0</v>
      </c>
      <c r="F389" s="64"/>
      <c r="G389" s="49">
        <f t="shared" si="25"/>
        <v>0</v>
      </c>
    </row>
    <row r="390" spans="1:7" ht="22.5" outlineLevel="2" x14ac:dyDescent="0.2">
      <c r="A390" s="55" t="s">
        <v>833</v>
      </c>
      <c r="B390" s="73" t="s">
        <v>129</v>
      </c>
      <c r="C390" s="74" t="s">
        <v>31</v>
      </c>
      <c r="D390" s="161">
        <v>113</v>
      </c>
      <c r="E390" s="60">
        <v>0</v>
      </c>
      <c r="F390" s="64"/>
      <c r="G390" s="49">
        <f t="shared" si="25"/>
        <v>0</v>
      </c>
    </row>
    <row r="391" spans="1:7" ht="22.5" outlineLevel="2" x14ac:dyDescent="0.2">
      <c r="A391" s="55" t="s">
        <v>834</v>
      </c>
      <c r="B391" s="73" t="s">
        <v>83</v>
      </c>
      <c r="C391" s="74" t="s">
        <v>31</v>
      </c>
      <c r="D391" s="161">
        <v>117</v>
      </c>
      <c r="E391" s="60">
        <v>0</v>
      </c>
      <c r="F391" s="64"/>
      <c r="G391" s="49">
        <f t="shared" si="25"/>
        <v>0</v>
      </c>
    </row>
    <row r="392" spans="1:7" ht="22.5" outlineLevel="2" x14ac:dyDescent="0.2">
      <c r="A392" s="55" t="s">
        <v>835</v>
      </c>
      <c r="B392" s="73" t="s">
        <v>73</v>
      </c>
      <c r="C392" s="74" t="s">
        <v>31</v>
      </c>
      <c r="D392" s="161">
        <v>117</v>
      </c>
      <c r="E392" s="60">
        <v>0</v>
      </c>
      <c r="F392" s="64"/>
      <c r="G392" s="49">
        <f t="shared" si="25"/>
        <v>0</v>
      </c>
    </row>
    <row r="393" spans="1:7" ht="22.5" outlineLevel="2" x14ac:dyDescent="0.2">
      <c r="A393" s="55" t="s">
        <v>836</v>
      </c>
      <c r="B393" s="73" t="s">
        <v>112</v>
      </c>
      <c r="C393" s="74" t="s">
        <v>31</v>
      </c>
      <c r="D393" s="161">
        <v>117</v>
      </c>
      <c r="E393" s="60">
        <v>0</v>
      </c>
      <c r="F393" s="64"/>
      <c r="G393" s="49">
        <f t="shared" si="25"/>
        <v>0</v>
      </c>
    </row>
    <row r="394" spans="1:7" ht="22.5" outlineLevel="2" x14ac:dyDescent="0.2">
      <c r="A394" s="55" t="s">
        <v>837</v>
      </c>
      <c r="B394" s="73" t="s">
        <v>74</v>
      </c>
      <c r="C394" s="74" t="s">
        <v>37</v>
      </c>
      <c r="D394" s="161">
        <v>830.7</v>
      </c>
      <c r="E394" s="60">
        <v>0</v>
      </c>
      <c r="F394" s="64"/>
      <c r="G394" s="49">
        <f t="shared" si="25"/>
        <v>0</v>
      </c>
    </row>
    <row r="395" spans="1:7" ht="22.5" outlineLevel="2" x14ac:dyDescent="0.2">
      <c r="A395" s="55" t="s">
        <v>838</v>
      </c>
      <c r="B395" s="73" t="s">
        <v>77</v>
      </c>
      <c r="C395" s="74" t="s">
        <v>31</v>
      </c>
      <c r="D395" s="161">
        <v>117</v>
      </c>
      <c r="E395" s="60">
        <v>0</v>
      </c>
      <c r="F395" s="64"/>
      <c r="G395" s="49">
        <f t="shared" si="25"/>
        <v>0</v>
      </c>
    </row>
    <row r="396" spans="1:7" ht="22.5" outlineLevel="2" x14ac:dyDescent="0.2">
      <c r="A396" s="55" t="s">
        <v>839</v>
      </c>
      <c r="B396" s="73" t="s">
        <v>76</v>
      </c>
      <c r="C396" s="74" t="s">
        <v>31</v>
      </c>
      <c r="D396" s="161">
        <v>117</v>
      </c>
      <c r="E396" s="60">
        <v>0</v>
      </c>
      <c r="F396" s="64"/>
      <c r="G396" s="49">
        <f t="shared" si="25"/>
        <v>0</v>
      </c>
    </row>
    <row r="397" spans="1:7" ht="22.5" outlineLevel="2" x14ac:dyDescent="0.2">
      <c r="A397" s="55" t="s">
        <v>840</v>
      </c>
      <c r="B397" s="73" t="s">
        <v>75</v>
      </c>
      <c r="C397" s="74" t="s">
        <v>31</v>
      </c>
      <c r="D397" s="161">
        <v>117</v>
      </c>
      <c r="E397" s="60">
        <v>0</v>
      </c>
      <c r="F397" s="64"/>
      <c r="G397" s="49">
        <f t="shared" si="25"/>
        <v>0</v>
      </c>
    </row>
    <row r="398" spans="1:7" ht="90" outlineLevel="2" x14ac:dyDescent="0.2">
      <c r="A398" s="55" t="s">
        <v>841</v>
      </c>
      <c r="B398" s="73" t="s">
        <v>157</v>
      </c>
      <c r="C398" s="74" t="s">
        <v>31</v>
      </c>
      <c r="D398" s="161">
        <v>117</v>
      </c>
      <c r="E398" s="60">
        <v>0</v>
      </c>
      <c r="F398" s="64"/>
      <c r="G398" s="49">
        <f t="shared" si="25"/>
        <v>0</v>
      </c>
    </row>
    <row r="399" spans="1:7" outlineLevel="1" x14ac:dyDescent="0.2">
      <c r="A399" s="68" t="s">
        <v>611</v>
      </c>
      <c r="B399" s="69" t="s">
        <v>58</v>
      </c>
      <c r="C399" s="70"/>
      <c r="D399" s="159"/>
      <c r="E399" s="41"/>
      <c r="F399" s="71"/>
      <c r="G399" s="41">
        <f>ROUND(SUM(G400:G410),2)</f>
        <v>0</v>
      </c>
    </row>
    <row r="400" spans="1:7" ht="45" outlineLevel="2" x14ac:dyDescent="0.2">
      <c r="A400" s="55" t="s">
        <v>842</v>
      </c>
      <c r="B400" s="73" t="s">
        <v>121</v>
      </c>
      <c r="C400" s="74" t="s">
        <v>30</v>
      </c>
      <c r="D400" s="161">
        <v>43.96</v>
      </c>
      <c r="E400" s="60">
        <v>0</v>
      </c>
      <c r="F400" s="64"/>
      <c r="G400" s="49">
        <f t="shared" ref="G400:G410" si="26">ROUND(PRODUCT(D400,E400),2)</f>
        <v>0</v>
      </c>
    </row>
    <row r="401" spans="1:7" ht="45" outlineLevel="2" x14ac:dyDescent="0.2">
      <c r="A401" s="55" t="s">
        <v>843</v>
      </c>
      <c r="B401" s="73" t="s">
        <v>200</v>
      </c>
      <c r="C401" s="74" t="s">
        <v>30</v>
      </c>
      <c r="D401" s="161">
        <v>7.97</v>
      </c>
      <c r="E401" s="60">
        <v>0</v>
      </c>
      <c r="F401" s="64"/>
      <c r="G401" s="49">
        <f t="shared" si="26"/>
        <v>0</v>
      </c>
    </row>
    <row r="402" spans="1:7" ht="33.75" outlineLevel="2" x14ac:dyDescent="0.2">
      <c r="A402" s="55" t="s">
        <v>844</v>
      </c>
      <c r="B402" s="73" t="s">
        <v>190</v>
      </c>
      <c r="C402" s="74" t="s">
        <v>29</v>
      </c>
      <c r="D402" s="161">
        <v>22.24</v>
      </c>
      <c r="E402" s="60">
        <v>0</v>
      </c>
      <c r="F402" s="64"/>
      <c r="G402" s="49">
        <f t="shared" si="26"/>
        <v>0</v>
      </c>
    </row>
    <row r="403" spans="1:7" ht="33.75" outlineLevel="2" x14ac:dyDescent="0.2">
      <c r="A403" s="55" t="s">
        <v>845</v>
      </c>
      <c r="B403" s="73" t="s">
        <v>147</v>
      </c>
      <c r="C403" s="74" t="s">
        <v>29</v>
      </c>
      <c r="D403" s="161">
        <v>27.02</v>
      </c>
      <c r="E403" s="60">
        <v>0</v>
      </c>
      <c r="F403" s="64"/>
      <c r="G403" s="49">
        <f t="shared" si="26"/>
        <v>0</v>
      </c>
    </row>
    <row r="404" spans="1:7" ht="33.75" outlineLevel="2" x14ac:dyDescent="0.2">
      <c r="A404" s="55" t="s">
        <v>846</v>
      </c>
      <c r="B404" s="73" t="s">
        <v>152</v>
      </c>
      <c r="C404" s="74" t="s">
        <v>29</v>
      </c>
      <c r="D404" s="161">
        <v>11.93</v>
      </c>
      <c r="E404" s="60">
        <v>0</v>
      </c>
      <c r="F404" s="64"/>
      <c r="G404" s="49">
        <f t="shared" si="26"/>
        <v>0</v>
      </c>
    </row>
    <row r="405" spans="1:7" ht="33.75" outlineLevel="2" x14ac:dyDescent="0.2">
      <c r="A405" s="55" t="s">
        <v>847</v>
      </c>
      <c r="B405" s="73" t="s">
        <v>142</v>
      </c>
      <c r="C405" s="74" t="s">
        <v>51</v>
      </c>
      <c r="D405" s="161">
        <v>455.2</v>
      </c>
      <c r="E405" s="60">
        <v>0</v>
      </c>
      <c r="F405" s="64"/>
      <c r="G405" s="49">
        <f t="shared" si="26"/>
        <v>0</v>
      </c>
    </row>
    <row r="406" spans="1:7" ht="22.5" outlineLevel="2" x14ac:dyDescent="0.2">
      <c r="A406" s="55" t="s">
        <v>848</v>
      </c>
      <c r="B406" s="73" t="s">
        <v>148</v>
      </c>
      <c r="C406" s="74" t="s">
        <v>30</v>
      </c>
      <c r="D406" s="161">
        <v>9.4</v>
      </c>
      <c r="E406" s="60">
        <v>0</v>
      </c>
      <c r="F406" s="64"/>
      <c r="G406" s="49">
        <f t="shared" si="26"/>
        <v>0</v>
      </c>
    </row>
    <row r="407" spans="1:7" ht="22.5" outlineLevel="2" x14ac:dyDescent="0.2">
      <c r="A407" s="55" t="s">
        <v>849</v>
      </c>
      <c r="B407" s="73" t="s">
        <v>119</v>
      </c>
      <c r="C407" s="74" t="s">
        <v>29</v>
      </c>
      <c r="D407" s="161">
        <v>41.18</v>
      </c>
      <c r="E407" s="60">
        <v>0</v>
      </c>
      <c r="F407" s="64"/>
      <c r="G407" s="49">
        <f t="shared" si="26"/>
        <v>0</v>
      </c>
    </row>
    <row r="408" spans="1:7" ht="33.75" outlineLevel="2" x14ac:dyDescent="0.2">
      <c r="A408" s="55" t="s">
        <v>850</v>
      </c>
      <c r="B408" s="73" t="s">
        <v>153</v>
      </c>
      <c r="C408" s="74" t="s">
        <v>29</v>
      </c>
      <c r="D408" s="161">
        <v>41.18</v>
      </c>
      <c r="E408" s="60">
        <v>0</v>
      </c>
      <c r="F408" s="64"/>
      <c r="G408" s="49">
        <f t="shared" si="26"/>
        <v>0</v>
      </c>
    </row>
    <row r="409" spans="1:7" ht="33.75" outlineLevel="2" x14ac:dyDescent="0.2">
      <c r="A409" s="55" t="s">
        <v>851</v>
      </c>
      <c r="B409" s="73" t="s">
        <v>35</v>
      </c>
      <c r="C409" s="74" t="s">
        <v>30</v>
      </c>
      <c r="D409" s="161">
        <v>35.99</v>
      </c>
      <c r="E409" s="60">
        <v>0</v>
      </c>
      <c r="F409" s="64"/>
      <c r="G409" s="49">
        <f t="shared" si="26"/>
        <v>0</v>
      </c>
    </row>
    <row r="410" spans="1:7" ht="33.75" outlineLevel="2" x14ac:dyDescent="0.2">
      <c r="A410" s="55" t="s">
        <v>852</v>
      </c>
      <c r="B410" s="73" t="s">
        <v>33</v>
      </c>
      <c r="C410" s="74" t="s">
        <v>34</v>
      </c>
      <c r="D410" s="161">
        <v>899.75</v>
      </c>
      <c r="E410" s="60">
        <v>0</v>
      </c>
      <c r="F410" s="64"/>
      <c r="G410" s="49">
        <f t="shared" si="26"/>
        <v>0</v>
      </c>
    </row>
    <row r="411" spans="1:7" outlineLevel="1" x14ac:dyDescent="0.2">
      <c r="A411" s="68" t="s">
        <v>612</v>
      </c>
      <c r="B411" s="69" t="s">
        <v>59</v>
      </c>
      <c r="C411" s="70"/>
      <c r="D411" s="159"/>
      <c r="E411" s="41"/>
      <c r="F411" s="71"/>
      <c r="G411" s="41">
        <f>ROUND(SUM(G412:G429),2)</f>
        <v>0</v>
      </c>
    </row>
    <row r="412" spans="1:7" ht="22.5" outlineLevel="2" x14ac:dyDescent="0.2">
      <c r="A412" s="55" t="s">
        <v>853</v>
      </c>
      <c r="B412" s="73" t="s">
        <v>205</v>
      </c>
      <c r="C412" s="74" t="s">
        <v>31</v>
      </c>
      <c r="D412" s="161">
        <v>2</v>
      </c>
      <c r="E412" s="60">
        <v>0</v>
      </c>
      <c r="F412" s="64"/>
      <c r="G412" s="49">
        <f t="shared" ref="G412:G429" si="27">ROUND(PRODUCT(D412,E412),2)</f>
        <v>0</v>
      </c>
    </row>
    <row r="413" spans="1:7" ht="22.5" outlineLevel="2" x14ac:dyDescent="0.2">
      <c r="A413" s="55" t="s">
        <v>854</v>
      </c>
      <c r="B413" s="73" t="s">
        <v>206</v>
      </c>
      <c r="C413" s="74" t="s">
        <v>31</v>
      </c>
      <c r="D413" s="161">
        <v>11</v>
      </c>
      <c r="E413" s="60">
        <v>0</v>
      </c>
      <c r="F413" s="64"/>
      <c r="G413" s="49">
        <f t="shared" si="27"/>
        <v>0</v>
      </c>
    </row>
    <row r="414" spans="1:7" ht="22.5" outlineLevel="2" x14ac:dyDescent="0.2">
      <c r="A414" s="55" t="s">
        <v>855</v>
      </c>
      <c r="B414" s="73" t="s">
        <v>434</v>
      </c>
      <c r="C414" s="74" t="s">
        <v>31</v>
      </c>
      <c r="D414" s="161">
        <v>2</v>
      </c>
      <c r="E414" s="60">
        <v>0</v>
      </c>
      <c r="F414" s="64"/>
      <c r="G414" s="49">
        <f t="shared" si="27"/>
        <v>0</v>
      </c>
    </row>
    <row r="415" spans="1:7" ht="22.5" outlineLevel="2" x14ac:dyDescent="0.2">
      <c r="A415" s="55" t="s">
        <v>856</v>
      </c>
      <c r="B415" s="73" t="s">
        <v>78</v>
      </c>
      <c r="C415" s="74" t="s">
        <v>31</v>
      </c>
      <c r="D415" s="161">
        <v>2</v>
      </c>
      <c r="E415" s="60">
        <v>0</v>
      </c>
      <c r="F415" s="64"/>
      <c r="G415" s="49">
        <f t="shared" si="27"/>
        <v>0</v>
      </c>
    </row>
    <row r="416" spans="1:7" ht="22.5" outlineLevel="2" x14ac:dyDescent="0.2">
      <c r="A416" s="55" t="s">
        <v>857</v>
      </c>
      <c r="B416" s="73" t="s">
        <v>79</v>
      </c>
      <c r="C416" s="74" t="s">
        <v>31</v>
      </c>
      <c r="D416" s="161">
        <v>15</v>
      </c>
      <c r="E416" s="60">
        <v>0</v>
      </c>
      <c r="F416" s="64"/>
      <c r="G416" s="49">
        <f t="shared" si="27"/>
        <v>0</v>
      </c>
    </row>
    <row r="417" spans="1:7" ht="22.5" outlineLevel="2" x14ac:dyDescent="0.2">
      <c r="A417" s="55" t="s">
        <v>858</v>
      </c>
      <c r="B417" s="73" t="s">
        <v>435</v>
      </c>
      <c r="C417" s="74" t="s">
        <v>31</v>
      </c>
      <c r="D417" s="161">
        <v>4</v>
      </c>
      <c r="E417" s="60">
        <v>0</v>
      </c>
      <c r="F417" s="64"/>
      <c r="G417" s="49">
        <f t="shared" si="27"/>
        <v>0</v>
      </c>
    </row>
    <row r="418" spans="1:7" ht="22.5" outlineLevel="2" x14ac:dyDescent="0.2">
      <c r="A418" s="55" t="s">
        <v>859</v>
      </c>
      <c r="B418" s="73" t="s">
        <v>436</v>
      </c>
      <c r="C418" s="74" t="s">
        <v>31</v>
      </c>
      <c r="D418" s="161">
        <v>1</v>
      </c>
      <c r="E418" s="60">
        <v>0</v>
      </c>
      <c r="F418" s="64"/>
      <c r="G418" s="49">
        <f t="shared" si="27"/>
        <v>0</v>
      </c>
    </row>
    <row r="419" spans="1:7" ht="22.5" outlineLevel="2" x14ac:dyDescent="0.2">
      <c r="A419" s="55" t="s">
        <v>860</v>
      </c>
      <c r="B419" s="73" t="s">
        <v>437</v>
      </c>
      <c r="C419" s="74" t="s">
        <v>31</v>
      </c>
      <c r="D419" s="161">
        <v>1</v>
      </c>
      <c r="E419" s="60">
        <v>0</v>
      </c>
      <c r="F419" s="64"/>
      <c r="G419" s="49">
        <f t="shared" si="27"/>
        <v>0</v>
      </c>
    </row>
    <row r="420" spans="1:7" ht="22.5" outlineLevel="2" x14ac:dyDescent="0.2">
      <c r="A420" s="55" t="s">
        <v>861</v>
      </c>
      <c r="B420" s="73" t="s">
        <v>438</v>
      </c>
      <c r="C420" s="74" t="s">
        <v>31</v>
      </c>
      <c r="D420" s="161">
        <v>1</v>
      </c>
      <c r="E420" s="60">
        <v>0</v>
      </c>
      <c r="F420" s="64"/>
      <c r="G420" s="49">
        <f t="shared" si="27"/>
        <v>0</v>
      </c>
    </row>
    <row r="421" spans="1:7" ht="22.5" outlineLevel="2" x14ac:dyDescent="0.2">
      <c r="A421" s="55" t="s">
        <v>862</v>
      </c>
      <c r="B421" s="73" t="s">
        <v>439</v>
      </c>
      <c r="C421" s="74" t="s">
        <v>31</v>
      </c>
      <c r="D421" s="161">
        <v>1</v>
      </c>
      <c r="E421" s="60">
        <v>0</v>
      </c>
      <c r="F421" s="64"/>
      <c r="G421" s="49">
        <f t="shared" si="27"/>
        <v>0</v>
      </c>
    </row>
    <row r="422" spans="1:7" ht="22.5" outlineLevel="2" x14ac:dyDescent="0.2">
      <c r="A422" s="55" t="s">
        <v>863</v>
      </c>
      <c r="B422" s="73" t="s">
        <v>440</v>
      </c>
      <c r="C422" s="74" t="s">
        <v>31</v>
      </c>
      <c r="D422" s="161">
        <v>1</v>
      </c>
      <c r="E422" s="60">
        <v>0</v>
      </c>
      <c r="F422" s="64"/>
      <c r="G422" s="49">
        <f t="shared" si="27"/>
        <v>0</v>
      </c>
    </row>
    <row r="423" spans="1:7" ht="33.75" outlineLevel="2" x14ac:dyDescent="0.2">
      <c r="A423" s="55" t="s">
        <v>864</v>
      </c>
      <c r="B423" s="73" t="s">
        <v>441</v>
      </c>
      <c r="C423" s="74" t="s">
        <v>31</v>
      </c>
      <c r="D423" s="161">
        <v>1</v>
      </c>
      <c r="E423" s="60">
        <v>0</v>
      </c>
      <c r="F423" s="64"/>
      <c r="G423" s="49">
        <f t="shared" si="27"/>
        <v>0</v>
      </c>
    </row>
    <row r="424" spans="1:7" ht="33.75" outlineLevel="2" x14ac:dyDescent="0.2">
      <c r="A424" s="55" t="s">
        <v>865</v>
      </c>
      <c r="B424" s="73" t="s">
        <v>442</v>
      </c>
      <c r="C424" s="74" t="s">
        <v>31</v>
      </c>
      <c r="D424" s="161">
        <v>5</v>
      </c>
      <c r="E424" s="60">
        <v>0</v>
      </c>
      <c r="F424" s="64"/>
      <c r="G424" s="49">
        <f t="shared" si="27"/>
        <v>0</v>
      </c>
    </row>
    <row r="425" spans="1:7" ht="22.5" outlineLevel="2" x14ac:dyDescent="0.2">
      <c r="A425" s="55" t="s">
        <v>866</v>
      </c>
      <c r="B425" s="73" t="s">
        <v>443</v>
      </c>
      <c r="C425" s="74" t="s">
        <v>31</v>
      </c>
      <c r="D425" s="161">
        <v>1</v>
      </c>
      <c r="E425" s="60">
        <v>0</v>
      </c>
      <c r="F425" s="64"/>
      <c r="G425" s="49">
        <f t="shared" si="27"/>
        <v>0</v>
      </c>
    </row>
    <row r="426" spans="1:7" ht="33.75" outlineLevel="2" x14ac:dyDescent="0.2">
      <c r="A426" s="55" t="s">
        <v>867</v>
      </c>
      <c r="B426" s="73" t="s">
        <v>154</v>
      </c>
      <c r="C426" s="74" t="s">
        <v>30</v>
      </c>
      <c r="D426" s="161">
        <v>7.0000000000000007E-2</v>
      </c>
      <c r="E426" s="60">
        <v>0</v>
      </c>
      <c r="F426" s="64"/>
      <c r="G426" s="49">
        <f t="shared" si="27"/>
        <v>0</v>
      </c>
    </row>
    <row r="427" spans="1:7" ht="33.75" outlineLevel="2" x14ac:dyDescent="0.2">
      <c r="A427" s="55" t="s">
        <v>868</v>
      </c>
      <c r="B427" s="73" t="s">
        <v>81</v>
      </c>
      <c r="C427" s="74" t="s">
        <v>31</v>
      </c>
      <c r="D427" s="161">
        <v>6</v>
      </c>
      <c r="E427" s="60">
        <v>0</v>
      </c>
      <c r="F427" s="64"/>
      <c r="G427" s="49">
        <f t="shared" si="27"/>
        <v>0</v>
      </c>
    </row>
    <row r="428" spans="1:7" ht="22.5" outlineLevel="2" x14ac:dyDescent="0.2">
      <c r="A428" s="55" t="s">
        <v>869</v>
      </c>
      <c r="B428" s="73" t="s">
        <v>82</v>
      </c>
      <c r="C428" s="74" t="s">
        <v>31</v>
      </c>
      <c r="D428" s="161">
        <v>2</v>
      </c>
      <c r="E428" s="60">
        <v>0</v>
      </c>
      <c r="F428" s="64"/>
      <c r="G428" s="49">
        <f t="shared" si="27"/>
        <v>0</v>
      </c>
    </row>
    <row r="429" spans="1:7" ht="22.5" outlineLevel="2" x14ac:dyDescent="0.2">
      <c r="A429" s="55" t="s">
        <v>870</v>
      </c>
      <c r="B429" s="73" t="s">
        <v>444</v>
      </c>
      <c r="C429" s="74" t="s">
        <v>31</v>
      </c>
      <c r="D429" s="161">
        <v>4</v>
      </c>
      <c r="E429" s="60">
        <v>0</v>
      </c>
      <c r="F429" s="64"/>
      <c r="G429" s="49">
        <f t="shared" si="27"/>
        <v>0</v>
      </c>
    </row>
    <row r="430" spans="1:7" x14ac:dyDescent="0.2">
      <c r="A430" s="66" t="s">
        <v>554</v>
      </c>
      <c r="B430" s="67" t="s">
        <v>91</v>
      </c>
      <c r="C430" s="158"/>
      <c r="D430" s="158"/>
      <c r="E430" s="67"/>
      <c r="F430" s="67"/>
      <c r="G430" s="50">
        <f>ROUND(SUM(G431,G442),2)</f>
        <v>0</v>
      </c>
    </row>
    <row r="431" spans="1:7" outlineLevel="1" x14ac:dyDescent="0.2">
      <c r="A431" s="68" t="s">
        <v>613</v>
      </c>
      <c r="B431" s="69" t="s">
        <v>92</v>
      </c>
      <c r="C431" s="70"/>
      <c r="D431" s="159"/>
      <c r="E431" s="41"/>
      <c r="F431" s="71"/>
      <c r="G431" s="41">
        <f>ROUND(SUM(G432:G441),2)</f>
        <v>0</v>
      </c>
    </row>
    <row r="432" spans="1:7" ht="45" outlineLevel="2" x14ac:dyDescent="0.2">
      <c r="A432" s="55" t="s">
        <v>871</v>
      </c>
      <c r="B432" s="73" t="s">
        <v>85</v>
      </c>
      <c r="C432" s="74" t="s">
        <v>31</v>
      </c>
      <c r="D432" s="161">
        <v>12</v>
      </c>
      <c r="E432" s="60">
        <v>0</v>
      </c>
      <c r="F432" s="64"/>
      <c r="G432" s="49">
        <f t="shared" ref="G432:G441" si="28">ROUND(PRODUCT(D432,E432),2)</f>
        <v>0</v>
      </c>
    </row>
    <row r="433" spans="1:7" ht="45" outlineLevel="2" x14ac:dyDescent="0.2">
      <c r="A433" s="55" t="s">
        <v>872</v>
      </c>
      <c r="B433" s="73" t="s">
        <v>86</v>
      </c>
      <c r="C433" s="74" t="s">
        <v>31</v>
      </c>
      <c r="D433" s="161">
        <v>5</v>
      </c>
      <c r="E433" s="60">
        <v>0</v>
      </c>
      <c r="F433" s="64"/>
      <c r="G433" s="49">
        <f t="shared" si="28"/>
        <v>0</v>
      </c>
    </row>
    <row r="434" spans="1:7" ht="22.5" outlineLevel="2" x14ac:dyDescent="0.2">
      <c r="A434" s="55" t="s">
        <v>873</v>
      </c>
      <c r="B434" s="73" t="s">
        <v>139</v>
      </c>
      <c r="C434" s="74" t="s">
        <v>30</v>
      </c>
      <c r="D434" s="161">
        <v>0.33</v>
      </c>
      <c r="E434" s="60">
        <v>0</v>
      </c>
      <c r="F434" s="64"/>
      <c r="G434" s="49">
        <f t="shared" si="28"/>
        <v>0</v>
      </c>
    </row>
    <row r="435" spans="1:7" ht="78.75" outlineLevel="2" x14ac:dyDescent="0.2">
      <c r="A435" s="55" t="s">
        <v>874</v>
      </c>
      <c r="B435" s="73" t="s">
        <v>105</v>
      </c>
      <c r="C435" s="74" t="s">
        <v>31</v>
      </c>
      <c r="D435" s="161">
        <v>12</v>
      </c>
      <c r="E435" s="60">
        <v>0</v>
      </c>
      <c r="F435" s="64"/>
      <c r="G435" s="49">
        <f t="shared" si="28"/>
        <v>0</v>
      </c>
    </row>
    <row r="436" spans="1:7" ht="45" outlineLevel="2" x14ac:dyDescent="0.2">
      <c r="A436" s="55" t="s">
        <v>875</v>
      </c>
      <c r="B436" s="73" t="s">
        <v>184</v>
      </c>
      <c r="C436" s="74" t="s">
        <v>30</v>
      </c>
      <c r="D436" s="161">
        <v>73.39</v>
      </c>
      <c r="E436" s="60">
        <v>0</v>
      </c>
      <c r="F436" s="64"/>
      <c r="G436" s="49">
        <f t="shared" si="28"/>
        <v>0</v>
      </c>
    </row>
    <row r="437" spans="1:7" ht="22.5" outlineLevel="2" x14ac:dyDescent="0.2">
      <c r="A437" s="55" t="s">
        <v>876</v>
      </c>
      <c r="B437" s="73" t="s">
        <v>87</v>
      </c>
      <c r="C437" s="74" t="s">
        <v>37</v>
      </c>
      <c r="D437" s="161">
        <v>449.78</v>
      </c>
      <c r="E437" s="60">
        <v>0</v>
      </c>
      <c r="F437" s="64"/>
      <c r="G437" s="49">
        <f t="shared" si="28"/>
        <v>0</v>
      </c>
    </row>
    <row r="438" spans="1:7" ht="22.5" outlineLevel="2" x14ac:dyDescent="0.2">
      <c r="A438" s="55" t="s">
        <v>877</v>
      </c>
      <c r="B438" s="73" t="s">
        <v>88</v>
      </c>
      <c r="C438" s="74" t="s">
        <v>37</v>
      </c>
      <c r="D438" s="161">
        <v>11.52</v>
      </c>
      <c r="E438" s="60">
        <v>0</v>
      </c>
      <c r="F438" s="64"/>
      <c r="G438" s="49">
        <f t="shared" si="28"/>
        <v>0</v>
      </c>
    </row>
    <row r="439" spans="1:7" ht="22.5" outlineLevel="2" x14ac:dyDescent="0.2">
      <c r="A439" s="55" t="s">
        <v>878</v>
      </c>
      <c r="B439" s="73" t="s">
        <v>89</v>
      </c>
      <c r="C439" s="74" t="s">
        <v>37</v>
      </c>
      <c r="D439" s="161">
        <v>5.5</v>
      </c>
      <c r="E439" s="60">
        <v>0</v>
      </c>
      <c r="F439" s="64"/>
      <c r="G439" s="49">
        <f t="shared" si="28"/>
        <v>0</v>
      </c>
    </row>
    <row r="440" spans="1:7" ht="22.5" outlineLevel="2" x14ac:dyDescent="0.2">
      <c r="A440" s="55" t="s">
        <v>879</v>
      </c>
      <c r="B440" s="73" t="s">
        <v>90</v>
      </c>
      <c r="C440" s="74" t="s">
        <v>31</v>
      </c>
      <c r="D440" s="161">
        <v>5</v>
      </c>
      <c r="E440" s="60">
        <v>0</v>
      </c>
      <c r="F440" s="64"/>
      <c r="G440" s="49">
        <f t="shared" si="28"/>
        <v>0</v>
      </c>
    </row>
    <row r="441" spans="1:7" ht="45" outlineLevel="2" x14ac:dyDescent="0.2">
      <c r="A441" s="55" t="s">
        <v>880</v>
      </c>
      <c r="B441" s="73" t="s">
        <v>200</v>
      </c>
      <c r="C441" s="74" t="s">
        <v>30</v>
      </c>
      <c r="D441" s="161">
        <v>73.39</v>
      </c>
      <c r="E441" s="60">
        <v>0</v>
      </c>
      <c r="F441" s="64"/>
      <c r="G441" s="49">
        <f t="shared" si="28"/>
        <v>0</v>
      </c>
    </row>
    <row r="442" spans="1:7" outlineLevel="1" x14ac:dyDescent="0.2">
      <c r="A442" s="68" t="s">
        <v>614</v>
      </c>
      <c r="B442" s="69" t="s">
        <v>122</v>
      </c>
      <c r="C442" s="70"/>
      <c r="D442" s="159"/>
      <c r="E442" s="41"/>
      <c r="F442" s="71"/>
      <c r="G442" s="41">
        <f>ROUND(SUM(G443:G462),2)</f>
        <v>0</v>
      </c>
    </row>
    <row r="443" spans="1:7" ht="101.25" outlineLevel="2" x14ac:dyDescent="0.2">
      <c r="A443" s="55" t="s">
        <v>881</v>
      </c>
      <c r="B443" s="73" t="s">
        <v>445</v>
      </c>
      <c r="C443" s="74" t="s">
        <v>31</v>
      </c>
      <c r="D443" s="161">
        <v>11</v>
      </c>
      <c r="E443" s="60">
        <v>0</v>
      </c>
      <c r="F443" s="64"/>
      <c r="G443" s="49">
        <f t="shared" ref="G443:G462" si="29">ROUND(PRODUCT(D443,E443),2)</f>
        <v>0</v>
      </c>
    </row>
    <row r="444" spans="1:7" ht="135" outlineLevel="2" x14ac:dyDescent="0.2">
      <c r="A444" s="55" t="s">
        <v>882</v>
      </c>
      <c r="B444" s="73" t="s">
        <v>225</v>
      </c>
      <c r="C444" s="74" t="s">
        <v>31</v>
      </c>
      <c r="D444" s="161">
        <v>1</v>
      </c>
      <c r="E444" s="60">
        <v>0</v>
      </c>
      <c r="F444" s="64"/>
      <c r="G444" s="49">
        <f t="shared" si="29"/>
        <v>0</v>
      </c>
    </row>
    <row r="445" spans="1:7" ht="135" outlineLevel="2" x14ac:dyDescent="0.2">
      <c r="A445" s="55" t="s">
        <v>883</v>
      </c>
      <c r="B445" s="73" t="s">
        <v>203</v>
      </c>
      <c r="C445" s="74" t="s">
        <v>31</v>
      </c>
      <c r="D445" s="161">
        <v>12</v>
      </c>
      <c r="E445" s="60">
        <v>0</v>
      </c>
      <c r="F445" s="64"/>
      <c r="G445" s="49">
        <f t="shared" si="29"/>
        <v>0</v>
      </c>
    </row>
    <row r="446" spans="1:7" ht="56.25" outlineLevel="2" x14ac:dyDescent="0.2">
      <c r="A446" s="55" t="s">
        <v>884</v>
      </c>
      <c r="B446" s="73" t="s">
        <v>204</v>
      </c>
      <c r="C446" s="74" t="s">
        <v>31</v>
      </c>
      <c r="D446" s="161">
        <v>12</v>
      </c>
      <c r="E446" s="60">
        <v>0</v>
      </c>
      <c r="F446" s="64"/>
      <c r="G446" s="49">
        <f t="shared" si="29"/>
        <v>0</v>
      </c>
    </row>
    <row r="447" spans="1:7" ht="33.75" outlineLevel="2" x14ac:dyDescent="0.2">
      <c r="A447" s="55" t="s">
        <v>885</v>
      </c>
      <c r="B447" s="73" t="s">
        <v>94</v>
      </c>
      <c r="C447" s="74" t="s">
        <v>37</v>
      </c>
      <c r="D447" s="161">
        <v>417</v>
      </c>
      <c r="E447" s="60">
        <v>0</v>
      </c>
      <c r="F447" s="64"/>
      <c r="G447" s="49">
        <f t="shared" si="29"/>
        <v>0</v>
      </c>
    </row>
    <row r="448" spans="1:7" ht="33.75" outlineLevel="2" x14ac:dyDescent="0.2">
      <c r="A448" s="55" t="s">
        <v>886</v>
      </c>
      <c r="B448" s="73" t="s">
        <v>95</v>
      </c>
      <c r="C448" s="74" t="s">
        <v>37</v>
      </c>
      <c r="D448" s="161">
        <v>468</v>
      </c>
      <c r="E448" s="60">
        <v>0</v>
      </c>
      <c r="F448" s="64"/>
      <c r="G448" s="49">
        <f t="shared" si="29"/>
        <v>0</v>
      </c>
    </row>
    <row r="449" spans="1:7" ht="56.25" outlineLevel="2" x14ac:dyDescent="0.2">
      <c r="A449" s="55" t="s">
        <v>887</v>
      </c>
      <c r="B449" s="73" t="s">
        <v>160</v>
      </c>
      <c r="C449" s="74" t="s">
        <v>37</v>
      </c>
      <c r="D449" s="161">
        <v>12.6</v>
      </c>
      <c r="E449" s="60">
        <v>0</v>
      </c>
      <c r="F449" s="64"/>
      <c r="G449" s="49">
        <f t="shared" si="29"/>
        <v>0</v>
      </c>
    </row>
    <row r="450" spans="1:7" ht="22.5" outlineLevel="2" x14ac:dyDescent="0.2">
      <c r="A450" s="55" t="s">
        <v>888</v>
      </c>
      <c r="B450" s="73" t="s">
        <v>96</v>
      </c>
      <c r="C450" s="74" t="s">
        <v>31</v>
      </c>
      <c r="D450" s="161">
        <v>36</v>
      </c>
      <c r="E450" s="60">
        <v>0</v>
      </c>
      <c r="F450" s="64"/>
      <c r="G450" s="49">
        <f t="shared" si="29"/>
        <v>0</v>
      </c>
    </row>
    <row r="451" spans="1:7" ht="22.5" outlineLevel="2" x14ac:dyDescent="0.2">
      <c r="A451" s="55" t="s">
        <v>889</v>
      </c>
      <c r="B451" s="73" t="s">
        <v>97</v>
      </c>
      <c r="C451" s="74" t="s">
        <v>31</v>
      </c>
      <c r="D451" s="161">
        <v>4</v>
      </c>
      <c r="E451" s="60">
        <v>0</v>
      </c>
      <c r="F451" s="64"/>
      <c r="G451" s="49">
        <f t="shared" si="29"/>
        <v>0</v>
      </c>
    </row>
    <row r="452" spans="1:7" ht="45" outlineLevel="2" x14ac:dyDescent="0.2">
      <c r="A452" s="55" t="s">
        <v>890</v>
      </c>
      <c r="B452" s="73" t="s">
        <v>98</v>
      </c>
      <c r="C452" s="74" t="s">
        <v>31</v>
      </c>
      <c r="D452" s="161">
        <v>36</v>
      </c>
      <c r="E452" s="60">
        <v>0</v>
      </c>
      <c r="F452" s="64"/>
      <c r="G452" s="49">
        <f t="shared" si="29"/>
        <v>0</v>
      </c>
    </row>
    <row r="453" spans="1:7" ht="33.75" outlineLevel="2" x14ac:dyDescent="0.2">
      <c r="A453" s="55" t="s">
        <v>891</v>
      </c>
      <c r="B453" s="73" t="s">
        <v>161</v>
      </c>
      <c r="C453" s="74" t="s">
        <v>31</v>
      </c>
      <c r="D453" s="161">
        <v>3</v>
      </c>
      <c r="E453" s="60">
        <v>0</v>
      </c>
      <c r="F453" s="64"/>
      <c r="G453" s="49">
        <f t="shared" si="29"/>
        <v>0</v>
      </c>
    </row>
    <row r="454" spans="1:7" ht="33.75" outlineLevel="2" x14ac:dyDescent="0.2">
      <c r="A454" s="55" t="s">
        <v>892</v>
      </c>
      <c r="B454" s="73" t="s">
        <v>99</v>
      </c>
      <c r="C454" s="74" t="s">
        <v>100</v>
      </c>
      <c r="D454" s="161">
        <v>7</v>
      </c>
      <c r="E454" s="60">
        <v>0</v>
      </c>
      <c r="F454" s="64"/>
      <c r="G454" s="49">
        <f t="shared" si="29"/>
        <v>0</v>
      </c>
    </row>
    <row r="455" spans="1:7" ht="33.75" outlineLevel="2" x14ac:dyDescent="0.2">
      <c r="A455" s="55" t="s">
        <v>893</v>
      </c>
      <c r="B455" s="73" t="s">
        <v>104</v>
      </c>
      <c r="C455" s="74" t="s">
        <v>100</v>
      </c>
      <c r="D455" s="161">
        <v>12</v>
      </c>
      <c r="E455" s="60">
        <v>0</v>
      </c>
      <c r="F455" s="64"/>
      <c r="G455" s="49">
        <f t="shared" si="29"/>
        <v>0</v>
      </c>
    </row>
    <row r="456" spans="1:7" ht="33.75" outlineLevel="2" x14ac:dyDescent="0.2">
      <c r="A456" s="55" t="s">
        <v>894</v>
      </c>
      <c r="B456" s="73" t="s">
        <v>101</v>
      </c>
      <c r="C456" s="74" t="s">
        <v>31</v>
      </c>
      <c r="D456" s="161">
        <v>4</v>
      </c>
      <c r="E456" s="60">
        <v>0</v>
      </c>
      <c r="F456" s="64"/>
      <c r="G456" s="49">
        <f t="shared" si="29"/>
        <v>0</v>
      </c>
    </row>
    <row r="457" spans="1:7" ht="33.75" outlineLevel="2" x14ac:dyDescent="0.2">
      <c r="A457" s="55" t="s">
        <v>895</v>
      </c>
      <c r="B457" s="73" t="s">
        <v>155</v>
      </c>
      <c r="C457" s="74" t="s">
        <v>31</v>
      </c>
      <c r="D457" s="161">
        <v>31</v>
      </c>
      <c r="E457" s="60">
        <v>0</v>
      </c>
      <c r="F457" s="64"/>
      <c r="G457" s="49">
        <f t="shared" si="29"/>
        <v>0</v>
      </c>
    </row>
    <row r="458" spans="1:7" ht="33.75" outlineLevel="2" x14ac:dyDescent="0.2">
      <c r="A458" s="55" t="s">
        <v>896</v>
      </c>
      <c r="B458" s="73" t="s">
        <v>156</v>
      </c>
      <c r="C458" s="74" t="s">
        <v>31</v>
      </c>
      <c r="D458" s="161">
        <v>12</v>
      </c>
      <c r="E458" s="60">
        <v>0</v>
      </c>
      <c r="F458" s="64"/>
      <c r="G458" s="49">
        <f t="shared" si="29"/>
        <v>0</v>
      </c>
    </row>
    <row r="459" spans="1:7" ht="56.25" outlineLevel="2" x14ac:dyDescent="0.2">
      <c r="A459" s="55" t="s">
        <v>897</v>
      </c>
      <c r="B459" s="73" t="s">
        <v>103</v>
      </c>
      <c r="C459" s="74" t="s">
        <v>31</v>
      </c>
      <c r="D459" s="161">
        <v>1</v>
      </c>
      <c r="E459" s="60">
        <v>0</v>
      </c>
      <c r="F459" s="64"/>
      <c r="G459" s="49">
        <f t="shared" si="29"/>
        <v>0</v>
      </c>
    </row>
    <row r="460" spans="1:7" ht="33.75" outlineLevel="2" x14ac:dyDescent="0.2">
      <c r="A460" s="55" t="s">
        <v>898</v>
      </c>
      <c r="B460" s="73" t="s">
        <v>102</v>
      </c>
      <c r="C460" s="74" t="s">
        <v>37</v>
      </c>
      <c r="D460" s="161">
        <v>11.2</v>
      </c>
      <c r="E460" s="60">
        <v>0</v>
      </c>
      <c r="F460" s="64"/>
      <c r="G460" s="49">
        <f t="shared" si="29"/>
        <v>0</v>
      </c>
    </row>
    <row r="461" spans="1:7" ht="270" outlineLevel="2" x14ac:dyDescent="0.2">
      <c r="A461" s="55" t="s">
        <v>899</v>
      </c>
      <c r="B461" s="73" t="s">
        <v>2057</v>
      </c>
      <c r="C461" s="74" t="s">
        <v>31</v>
      </c>
      <c r="D461" s="161">
        <v>1</v>
      </c>
      <c r="E461" s="60">
        <v>0</v>
      </c>
      <c r="F461" s="64"/>
      <c r="G461" s="49">
        <f t="shared" si="29"/>
        <v>0</v>
      </c>
    </row>
    <row r="462" spans="1:7" ht="78.75" outlineLevel="2" x14ac:dyDescent="0.2">
      <c r="A462" s="55" t="s">
        <v>900</v>
      </c>
      <c r="B462" s="73" t="s">
        <v>202</v>
      </c>
      <c r="C462" s="74" t="s">
        <v>31</v>
      </c>
      <c r="D462" s="161">
        <v>1</v>
      </c>
      <c r="E462" s="60">
        <v>0</v>
      </c>
      <c r="F462" s="64"/>
      <c r="G462" s="49">
        <f t="shared" si="29"/>
        <v>0</v>
      </c>
    </row>
    <row r="463" spans="1:7" x14ac:dyDescent="0.2">
      <c r="A463" s="66" t="s">
        <v>555</v>
      </c>
      <c r="B463" s="67" t="s">
        <v>27</v>
      </c>
      <c r="C463" s="158"/>
      <c r="D463" s="158"/>
      <c r="E463" s="67"/>
      <c r="F463" s="67"/>
      <c r="G463" s="50">
        <f>ROUND(SUM(G464),2)</f>
        <v>0</v>
      </c>
    </row>
    <row r="464" spans="1:7" ht="22.5" x14ac:dyDescent="0.2">
      <c r="A464" s="55" t="s">
        <v>901</v>
      </c>
      <c r="B464" s="73" t="s">
        <v>45</v>
      </c>
      <c r="C464" s="74" t="s">
        <v>29</v>
      </c>
      <c r="D464" s="161">
        <v>7209.13</v>
      </c>
      <c r="E464" s="60">
        <v>0</v>
      </c>
      <c r="F464" s="64"/>
      <c r="G464" s="49">
        <f>ROUND(PRODUCT(D464,E464),2)</f>
        <v>0</v>
      </c>
    </row>
    <row r="465" spans="1:7" s="86" customFormat="1" x14ac:dyDescent="0.2">
      <c r="A465" s="83" t="s">
        <v>26</v>
      </c>
      <c r="B465" s="84" t="s">
        <v>448</v>
      </c>
      <c r="C465" s="160"/>
      <c r="D465" s="160"/>
      <c r="E465" s="84"/>
      <c r="F465" s="84"/>
      <c r="G465" s="85">
        <f>G466+G491+G513+G521+G534+G577+G626+G653</f>
        <v>0</v>
      </c>
    </row>
    <row r="466" spans="1:7" x14ac:dyDescent="0.2">
      <c r="A466" s="66" t="s">
        <v>567</v>
      </c>
      <c r="B466" s="67" t="s">
        <v>109</v>
      </c>
      <c r="C466" s="158"/>
      <c r="D466" s="158"/>
      <c r="E466" s="67"/>
      <c r="F466" s="67"/>
      <c r="G466" s="50">
        <f>ROUND(SUM(G467,G474,G482),2)</f>
        <v>0</v>
      </c>
    </row>
    <row r="467" spans="1:7" outlineLevel="1" x14ac:dyDescent="0.2">
      <c r="A467" s="68" t="s">
        <v>615</v>
      </c>
      <c r="B467" s="69" t="s">
        <v>25</v>
      </c>
      <c r="C467" s="70"/>
      <c r="D467" s="159"/>
      <c r="E467" s="41"/>
      <c r="F467" s="71"/>
      <c r="G467" s="41">
        <f>ROUND(SUM(G468:G473),2)</f>
        <v>0</v>
      </c>
    </row>
    <row r="468" spans="1:7" ht="33.75" outlineLevel="2" x14ac:dyDescent="0.2">
      <c r="A468" s="55" t="s">
        <v>902</v>
      </c>
      <c r="B468" s="73" t="s">
        <v>143</v>
      </c>
      <c r="C468" s="74" t="s">
        <v>30</v>
      </c>
      <c r="D468" s="161">
        <v>32.49</v>
      </c>
      <c r="E468" s="60">
        <v>0</v>
      </c>
      <c r="F468" s="64"/>
      <c r="G468" s="49">
        <f t="shared" ref="G468:G473" si="30">ROUND(PRODUCT(D468,E468),2)</f>
        <v>0</v>
      </c>
    </row>
    <row r="469" spans="1:7" ht="22.5" outlineLevel="2" x14ac:dyDescent="0.2">
      <c r="A469" s="55" t="s">
        <v>903</v>
      </c>
      <c r="B469" s="73" t="s">
        <v>207</v>
      </c>
      <c r="C469" s="74" t="s">
        <v>30</v>
      </c>
      <c r="D469" s="161">
        <v>10.84</v>
      </c>
      <c r="E469" s="60">
        <v>0</v>
      </c>
      <c r="F469" s="64"/>
      <c r="G469" s="49">
        <f t="shared" si="30"/>
        <v>0</v>
      </c>
    </row>
    <row r="470" spans="1:7" ht="33.75" outlineLevel="2" x14ac:dyDescent="0.2">
      <c r="A470" s="55" t="s">
        <v>904</v>
      </c>
      <c r="B470" s="73" t="s">
        <v>53</v>
      </c>
      <c r="C470" s="74" t="s">
        <v>30</v>
      </c>
      <c r="D470" s="161">
        <v>8.1999999999999993</v>
      </c>
      <c r="E470" s="60">
        <v>0</v>
      </c>
      <c r="F470" s="64"/>
      <c r="G470" s="49">
        <f t="shared" si="30"/>
        <v>0</v>
      </c>
    </row>
    <row r="471" spans="1:7" ht="33.75" outlineLevel="2" x14ac:dyDescent="0.2">
      <c r="A471" s="55" t="s">
        <v>905</v>
      </c>
      <c r="B471" s="73" t="s">
        <v>32</v>
      </c>
      <c r="C471" s="74" t="s">
        <v>30</v>
      </c>
      <c r="D471" s="161">
        <v>12.87</v>
      </c>
      <c r="E471" s="60">
        <v>0</v>
      </c>
      <c r="F471" s="64"/>
      <c r="G471" s="49">
        <f t="shared" si="30"/>
        <v>0</v>
      </c>
    </row>
    <row r="472" spans="1:7" ht="33.75" outlineLevel="2" x14ac:dyDescent="0.2">
      <c r="A472" s="55" t="s">
        <v>906</v>
      </c>
      <c r="B472" s="73" t="s">
        <v>35</v>
      </c>
      <c r="C472" s="74" t="s">
        <v>30</v>
      </c>
      <c r="D472" s="161">
        <v>64.400000000000006</v>
      </c>
      <c r="E472" s="60">
        <v>0</v>
      </c>
      <c r="F472" s="72"/>
      <c r="G472" s="49">
        <f t="shared" si="30"/>
        <v>0</v>
      </c>
    </row>
    <row r="473" spans="1:7" ht="33.75" outlineLevel="2" x14ac:dyDescent="0.2">
      <c r="A473" s="55" t="s">
        <v>907</v>
      </c>
      <c r="B473" s="73" t="s">
        <v>33</v>
      </c>
      <c r="C473" s="74" t="s">
        <v>34</v>
      </c>
      <c r="D473" s="161">
        <v>1610.0000000000002</v>
      </c>
      <c r="E473" s="60">
        <v>0</v>
      </c>
      <c r="F473" s="64"/>
      <c r="G473" s="49">
        <f t="shared" si="30"/>
        <v>0</v>
      </c>
    </row>
    <row r="474" spans="1:7" outlineLevel="1" x14ac:dyDescent="0.2">
      <c r="A474" s="68" t="s">
        <v>616</v>
      </c>
      <c r="B474" s="69" t="s">
        <v>48</v>
      </c>
      <c r="C474" s="70"/>
      <c r="D474" s="159"/>
      <c r="E474" s="41"/>
      <c r="F474" s="71"/>
      <c r="G474" s="41">
        <f>ROUND(SUM(G475:G481),2)</f>
        <v>0</v>
      </c>
    </row>
    <row r="475" spans="1:7" ht="33.75" outlineLevel="2" x14ac:dyDescent="0.2">
      <c r="A475" s="55" t="s">
        <v>908</v>
      </c>
      <c r="B475" s="73" t="s">
        <v>28</v>
      </c>
      <c r="C475" s="74" t="s">
        <v>29</v>
      </c>
      <c r="D475" s="161">
        <v>265.24</v>
      </c>
      <c r="E475" s="60">
        <v>0</v>
      </c>
      <c r="F475" s="64"/>
      <c r="G475" s="49">
        <f t="shared" ref="G475:G481" si="31">ROUND(PRODUCT(D475,E475),2)</f>
        <v>0</v>
      </c>
    </row>
    <row r="476" spans="1:7" ht="45" outlineLevel="2" x14ac:dyDescent="0.2">
      <c r="A476" s="55" t="s">
        <v>909</v>
      </c>
      <c r="B476" s="73" t="s">
        <v>180</v>
      </c>
      <c r="C476" s="74" t="s">
        <v>30</v>
      </c>
      <c r="D476" s="161">
        <v>106.1</v>
      </c>
      <c r="E476" s="60">
        <v>0</v>
      </c>
      <c r="F476" s="64"/>
      <c r="G476" s="49">
        <f t="shared" si="31"/>
        <v>0</v>
      </c>
    </row>
    <row r="477" spans="1:7" ht="56.25" outlineLevel="2" x14ac:dyDescent="0.2">
      <c r="A477" s="55" t="s">
        <v>910</v>
      </c>
      <c r="B477" s="73" t="s">
        <v>217</v>
      </c>
      <c r="C477" s="74" t="s">
        <v>29</v>
      </c>
      <c r="D477" s="161">
        <v>265.24</v>
      </c>
      <c r="E477" s="60">
        <v>0</v>
      </c>
      <c r="F477" s="64"/>
      <c r="G477" s="49">
        <f t="shared" si="31"/>
        <v>0</v>
      </c>
    </row>
    <row r="478" spans="1:7" ht="45" outlineLevel="2" x14ac:dyDescent="0.2">
      <c r="A478" s="55" t="s">
        <v>911</v>
      </c>
      <c r="B478" s="73" t="s">
        <v>2064</v>
      </c>
      <c r="C478" s="74" t="s">
        <v>30</v>
      </c>
      <c r="D478" s="161">
        <v>53.05</v>
      </c>
      <c r="E478" s="60">
        <v>0</v>
      </c>
      <c r="F478" s="64"/>
      <c r="G478" s="49">
        <f t="shared" si="31"/>
        <v>0</v>
      </c>
    </row>
    <row r="479" spans="1:7" ht="33.75" outlineLevel="2" x14ac:dyDescent="0.2">
      <c r="A479" s="55" t="s">
        <v>912</v>
      </c>
      <c r="B479" s="73" t="s">
        <v>144</v>
      </c>
      <c r="C479" s="74" t="s">
        <v>29</v>
      </c>
      <c r="D479" s="161">
        <v>265.24</v>
      </c>
      <c r="E479" s="60">
        <v>0</v>
      </c>
      <c r="F479" s="64"/>
      <c r="G479" s="49">
        <f t="shared" si="31"/>
        <v>0</v>
      </c>
    </row>
    <row r="480" spans="1:7" ht="33.75" outlineLevel="2" x14ac:dyDescent="0.2">
      <c r="A480" s="55" t="s">
        <v>913</v>
      </c>
      <c r="B480" s="73" t="s">
        <v>35</v>
      </c>
      <c r="C480" s="74" t="s">
        <v>30</v>
      </c>
      <c r="D480" s="161">
        <v>106.1</v>
      </c>
      <c r="E480" s="60">
        <v>0</v>
      </c>
      <c r="F480" s="64"/>
      <c r="G480" s="49">
        <f t="shared" si="31"/>
        <v>0</v>
      </c>
    </row>
    <row r="481" spans="1:7" ht="33.75" outlineLevel="2" x14ac:dyDescent="0.2">
      <c r="A481" s="55" t="s">
        <v>914</v>
      </c>
      <c r="B481" s="73" t="s">
        <v>33</v>
      </c>
      <c r="C481" s="74" t="s">
        <v>34</v>
      </c>
      <c r="D481" s="161">
        <v>2652.5</v>
      </c>
      <c r="E481" s="60">
        <v>0</v>
      </c>
      <c r="F481" s="64"/>
      <c r="G481" s="49">
        <f t="shared" si="31"/>
        <v>0</v>
      </c>
    </row>
    <row r="482" spans="1:7" outlineLevel="1" x14ac:dyDescent="0.2">
      <c r="A482" s="68" t="s">
        <v>617</v>
      </c>
      <c r="B482" s="69" t="s">
        <v>49</v>
      </c>
      <c r="C482" s="70"/>
      <c r="D482" s="159"/>
      <c r="E482" s="41"/>
      <c r="F482" s="71"/>
      <c r="G482" s="41">
        <f>ROUND(SUM(G483:G490),2)</f>
        <v>0</v>
      </c>
    </row>
    <row r="483" spans="1:7" ht="45" outlineLevel="2" x14ac:dyDescent="0.2">
      <c r="A483" s="55" t="s">
        <v>915</v>
      </c>
      <c r="B483" s="73" t="s">
        <v>131</v>
      </c>
      <c r="C483" s="74" t="s">
        <v>29</v>
      </c>
      <c r="D483" s="161">
        <v>32.450000000000003</v>
      </c>
      <c r="E483" s="60">
        <v>0</v>
      </c>
      <c r="F483" s="64"/>
      <c r="G483" s="49">
        <f t="shared" ref="G483:G490" si="32">ROUND(PRODUCT(D483,E483),2)</f>
        <v>0</v>
      </c>
    </row>
    <row r="484" spans="1:7" ht="45" outlineLevel="2" x14ac:dyDescent="0.2">
      <c r="A484" s="55" t="s">
        <v>916</v>
      </c>
      <c r="B484" s="73" t="s">
        <v>132</v>
      </c>
      <c r="C484" s="74" t="s">
        <v>29</v>
      </c>
      <c r="D484" s="161">
        <v>43.26</v>
      </c>
      <c r="E484" s="60">
        <v>0</v>
      </c>
      <c r="F484" s="64"/>
      <c r="G484" s="49">
        <f t="shared" si="32"/>
        <v>0</v>
      </c>
    </row>
    <row r="485" spans="1:7" ht="45" outlineLevel="2" x14ac:dyDescent="0.2">
      <c r="A485" s="55" t="s">
        <v>917</v>
      </c>
      <c r="B485" s="73" t="s">
        <v>133</v>
      </c>
      <c r="C485" s="74" t="s">
        <v>29</v>
      </c>
      <c r="D485" s="161">
        <v>129.78</v>
      </c>
      <c r="E485" s="60">
        <v>0</v>
      </c>
      <c r="F485" s="64"/>
      <c r="G485" s="49">
        <f t="shared" si="32"/>
        <v>0</v>
      </c>
    </row>
    <row r="486" spans="1:7" ht="45" outlineLevel="2" x14ac:dyDescent="0.2">
      <c r="A486" s="55" t="s">
        <v>918</v>
      </c>
      <c r="B486" s="73" t="s">
        <v>134</v>
      </c>
      <c r="C486" s="74" t="s">
        <v>29</v>
      </c>
      <c r="D486" s="161">
        <v>10.81</v>
      </c>
      <c r="E486" s="60">
        <v>0</v>
      </c>
      <c r="F486" s="64"/>
      <c r="G486" s="49">
        <f t="shared" si="32"/>
        <v>0</v>
      </c>
    </row>
    <row r="487" spans="1:7" ht="22.5" outlineLevel="2" x14ac:dyDescent="0.2">
      <c r="A487" s="55" t="s">
        <v>919</v>
      </c>
      <c r="B487" s="73" t="s">
        <v>36</v>
      </c>
      <c r="C487" s="74" t="s">
        <v>37</v>
      </c>
      <c r="D487" s="161">
        <v>187.95</v>
      </c>
      <c r="E487" s="60">
        <v>0</v>
      </c>
      <c r="F487" s="64"/>
      <c r="G487" s="49">
        <f t="shared" si="32"/>
        <v>0</v>
      </c>
    </row>
    <row r="488" spans="1:7" ht="45" outlineLevel="2" x14ac:dyDescent="0.2">
      <c r="A488" s="55" t="s">
        <v>920</v>
      </c>
      <c r="B488" s="73" t="s">
        <v>50</v>
      </c>
      <c r="C488" s="74" t="s">
        <v>37</v>
      </c>
      <c r="D488" s="161">
        <v>187.95</v>
      </c>
      <c r="E488" s="60">
        <v>0</v>
      </c>
      <c r="F488" s="64"/>
      <c r="G488" s="49">
        <f t="shared" si="32"/>
        <v>0</v>
      </c>
    </row>
    <row r="489" spans="1:7" ht="33.75" outlineLevel="2" x14ac:dyDescent="0.2">
      <c r="A489" s="55" t="s">
        <v>921</v>
      </c>
      <c r="B489" s="73" t="s">
        <v>118</v>
      </c>
      <c r="C489" s="74" t="s">
        <v>51</v>
      </c>
      <c r="D489" s="161">
        <v>141.13999999999999</v>
      </c>
      <c r="E489" s="60">
        <v>0</v>
      </c>
      <c r="F489" s="64"/>
      <c r="G489" s="49">
        <f t="shared" si="32"/>
        <v>0</v>
      </c>
    </row>
    <row r="490" spans="1:7" ht="78.75" outlineLevel="2" x14ac:dyDescent="0.2">
      <c r="A490" s="55" t="s">
        <v>922</v>
      </c>
      <c r="B490" s="73" t="s">
        <v>116</v>
      </c>
      <c r="C490" s="74" t="s">
        <v>31</v>
      </c>
      <c r="D490" s="161">
        <v>49</v>
      </c>
      <c r="E490" s="60">
        <v>0</v>
      </c>
      <c r="F490" s="64"/>
      <c r="G490" s="49">
        <f t="shared" si="32"/>
        <v>0</v>
      </c>
    </row>
    <row r="491" spans="1:7" x14ac:dyDescent="0.2">
      <c r="A491" s="66" t="s">
        <v>568</v>
      </c>
      <c r="B491" s="67" t="s">
        <v>124</v>
      </c>
      <c r="C491" s="158"/>
      <c r="D491" s="158"/>
      <c r="E491" s="67"/>
      <c r="F491" s="67"/>
      <c r="G491" s="50">
        <f>ROUND(SUM(G492:G512),2)</f>
        <v>0</v>
      </c>
    </row>
    <row r="492" spans="1:7" ht="33.75" outlineLevel="1" x14ac:dyDescent="0.2">
      <c r="A492" s="55" t="s">
        <v>923</v>
      </c>
      <c r="B492" s="73" t="s">
        <v>28</v>
      </c>
      <c r="C492" s="74" t="s">
        <v>29</v>
      </c>
      <c r="D492" s="161">
        <v>148.61000000000001</v>
      </c>
      <c r="E492" s="60">
        <v>0</v>
      </c>
      <c r="F492" s="64"/>
      <c r="G492" s="49">
        <f t="shared" ref="G492:G512" si="33">ROUND(PRODUCT(D492,E492),2)</f>
        <v>0</v>
      </c>
    </row>
    <row r="493" spans="1:7" ht="45" outlineLevel="1" x14ac:dyDescent="0.2">
      <c r="A493" s="55" t="s">
        <v>924</v>
      </c>
      <c r="B493" s="73" t="s">
        <v>184</v>
      </c>
      <c r="C493" s="74" t="s">
        <v>30</v>
      </c>
      <c r="D493" s="161">
        <v>8.92</v>
      </c>
      <c r="E493" s="60">
        <v>0</v>
      </c>
      <c r="F493" s="64"/>
      <c r="G493" s="49">
        <f t="shared" si="33"/>
        <v>0</v>
      </c>
    </row>
    <row r="494" spans="1:7" ht="45" outlineLevel="1" x14ac:dyDescent="0.2">
      <c r="A494" s="55" t="s">
        <v>925</v>
      </c>
      <c r="B494" s="73" t="s">
        <v>123</v>
      </c>
      <c r="C494" s="74" t="s">
        <v>29</v>
      </c>
      <c r="D494" s="161">
        <v>59.44</v>
      </c>
      <c r="E494" s="60">
        <v>0</v>
      </c>
      <c r="F494" s="64"/>
      <c r="G494" s="49">
        <f t="shared" si="33"/>
        <v>0</v>
      </c>
    </row>
    <row r="495" spans="1:7" ht="45" outlineLevel="1" x14ac:dyDescent="0.2">
      <c r="A495" s="55" t="s">
        <v>926</v>
      </c>
      <c r="B495" s="73" t="s">
        <v>191</v>
      </c>
      <c r="C495" s="74" t="s">
        <v>29</v>
      </c>
      <c r="D495" s="161">
        <v>89.17</v>
      </c>
      <c r="E495" s="60">
        <v>0</v>
      </c>
      <c r="F495" s="64"/>
      <c r="G495" s="49">
        <f t="shared" si="33"/>
        <v>0</v>
      </c>
    </row>
    <row r="496" spans="1:7" ht="45" outlineLevel="1" x14ac:dyDescent="0.2">
      <c r="A496" s="55" t="s">
        <v>927</v>
      </c>
      <c r="B496" s="73" t="s">
        <v>158</v>
      </c>
      <c r="C496" s="74" t="s">
        <v>30</v>
      </c>
      <c r="D496" s="161">
        <v>3.57</v>
      </c>
      <c r="E496" s="60">
        <v>0</v>
      </c>
      <c r="F496" s="64"/>
      <c r="G496" s="49">
        <f t="shared" si="33"/>
        <v>0</v>
      </c>
    </row>
    <row r="497" spans="1:7" ht="45" outlineLevel="1" x14ac:dyDescent="0.2">
      <c r="A497" s="55" t="s">
        <v>928</v>
      </c>
      <c r="B497" s="73" t="s">
        <v>185</v>
      </c>
      <c r="C497" s="74" t="s">
        <v>30</v>
      </c>
      <c r="D497" s="161">
        <v>8.35</v>
      </c>
      <c r="E497" s="60">
        <v>0</v>
      </c>
      <c r="F497" s="64"/>
      <c r="G497" s="49">
        <f t="shared" si="33"/>
        <v>0</v>
      </c>
    </row>
    <row r="498" spans="1:7" ht="33.75" outlineLevel="1" x14ac:dyDescent="0.2">
      <c r="A498" s="55" t="s">
        <v>929</v>
      </c>
      <c r="B498" s="73" t="s">
        <v>193</v>
      </c>
      <c r="C498" s="74" t="s">
        <v>37</v>
      </c>
      <c r="D498" s="161">
        <v>48.63</v>
      </c>
      <c r="E498" s="60">
        <v>0</v>
      </c>
      <c r="F498" s="64"/>
      <c r="G498" s="49">
        <f t="shared" si="33"/>
        <v>0</v>
      </c>
    </row>
    <row r="499" spans="1:7" ht="33.75" outlineLevel="1" x14ac:dyDescent="0.2">
      <c r="A499" s="55" t="s">
        <v>930</v>
      </c>
      <c r="B499" s="73" t="s">
        <v>194</v>
      </c>
      <c r="C499" s="74" t="s">
        <v>37</v>
      </c>
      <c r="D499" s="161">
        <v>32.42</v>
      </c>
      <c r="E499" s="60">
        <v>0</v>
      </c>
      <c r="F499" s="64"/>
      <c r="G499" s="49">
        <f t="shared" si="33"/>
        <v>0</v>
      </c>
    </row>
    <row r="500" spans="1:7" ht="33.75" outlineLevel="1" x14ac:dyDescent="0.2">
      <c r="A500" s="55" t="s">
        <v>931</v>
      </c>
      <c r="B500" s="73" t="s">
        <v>195</v>
      </c>
      <c r="C500" s="74" t="s">
        <v>37</v>
      </c>
      <c r="D500" s="161">
        <v>1.2</v>
      </c>
      <c r="E500" s="60">
        <v>0</v>
      </c>
      <c r="F500" s="64"/>
      <c r="G500" s="49">
        <f t="shared" si="33"/>
        <v>0</v>
      </c>
    </row>
    <row r="501" spans="1:7" ht="45" outlineLevel="1" x14ac:dyDescent="0.2">
      <c r="A501" s="55" t="s">
        <v>932</v>
      </c>
      <c r="B501" s="73" t="s">
        <v>39</v>
      </c>
      <c r="C501" s="74" t="s">
        <v>29</v>
      </c>
      <c r="D501" s="161">
        <v>36.840000000000003</v>
      </c>
      <c r="E501" s="60">
        <v>0</v>
      </c>
      <c r="F501" s="64"/>
      <c r="G501" s="49">
        <f t="shared" si="33"/>
        <v>0</v>
      </c>
    </row>
    <row r="502" spans="1:7" ht="33.75" outlineLevel="1" x14ac:dyDescent="0.2">
      <c r="A502" s="55" t="s">
        <v>933</v>
      </c>
      <c r="B502" s="73" t="s">
        <v>38</v>
      </c>
      <c r="C502" s="74" t="s">
        <v>29</v>
      </c>
      <c r="D502" s="161">
        <v>111.77</v>
      </c>
      <c r="E502" s="60">
        <v>0</v>
      </c>
      <c r="F502" s="64"/>
      <c r="G502" s="49">
        <f t="shared" si="33"/>
        <v>0</v>
      </c>
    </row>
    <row r="503" spans="1:7" ht="33.75" outlineLevel="1" x14ac:dyDescent="0.2">
      <c r="A503" s="55" t="s">
        <v>934</v>
      </c>
      <c r="B503" s="73" t="s">
        <v>40</v>
      </c>
      <c r="C503" s="74" t="s">
        <v>29</v>
      </c>
      <c r="D503" s="161">
        <v>59.44</v>
      </c>
      <c r="E503" s="60">
        <v>0</v>
      </c>
      <c r="F503" s="64"/>
      <c r="G503" s="49">
        <f t="shared" si="33"/>
        <v>0</v>
      </c>
    </row>
    <row r="504" spans="1:7" ht="22.5" outlineLevel="1" x14ac:dyDescent="0.2">
      <c r="A504" s="55" t="s">
        <v>935</v>
      </c>
      <c r="B504" s="73" t="s">
        <v>36</v>
      </c>
      <c r="C504" s="74" t="s">
        <v>37</v>
      </c>
      <c r="D504" s="161">
        <v>99.25</v>
      </c>
      <c r="E504" s="60">
        <v>0</v>
      </c>
      <c r="F504" s="64"/>
      <c r="G504" s="49">
        <f t="shared" si="33"/>
        <v>0</v>
      </c>
    </row>
    <row r="505" spans="1:7" ht="45" outlineLevel="1" x14ac:dyDescent="0.2">
      <c r="A505" s="55" t="s">
        <v>936</v>
      </c>
      <c r="B505" s="73" t="s">
        <v>46</v>
      </c>
      <c r="C505" s="74" t="s">
        <v>37</v>
      </c>
      <c r="D505" s="161">
        <v>7.04</v>
      </c>
      <c r="E505" s="60">
        <v>0</v>
      </c>
      <c r="F505" s="64"/>
      <c r="G505" s="49">
        <f t="shared" si="33"/>
        <v>0</v>
      </c>
    </row>
    <row r="506" spans="1:7" ht="33.75" outlineLevel="1" x14ac:dyDescent="0.2">
      <c r="A506" s="55" t="s">
        <v>937</v>
      </c>
      <c r="B506" s="73" t="s">
        <v>120</v>
      </c>
      <c r="C506" s="74" t="s">
        <v>37</v>
      </c>
      <c r="D506" s="161">
        <v>7.04</v>
      </c>
      <c r="E506" s="60">
        <v>0</v>
      </c>
      <c r="F506" s="64"/>
      <c r="G506" s="49">
        <f t="shared" si="33"/>
        <v>0</v>
      </c>
    </row>
    <row r="507" spans="1:7" ht="33.75" outlineLevel="1" x14ac:dyDescent="0.2">
      <c r="A507" s="55" t="s">
        <v>938</v>
      </c>
      <c r="B507" s="73" t="s">
        <v>176</v>
      </c>
      <c r="C507" s="74" t="s">
        <v>29</v>
      </c>
      <c r="D507" s="161">
        <v>7.74</v>
      </c>
      <c r="E507" s="60">
        <v>0</v>
      </c>
      <c r="F507" s="64"/>
      <c r="G507" s="49">
        <f t="shared" si="33"/>
        <v>0</v>
      </c>
    </row>
    <row r="508" spans="1:7" ht="33.75" outlineLevel="1" x14ac:dyDescent="0.2">
      <c r="A508" s="55" t="s">
        <v>939</v>
      </c>
      <c r="B508" s="73" t="s">
        <v>162</v>
      </c>
      <c r="C508" s="74" t="s">
        <v>29</v>
      </c>
      <c r="D508" s="161">
        <v>7.74</v>
      </c>
      <c r="E508" s="60">
        <v>0</v>
      </c>
      <c r="F508" s="64"/>
      <c r="G508" s="49">
        <f t="shared" si="33"/>
        <v>0</v>
      </c>
    </row>
    <row r="509" spans="1:7" ht="67.5" outlineLevel="1" x14ac:dyDescent="0.2">
      <c r="A509" s="55" t="s">
        <v>940</v>
      </c>
      <c r="B509" s="73" t="s">
        <v>192</v>
      </c>
      <c r="C509" s="74" t="s">
        <v>31</v>
      </c>
      <c r="D509" s="161">
        <v>10</v>
      </c>
      <c r="E509" s="60">
        <v>0</v>
      </c>
      <c r="F509" s="64"/>
      <c r="G509" s="49">
        <f t="shared" si="33"/>
        <v>0</v>
      </c>
    </row>
    <row r="510" spans="1:7" ht="90" outlineLevel="1" x14ac:dyDescent="0.2">
      <c r="A510" s="55" t="s">
        <v>941</v>
      </c>
      <c r="B510" s="73" t="s">
        <v>145</v>
      </c>
      <c r="C510" s="74" t="s">
        <v>31</v>
      </c>
      <c r="D510" s="161">
        <v>54</v>
      </c>
      <c r="E510" s="60">
        <v>0</v>
      </c>
      <c r="F510" s="64"/>
      <c r="G510" s="49">
        <f t="shared" si="33"/>
        <v>0</v>
      </c>
    </row>
    <row r="511" spans="1:7" ht="33.75" outlineLevel="1" x14ac:dyDescent="0.2">
      <c r="A511" s="55" t="s">
        <v>942</v>
      </c>
      <c r="B511" s="73" t="s">
        <v>35</v>
      </c>
      <c r="C511" s="74" t="s">
        <v>30</v>
      </c>
      <c r="D511" s="161">
        <v>5.35</v>
      </c>
      <c r="E511" s="60">
        <v>0</v>
      </c>
      <c r="F511" s="72"/>
      <c r="G511" s="49">
        <f t="shared" si="33"/>
        <v>0</v>
      </c>
    </row>
    <row r="512" spans="1:7" ht="33.75" outlineLevel="1" x14ac:dyDescent="0.2">
      <c r="A512" s="55" t="s">
        <v>943</v>
      </c>
      <c r="B512" s="73" t="s">
        <v>33</v>
      </c>
      <c r="C512" s="74" t="s">
        <v>34</v>
      </c>
      <c r="D512" s="161">
        <v>133.75</v>
      </c>
      <c r="E512" s="60">
        <v>0</v>
      </c>
      <c r="F512" s="64"/>
      <c r="G512" s="49">
        <f t="shared" si="33"/>
        <v>0</v>
      </c>
    </row>
    <row r="513" spans="1:7" x14ac:dyDescent="0.2">
      <c r="A513" s="66" t="s">
        <v>569</v>
      </c>
      <c r="B513" s="67" t="s">
        <v>110</v>
      </c>
      <c r="C513" s="158"/>
      <c r="D513" s="158"/>
      <c r="E513" s="67"/>
      <c r="F513" s="67"/>
      <c r="G513" s="50">
        <f>ROUND(SUM(G514:G520),2)</f>
        <v>0</v>
      </c>
    </row>
    <row r="514" spans="1:7" ht="33.75" outlineLevel="1" x14ac:dyDescent="0.2">
      <c r="A514" s="55" t="s">
        <v>944</v>
      </c>
      <c r="B514" s="73" t="s">
        <v>218</v>
      </c>
      <c r="C514" s="74" t="s">
        <v>31</v>
      </c>
      <c r="D514" s="161">
        <v>1</v>
      </c>
      <c r="E514" s="60">
        <v>0</v>
      </c>
      <c r="F514" s="64"/>
      <c r="G514" s="49">
        <f t="shared" ref="G514:G520" si="34">ROUND(PRODUCT(D514,E514),2)</f>
        <v>0</v>
      </c>
    </row>
    <row r="515" spans="1:7" ht="33.75" outlineLevel="1" x14ac:dyDescent="0.2">
      <c r="A515" s="55" t="s">
        <v>945</v>
      </c>
      <c r="B515" s="73" t="s">
        <v>219</v>
      </c>
      <c r="C515" s="74" t="s">
        <v>31</v>
      </c>
      <c r="D515" s="161">
        <v>1</v>
      </c>
      <c r="E515" s="60">
        <v>0</v>
      </c>
      <c r="F515" s="64"/>
      <c r="G515" s="49">
        <f t="shared" si="34"/>
        <v>0</v>
      </c>
    </row>
    <row r="516" spans="1:7" ht="33.75" outlineLevel="1" x14ac:dyDescent="0.2">
      <c r="A516" s="55" t="s">
        <v>946</v>
      </c>
      <c r="B516" s="73" t="s">
        <v>220</v>
      </c>
      <c r="C516" s="74" t="s">
        <v>31</v>
      </c>
      <c r="D516" s="161">
        <v>1</v>
      </c>
      <c r="E516" s="60">
        <v>0</v>
      </c>
      <c r="F516" s="64"/>
      <c r="G516" s="49">
        <f t="shared" si="34"/>
        <v>0</v>
      </c>
    </row>
    <row r="517" spans="1:7" ht="33.75" outlineLevel="1" x14ac:dyDescent="0.2">
      <c r="A517" s="55" t="s">
        <v>947</v>
      </c>
      <c r="B517" s="73" t="s">
        <v>221</v>
      </c>
      <c r="C517" s="74" t="s">
        <v>31</v>
      </c>
      <c r="D517" s="161">
        <v>1</v>
      </c>
      <c r="E517" s="60">
        <v>0</v>
      </c>
      <c r="F517" s="64"/>
      <c r="G517" s="49">
        <f t="shared" si="34"/>
        <v>0</v>
      </c>
    </row>
    <row r="518" spans="1:7" ht="33.75" outlineLevel="1" x14ac:dyDescent="0.2">
      <c r="A518" s="55" t="s">
        <v>948</v>
      </c>
      <c r="B518" s="73" t="s">
        <v>222</v>
      </c>
      <c r="C518" s="74" t="s">
        <v>31</v>
      </c>
      <c r="D518" s="161">
        <v>1</v>
      </c>
      <c r="E518" s="60">
        <v>0</v>
      </c>
      <c r="F518" s="64"/>
      <c r="G518" s="49">
        <f t="shared" si="34"/>
        <v>0</v>
      </c>
    </row>
    <row r="519" spans="1:7" ht="33.75" outlineLevel="1" x14ac:dyDescent="0.2">
      <c r="A519" s="55" t="s">
        <v>949</v>
      </c>
      <c r="B519" s="73" t="s">
        <v>52</v>
      </c>
      <c r="C519" s="74" t="s">
        <v>29</v>
      </c>
      <c r="D519" s="161">
        <v>7.5</v>
      </c>
      <c r="E519" s="60">
        <v>0</v>
      </c>
      <c r="F519" s="64"/>
      <c r="G519" s="49">
        <f t="shared" si="34"/>
        <v>0</v>
      </c>
    </row>
    <row r="520" spans="1:7" ht="22.5" outlineLevel="1" x14ac:dyDescent="0.2">
      <c r="A520" s="55" t="s">
        <v>950</v>
      </c>
      <c r="B520" s="73" t="s">
        <v>186</v>
      </c>
      <c r="C520" s="74" t="s">
        <v>30</v>
      </c>
      <c r="D520" s="161">
        <v>1.5</v>
      </c>
      <c r="E520" s="60">
        <v>0</v>
      </c>
      <c r="F520" s="64"/>
      <c r="G520" s="49">
        <f t="shared" si="34"/>
        <v>0</v>
      </c>
    </row>
    <row r="521" spans="1:7" x14ac:dyDescent="0.2">
      <c r="A521" s="66" t="s">
        <v>570</v>
      </c>
      <c r="B521" s="67" t="s">
        <v>41</v>
      </c>
      <c r="C521" s="158"/>
      <c r="D521" s="158"/>
      <c r="E521" s="67"/>
      <c r="F521" s="67"/>
      <c r="G521" s="50">
        <f>ROUND(SUM(G522,G529),2)</f>
        <v>0</v>
      </c>
    </row>
    <row r="522" spans="1:7" outlineLevel="1" x14ac:dyDescent="0.2">
      <c r="A522" s="68" t="s">
        <v>618</v>
      </c>
      <c r="B522" s="69" t="s">
        <v>43</v>
      </c>
      <c r="C522" s="70"/>
      <c r="D522" s="159"/>
      <c r="E522" s="41"/>
      <c r="F522" s="71"/>
      <c r="G522" s="41">
        <f>ROUND(SUM(G523:G528),2)</f>
        <v>0</v>
      </c>
    </row>
    <row r="523" spans="1:7" ht="56.25" outlineLevel="2" x14ac:dyDescent="0.2">
      <c r="A523" s="55" t="s">
        <v>951</v>
      </c>
      <c r="B523" s="73" t="s">
        <v>188</v>
      </c>
      <c r="C523" s="74" t="s">
        <v>29</v>
      </c>
      <c r="D523" s="161">
        <v>1.49</v>
      </c>
      <c r="E523" s="60">
        <v>0</v>
      </c>
      <c r="F523" s="64"/>
      <c r="G523" s="49">
        <f t="shared" ref="G523:G528" si="35">ROUND(PRODUCT(D523,E523),2)</f>
        <v>0</v>
      </c>
    </row>
    <row r="524" spans="1:7" ht="67.5" outlineLevel="2" x14ac:dyDescent="0.2">
      <c r="A524" s="55" t="s">
        <v>952</v>
      </c>
      <c r="B524" s="73" t="s">
        <v>189</v>
      </c>
      <c r="C524" s="74" t="s">
        <v>29</v>
      </c>
      <c r="D524" s="161">
        <v>7.7</v>
      </c>
      <c r="E524" s="60">
        <v>0</v>
      </c>
      <c r="F524" s="64"/>
      <c r="G524" s="49">
        <f t="shared" si="35"/>
        <v>0</v>
      </c>
    </row>
    <row r="525" spans="1:7" ht="56.25" outlineLevel="2" x14ac:dyDescent="0.2">
      <c r="A525" s="55" t="s">
        <v>953</v>
      </c>
      <c r="B525" s="73" t="s">
        <v>164</v>
      </c>
      <c r="C525" s="74" t="s">
        <v>37</v>
      </c>
      <c r="D525" s="161">
        <v>81.05</v>
      </c>
      <c r="E525" s="60">
        <v>0</v>
      </c>
      <c r="F525" s="64"/>
      <c r="G525" s="49">
        <f t="shared" si="35"/>
        <v>0</v>
      </c>
    </row>
    <row r="526" spans="1:7" ht="56.25" outlineLevel="2" x14ac:dyDescent="0.2">
      <c r="A526" s="55" t="s">
        <v>954</v>
      </c>
      <c r="B526" s="73" t="s">
        <v>165</v>
      </c>
      <c r="C526" s="74" t="s">
        <v>37</v>
      </c>
      <c r="D526" s="161">
        <v>57.04</v>
      </c>
      <c r="E526" s="60">
        <v>0</v>
      </c>
      <c r="F526" s="64"/>
      <c r="G526" s="49">
        <f t="shared" si="35"/>
        <v>0</v>
      </c>
    </row>
    <row r="527" spans="1:7" ht="56.25" outlineLevel="2" x14ac:dyDescent="0.2">
      <c r="A527" s="55" t="s">
        <v>955</v>
      </c>
      <c r="B527" s="73" t="s">
        <v>168</v>
      </c>
      <c r="C527" s="74" t="s">
        <v>31</v>
      </c>
      <c r="D527" s="161">
        <v>1</v>
      </c>
      <c r="E527" s="60">
        <v>0</v>
      </c>
      <c r="F527" s="64"/>
      <c r="G527" s="49">
        <f t="shared" si="35"/>
        <v>0</v>
      </c>
    </row>
    <row r="528" spans="1:7" ht="45" outlineLevel="2" x14ac:dyDescent="0.2">
      <c r="A528" s="55" t="s">
        <v>956</v>
      </c>
      <c r="B528" s="73" t="s">
        <v>170</v>
      </c>
      <c r="C528" s="74" t="s">
        <v>31</v>
      </c>
      <c r="D528" s="161">
        <v>1</v>
      </c>
      <c r="E528" s="60">
        <v>0</v>
      </c>
      <c r="F528" s="64"/>
      <c r="G528" s="49">
        <f t="shared" si="35"/>
        <v>0</v>
      </c>
    </row>
    <row r="529" spans="1:7" outlineLevel="1" x14ac:dyDescent="0.2">
      <c r="A529" s="68" t="s">
        <v>619</v>
      </c>
      <c r="B529" s="69" t="s">
        <v>111</v>
      </c>
      <c r="C529" s="70"/>
      <c r="D529" s="159"/>
      <c r="E529" s="41"/>
      <c r="F529" s="71"/>
      <c r="G529" s="41">
        <f>ROUND(SUM(G530:G533),2)</f>
        <v>0</v>
      </c>
    </row>
    <row r="530" spans="1:7" ht="67.5" outlineLevel="2" x14ac:dyDescent="0.2">
      <c r="A530" s="55" t="s">
        <v>957</v>
      </c>
      <c r="B530" s="73" t="s">
        <v>196</v>
      </c>
      <c r="C530" s="74" t="s">
        <v>31</v>
      </c>
      <c r="D530" s="161">
        <v>1</v>
      </c>
      <c r="E530" s="60">
        <v>0</v>
      </c>
      <c r="F530" s="64"/>
      <c r="G530" s="49">
        <f>ROUND(PRODUCT(D530,E530),2)</f>
        <v>0</v>
      </c>
    </row>
    <row r="531" spans="1:7" ht="90" outlineLevel="2" x14ac:dyDescent="0.2">
      <c r="A531" s="55" t="s">
        <v>958</v>
      </c>
      <c r="B531" s="73" t="s">
        <v>197</v>
      </c>
      <c r="C531" s="74" t="s">
        <v>31</v>
      </c>
      <c r="D531" s="161">
        <v>1</v>
      </c>
      <c r="E531" s="60">
        <v>0</v>
      </c>
      <c r="F531" s="64"/>
      <c r="G531" s="49">
        <f>ROUND(PRODUCT(D531,E531),2)</f>
        <v>0</v>
      </c>
    </row>
    <row r="532" spans="1:7" ht="78.75" outlineLevel="2" x14ac:dyDescent="0.2">
      <c r="A532" s="55" t="s">
        <v>959</v>
      </c>
      <c r="B532" s="73" t="s">
        <v>198</v>
      </c>
      <c r="C532" s="74" t="s">
        <v>31</v>
      </c>
      <c r="D532" s="161">
        <v>1</v>
      </c>
      <c r="E532" s="60">
        <v>0</v>
      </c>
      <c r="F532" s="64"/>
      <c r="G532" s="49">
        <f>ROUND(PRODUCT(D532,E532),2)</f>
        <v>0</v>
      </c>
    </row>
    <row r="533" spans="1:7" ht="45" outlineLevel="2" x14ac:dyDescent="0.2">
      <c r="A533" s="55" t="s">
        <v>960</v>
      </c>
      <c r="B533" s="73" t="s">
        <v>199</v>
      </c>
      <c r="C533" s="74" t="s">
        <v>31</v>
      </c>
      <c r="D533" s="161">
        <v>1</v>
      </c>
      <c r="E533" s="60">
        <v>0</v>
      </c>
      <c r="F533" s="64"/>
      <c r="G533" s="49">
        <f>ROUND(PRODUCT(D533,E533),2)</f>
        <v>0</v>
      </c>
    </row>
    <row r="534" spans="1:7" x14ac:dyDescent="0.2">
      <c r="A534" s="66" t="s">
        <v>571</v>
      </c>
      <c r="B534" s="67" t="s">
        <v>212</v>
      </c>
      <c r="C534" s="158"/>
      <c r="D534" s="158"/>
      <c r="E534" s="67"/>
      <c r="F534" s="67"/>
      <c r="G534" s="50">
        <f>ROUND(SUM(G535,G546,G562),2)</f>
        <v>0</v>
      </c>
    </row>
    <row r="535" spans="1:7" outlineLevel="1" x14ac:dyDescent="0.2">
      <c r="A535" s="68" t="s">
        <v>620</v>
      </c>
      <c r="B535" s="69" t="s">
        <v>54</v>
      </c>
      <c r="C535" s="70"/>
      <c r="D535" s="159"/>
      <c r="E535" s="41"/>
      <c r="F535" s="71"/>
      <c r="G535" s="41">
        <f>ROUND(SUM(G536:G545),2)</f>
        <v>0</v>
      </c>
    </row>
    <row r="536" spans="1:7" ht="22.5" outlineLevel="2" x14ac:dyDescent="0.2">
      <c r="A536" s="55" t="s">
        <v>961</v>
      </c>
      <c r="B536" s="73" t="s">
        <v>187</v>
      </c>
      <c r="C536" s="74" t="s">
        <v>37</v>
      </c>
      <c r="D536" s="161">
        <v>43.62</v>
      </c>
      <c r="E536" s="60">
        <v>0</v>
      </c>
      <c r="F536" s="64"/>
      <c r="G536" s="49">
        <f t="shared" ref="G536:G545" si="36">ROUND(PRODUCT(D536,E536),2)</f>
        <v>0</v>
      </c>
    </row>
    <row r="537" spans="1:7" ht="45" outlineLevel="2" x14ac:dyDescent="0.2">
      <c r="A537" s="55" t="s">
        <v>962</v>
      </c>
      <c r="B537" s="73" t="s">
        <v>121</v>
      </c>
      <c r="C537" s="74" t="s">
        <v>30</v>
      </c>
      <c r="D537" s="161">
        <v>69.09</v>
      </c>
      <c r="E537" s="60">
        <v>0</v>
      </c>
      <c r="F537" s="64"/>
      <c r="G537" s="49">
        <f t="shared" si="36"/>
        <v>0</v>
      </c>
    </row>
    <row r="538" spans="1:7" ht="22.5" outlineLevel="2" x14ac:dyDescent="0.2">
      <c r="A538" s="55" t="s">
        <v>963</v>
      </c>
      <c r="B538" s="73" t="s">
        <v>60</v>
      </c>
      <c r="C538" s="74" t="s">
        <v>30</v>
      </c>
      <c r="D538" s="161">
        <v>3.84</v>
      </c>
      <c r="E538" s="60">
        <v>0</v>
      </c>
      <c r="F538" s="64"/>
      <c r="G538" s="49">
        <f t="shared" si="36"/>
        <v>0</v>
      </c>
    </row>
    <row r="539" spans="1:7" ht="22.5" outlineLevel="2" x14ac:dyDescent="0.2">
      <c r="A539" s="55" t="s">
        <v>964</v>
      </c>
      <c r="B539" s="73" t="s">
        <v>61</v>
      </c>
      <c r="C539" s="74" t="s">
        <v>37</v>
      </c>
      <c r="D539" s="161">
        <v>43.62</v>
      </c>
      <c r="E539" s="60">
        <v>0</v>
      </c>
      <c r="F539" s="64"/>
      <c r="G539" s="49">
        <f t="shared" si="36"/>
        <v>0</v>
      </c>
    </row>
    <row r="540" spans="1:7" ht="33.75" outlineLevel="2" x14ac:dyDescent="0.2">
      <c r="A540" s="55" t="s">
        <v>965</v>
      </c>
      <c r="B540" s="73" t="s">
        <v>62</v>
      </c>
      <c r="C540" s="74" t="s">
        <v>30</v>
      </c>
      <c r="D540" s="161">
        <v>18.71</v>
      </c>
      <c r="E540" s="60">
        <v>0</v>
      </c>
      <c r="F540" s="64"/>
      <c r="G540" s="49">
        <f t="shared" si="36"/>
        <v>0</v>
      </c>
    </row>
    <row r="541" spans="1:7" ht="45" outlineLevel="2" x14ac:dyDescent="0.2">
      <c r="A541" s="55" t="s">
        <v>966</v>
      </c>
      <c r="B541" s="73" t="s">
        <v>200</v>
      </c>
      <c r="C541" s="74" t="s">
        <v>30</v>
      </c>
      <c r="D541" s="161">
        <v>17.66</v>
      </c>
      <c r="E541" s="60">
        <v>0</v>
      </c>
      <c r="F541" s="64"/>
      <c r="G541" s="49">
        <f t="shared" si="36"/>
        <v>0</v>
      </c>
    </row>
    <row r="542" spans="1:7" ht="45" outlineLevel="2" x14ac:dyDescent="0.2">
      <c r="A542" s="55" t="s">
        <v>967</v>
      </c>
      <c r="B542" s="73" t="s">
        <v>201</v>
      </c>
      <c r="C542" s="74" t="s">
        <v>30</v>
      </c>
      <c r="D542" s="161">
        <v>26.48</v>
      </c>
      <c r="E542" s="60">
        <v>0</v>
      </c>
      <c r="F542" s="64"/>
      <c r="G542" s="49">
        <f t="shared" si="36"/>
        <v>0</v>
      </c>
    </row>
    <row r="543" spans="1:7" ht="22.5" outlineLevel="2" x14ac:dyDescent="0.2">
      <c r="A543" s="55" t="s">
        <v>968</v>
      </c>
      <c r="B543" s="73" t="s">
        <v>64</v>
      </c>
      <c r="C543" s="74" t="s">
        <v>31</v>
      </c>
      <c r="D543" s="161">
        <v>2</v>
      </c>
      <c r="E543" s="60">
        <v>0</v>
      </c>
      <c r="F543" s="64"/>
      <c r="G543" s="49">
        <f t="shared" si="36"/>
        <v>0</v>
      </c>
    </row>
    <row r="544" spans="1:7" ht="33.75" outlineLevel="2" x14ac:dyDescent="0.2">
      <c r="A544" s="55" t="s">
        <v>969</v>
      </c>
      <c r="B544" s="73" t="s">
        <v>35</v>
      </c>
      <c r="C544" s="74" t="s">
        <v>30</v>
      </c>
      <c r="D544" s="161">
        <v>51.43</v>
      </c>
      <c r="E544" s="60">
        <v>0</v>
      </c>
      <c r="F544" s="64"/>
      <c r="G544" s="49">
        <f t="shared" si="36"/>
        <v>0</v>
      </c>
    </row>
    <row r="545" spans="1:7" ht="33.75" outlineLevel="2" x14ac:dyDescent="0.2">
      <c r="A545" s="55" t="s">
        <v>970</v>
      </c>
      <c r="B545" s="73" t="s">
        <v>33</v>
      </c>
      <c r="C545" s="74" t="s">
        <v>34</v>
      </c>
      <c r="D545" s="161">
        <v>1285.75</v>
      </c>
      <c r="E545" s="60">
        <v>0</v>
      </c>
      <c r="F545" s="64"/>
      <c r="G545" s="49">
        <f t="shared" si="36"/>
        <v>0</v>
      </c>
    </row>
    <row r="546" spans="1:7" outlineLevel="1" x14ac:dyDescent="0.2">
      <c r="A546" s="68" t="s">
        <v>621</v>
      </c>
      <c r="B546" s="69" t="s">
        <v>140</v>
      </c>
      <c r="C546" s="70"/>
      <c r="D546" s="159"/>
      <c r="E546" s="41"/>
      <c r="F546" s="71"/>
      <c r="G546" s="41">
        <f>ROUND(SUM(G547:G561),2)</f>
        <v>0</v>
      </c>
    </row>
    <row r="547" spans="1:7" ht="45" outlineLevel="2" x14ac:dyDescent="0.2">
      <c r="A547" s="55" t="s">
        <v>971</v>
      </c>
      <c r="B547" s="73" t="s">
        <v>121</v>
      </c>
      <c r="C547" s="74" t="s">
        <v>30</v>
      </c>
      <c r="D547" s="161">
        <v>14</v>
      </c>
      <c r="E547" s="60">
        <v>0</v>
      </c>
      <c r="F547" s="64"/>
      <c r="G547" s="49">
        <f t="shared" ref="G547:G561" si="37">ROUND(PRODUCT(D547,E547),2)</f>
        <v>0</v>
      </c>
    </row>
    <row r="548" spans="1:7" ht="45" outlineLevel="2" x14ac:dyDescent="0.2">
      <c r="A548" s="55" t="s">
        <v>972</v>
      </c>
      <c r="B548" s="73" t="s">
        <v>146</v>
      </c>
      <c r="C548" s="74" t="s">
        <v>30</v>
      </c>
      <c r="D548" s="161">
        <v>2.1</v>
      </c>
      <c r="E548" s="60">
        <v>0</v>
      </c>
      <c r="F548" s="64"/>
      <c r="G548" s="49">
        <f t="shared" si="37"/>
        <v>0</v>
      </c>
    </row>
    <row r="549" spans="1:7" ht="22.5" outlineLevel="2" x14ac:dyDescent="0.2">
      <c r="A549" s="55" t="s">
        <v>973</v>
      </c>
      <c r="B549" s="73" t="s">
        <v>141</v>
      </c>
      <c r="C549" s="74" t="s">
        <v>30</v>
      </c>
      <c r="D549" s="161">
        <v>2.68</v>
      </c>
      <c r="E549" s="60">
        <v>0</v>
      </c>
      <c r="F549" s="64"/>
      <c r="G549" s="49">
        <f t="shared" si="37"/>
        <v>0</v>
      </c>
    </row>
    <row r="550" spans="1:7" ht="33.75" outlineLevel="2" x14ac:dyDescent="0.2">
      <c r="A550" s="55" t="s">
        <v>974</v>
      </c>
      <c r="B550" s="73" t="s">
        <v>147</v>
      </c>
      <c r="C550" s="74" t="s">
        <v>29</v>
      </c>
      <c r="D550" s="161">
        <v>5.53</v>
      </c>
      <c r="E550" s="60">
        <v>0</v>
      </c>
      <c r="F550" s="64"/>
      <c r="G550" s="49">
        <f t="shared" si="37"/>
        <v>0</v>
      </c>
    </row>
    <row r="551" spans="1:7" ht="33.75" outlineLevel="2" x14ac:dyDescent="0.2">
      <c r="A551" s="55" t="s">
        <v>975</v>
      </c>
      <c r="B551" s="73" t="s">
        <v>142</v>
      </c>
      <c r="C551" s="74" t="s">
        <v>51</v>
      </c>
      <c r="D551" s="161">
        <v>156.27000000000001</v>
      </c>
      <c r="E551" s="60">
        <v>0</v>
      </c>
      <c r="F551" s="64"/>
      <c r="G551" s="49">
        <f t="shared" si="37"/>
        <v>0</v>
      </c>
    </row>
    <row r="552" spans="1:7" ht="22.5" outlineLevel="2" x14ac:dyDescent="0.2">
      <c r="A552" s="55" t="s">
        <v>976</v>
      </c>
      <c r="B552" s="73" t="s">
        <v>148</v>
      </c>
      <c r="C552" s="74" t="s">
        <v>30</v>
      </c>
      <c r="D552" s="161">
        <v>1.3</v>
      </c>
      <c r="E552" s="60">
        <v>0</v>
      </c>
      <c r="F552" s="64"/>
      <c r="G552" s="49">
        <f t="shared" si="37"/>
        <v>0</v>
      </c>
    </row>
    <row r="553" spans="1:7" ht="33.75" outlineLevel="2" x14ac:dyDescent="0.2">
      <c r="A553" s="55" t="s">
        <v>977</v>
      </c>
      <c r="B553" s="73" t="s">
        <v>179</v>
      </c>
      <c r="C553" s="74" t="s">
        <v>29</v>
      </c>
      <c r="D553" s="161">
        <v>2.88</v>
      </c>
      <c r="E553" s="60">
        <v>0</v>
      </c>
      <c r="F553" s="64"/>
      <c r="G553" s="49">
        <f t="shared" si="37"/>
        <v>0</v>
      </c>
    </row>
    <row r="554" spans="1:7" ht="22.5" outlineLevel="2" x14ac:dyDescent="0.2">
      <c r="A554" s="55" t="s">
        <v>978</v>
      </c>
      <c r="B554" s="73" t="s">
        <v>119</v>
      </c>
      <c r="C554" s="74" t="s">
        <v>29</v>
      </c>
      <c r="D554" s="161">
        <v>14.83</v>
      </c>
      <c r="E554" s="60">
        <v>0</v>
      </c>
      <c r="F554" s="64"/>
      <c r="G554" s="49">
        <f t="shared" si="37"/>
        <v>0</v>
      </c>
    </row>
    <row r="555" spans="1:7" ht="45" outlineLevel="2" x14ac:dyDescent="0.2">
      <c r="A555" s="55" t="s">
        <v>979</v>
      </c>
      <c r="B555" s="73" t="s">
        <v>177</v>
      </c>
      <c r="C555" s="74" t="s">
        <v>29</v>
      </c>
      <c r="D555" s="161">
        <v>11.31</v>
      </c>
      <c r="E555" s="60">
        <v>0</v>
      </c>
      <c r="F555" s="64"/>
      <c r="G555" s="49">
        <f t="shared" si="37"/>
        <v>0</v>
      </c>
    </row>
    <row r="556" spans="1:7" ht="45" outlineLevel="2" x14ac:dyDescent="0.2">
      <c r="A556" s="55" t="s">
        <v>980</v>
      </c>
      <c r="B556" s="73" t="s">
        <v>178</v>
      </c>
      <c r="C556" s="74" t="s">
        <v>29</v>
      </c>
      <c r="D556" s="161">
        <v>18.350000000000001</v>
      </c>
      <c r="E556" s="60">
        <v>0</v>
      </c>
      <c r="F556" s="64"/>
      <c r="G556" s="49">
        <f t="shared" si="37"/>
        <v>0</v>
      </c>
    </row>
    <row r="557" spans="1:7" ht="45" outlineLevel="2" x14ac:dyDescent="0.2">
      <c r="A557" s="55" t="s">
        <v>981</v>
      </c>
      <c r="B557" s="73" t="s">
        <v>200</v>
      </c>
      <c r="C557" s="74" t="s">
        <v>30</v>
      </c>
      <c r="D557" s="161">
        <v>3.89</v>
      </c>
      <c r="E557" s="60">
        <v>0</v>
      </c>
      <c r="F557" s="64"/>
      <c r="G557" s="49">
        <f t="shared" si="37"/>
        <v>0</v>
      </c>
    </row>
    <row r="558" spans="1:7" ht="45" outlineLevel="2" x14ac:dyDescent="0.2">
      <c r="A558" s="55" t="s">
        <v>982</v>
      </c>
      <c r="B558" s="73" t="s">
        <v>159</v>
      </c>
      <c r="C558" s="74" t="s">
        <v>31</v>
      </c>
      <c r="D558" s="161">
        <v>8</v>
      </c>
      <c r="E558" s="60">
        <v>0</v>
      </c>
      <c r="F558" s="64"/>
      <c r="G558" s="49">
        <f t="shared" si="37"/>
        <v>0</v>
      </c>
    </row>
    <row r="559" spans="1:7" ht="45" outlineLevel="2" x14ac:dyDescent="0.2">
      <c r="A559" s="55" t="s">
        <v>983</v>
      </c>
      <c r="B559" s="73" t="s">
        <v>63</v>
      </c>
      <c r="C559" s="74" t="s">
        <v>31</v>
      </c>
      <c r="D559" s="161">
        <v>2</v>
      </c>
      <c r="E559" s="60">
        <v>0</v>
      </c>
      <c r="F559" s="64"/>
      <c r="G559" s="49">
        <f t="shared" si="37"/>
        <v>0</v>
      </c>
    </row>
    <row r="560" spans="1:7" ht="33.75" outlineLevel="2" x14ac:dyDescent="0.2">
      <c r="A560" s="55" t="s">
        <v>984</v>
      </c>
      <c r="B560" s="73" t="s">
        <v>35</v>
      </c>
      <c r="C560" s="74" t="s">
        <v>30</v>
      </c>
      <c r="D560" s="161">
        <v>12.21</v>
      </c>
      <c r="E560" s="60">
        <v>0</v>
      </c>
      <c r="F560" s="64"/>
      <c r="G560" s="49">
        <f t="shared" si="37"/>
        <v>0</v>
      </c>
    </row>
    <row r="561" spans="1:7" ht="33.75" outlineLevel="2" x14ac:dyDescent="0.2">
      <c r="A561" s="55" t="s">
        <v>985</v>
      </c>
      <c r="B561" s="73" t="s">
        <v>33</v>
      </c>
      <c r="C561" s="74" t="s">
        <v>34</v>
      </c>
      <c r="D561" s="161">
        <v>305.25</v>
      </c>
      <c r="E561" s="60">
        <v>0</v>
      </c>
      <c r="F561" s="64"/>
      <c r="G561" s="49">
        <f t="shared" si="37"/>
        <v>0</v>
      </c>
    </row>
    <row r="562" spans="1:7" outlineLevel="1" x14ac:dyDescent="0.2">
      <c r="A562" s="68" t="s">
        <v>622</v>
      </c>
      <c r="B562" s="69" t="s">
        <v>55</v>
      </c>
      <c r="C562" s="70"/>
      <c r="D562" s="159"/>
      <c r="E562" s="41"/>
      <c r="F562" s="71"/>
      <c r="G562" s="41">
        <f>ROUND(SUM(G563:G576),2)</f>
        <v>0</v>
      </c>
    </row>
    <row r="563" spans="1:7" ht="22.5" outlineLevel="2" x14ac:dyDescent="0.2">
      <c r="A563" s="55" t="s">
        <v>986</v>
      </c>
      <c r="B563" s="73" t="s">
        <v>187</v>
      </c>
      <c r="C563" s="74" t="s">
        <v>37</v>
      </c>
      <c r="D563" s="161">
        <v>54</v>
      </c>
      <c r="E563" s="60">
        <v>0</v>
      </c>
      <c r="F563" s="64"/>
      <c r="G563" s="49">
        <f t="shared" ref="G563:G576" si="38">ROUND(PRODUCT(D563,E563),2)</f>
        <v>0</v>
      </c>
    </row>
    <row r="564" spans="1:7" ht="45" outlineLevel="2" x14ac:dyDescent="0.2">
      <c r="A564" s="55" t="s">
        <v>987</v>
      </c>
      <c r="B564" s="73" t="s">
        <v>121</v>
      </c>
      <c r="C564" s="74" t="s">
        <v>30</v>
      </c>
      <c r="D564" s="161">
        <v>45.74</v>
      </c>
      <c r="E564" s="60">
        <v>0</v>
      </c>
      <c r="F564" s="64"/>
      <c r="G564" s="49">
        <f t="shared" si="38"/>
        <v>0</v>
      </c>
    </row>
    <row r="565" spans="1:7" ht="90" outlineLevel="2" x14ac:dyDescent="0.2">
      <c r="A565" s="55" t="s">
        <v>988</v>
      </c>
      <c r="B565" s="73" t="s">
        <v>149</v>
      </c>
      <c r="C565" s="74" t="s">
        <v>31</v>
      </c>
      <c r="D565" s="161">
        <v>4</v>
      </c>
      <c r="E565" s="60">
        <v>0</v>
      </c>
      <c r="F565" s="64"/>
      <c r="G565" s="49">
        <f t="shared" si="38"/>
        <v>0</v>
      </c>
    </row>
    <row r="566" spans="1:7" ht="90" outlineLevel="2" x14ac:dyDescent="0.2">
      <c r="A566" s="55" t="s">
        <v>989</v>
      </c>
      <c r="B566" s="73" t="s">
        <v>150</v>
      </c>
      <c r="C566" s="74" t="s">
        <v>31</v>
      </c>
      <c r="D566" s="161">
        <v>6</v>
      </c>
      <c r="E566" s="60">
        <v>0</v>
      </c>
      <c r="F566" s="64"/>
      <c r="G566" s="49">
        <f t="shared" si="38"/>
        <v>0</v>
      </c>
    </row>
    <row r="567" spans="1:7" ht="90" outlineLevel="2" x14ac:dyDescent="0.2">
      <c r="A567" s="55" t="s">
        <v>990</v>
      </c>
      <c r="B567" s="73" t="s">
        <v>151</v>
      </c>
      <c r="C567" s="74" t="s">
        <v>31</v>
      </c>
      <c r="D567" s="161">
        <v>2</v>
      </c>
      <c r="E567" s="60">
        <v>0</v>
      </c>
      <c r="F567" s="64"/>
      <c r="G567" s="49">
        <f t="shared" si="38"/>
        <v>0</v>
      </c>
    </row>
    <row r="568" spans="1:7" ht="22.5" outlineLevel="2" x14ac:dyDescent="0.2">
      <c r="A568" s="55" t="s">
        <v>991</v>
      </c>
      <c r="B568" s="73" t="s">
        <v>65</v>
      </c>
      <c r="C568" s="74" t="s">
        <v>37</v>
      </c>
      <c r="D568" s="161">
        <v>54</v>
      </c>
      <c r="E568" s="60">
        <v>0</v>
      </c>
      <c r="F568" s="64"/>
      <c r="G568" s="49">
        <f t="shared" si="38"/>
        <v>0</v>
      </c>
    </row>
    <row r="569" spans="1:7" ht="22.5" outlineLevel="2" x14ac:dyDescent="0.2">
      <c r="A569" s="55" t="s">
        <v>992</v>
      </c>
      <c r="B569" s="73" t="s">
        <v>66</v>
      </c>
      <c r="C569" s="74" t="s">
        <v>31</v>
      </c>
      <c r="D569" s="161">
        <v>12</v>
      </c>
      <c r="E569" s="60">
        <v>0</v>
      </c>
      <c r="F569" s="64"/>
      <c r="G569" s="49">
        <f t="shared" si="38"/>
        <v>0</v>
      </c>
    </row>
    <row r="570" spans="1:7" ht="22.5" outlineLevel="2" x14ac:dyDescent="0.2">
      <c r="A570" s="55" t="s">
        <v>993</v>
      </c>
      <c r="B570" s="73" t="s">
        <v>67</v>
      </c>
      <c r="C570" s="74" t="s">
        <v>31</v>
      </c>
      <c r="D570" s="161">
        <v>12</v>
      </c>
      <c r="E570" s="60">
        <v>0</v>
      </c>
      <c r="F570" s="64"/>
      <c r="G570" s="49">
        <f t="shared" si="38"/>
        <v>0</v>
      </c>
    </row>
    <row r="571" spans="1:7" ht="22.5" outlineLevel="2" x14ac:dyDescent="0.2">
      <c r="A571" s="55" t="s">
        <v>994</v>
      </c>
      <c r="B571" s="73" t="s">
        <v>163</v>
      </c>
      <c r="C571" s="74" t="s">
        <v>31</v>
      </c>
      <c r="D571" s="161">
        <v>12</v>
      </c>
      <c r="E571" s="60">
        <v>0</v>
      </c>
      <c r="F571" s="64"/>
      <c r="G571" s="49">
        <f t="shared" si="38"/>
        <v>0</v>
      </c>
    </row>
    <row r="572" spans="1:7" ht="22.5" outlineLevel="2" x14ac:dyDescent="0.2">
      <c r="A572" s="55" t="s">
        <v>995</v>
      </c>
      <c r="B572" s="73" t="s">
        <v>60</v>
      </c>
      <c r="C572" s="74" t="s">
        <v>30</v>
      </c>
      <c r="D572" s="161">
        <v>4.16</v>
      </c>
      <c r="E572" s="60">
        <v>0</v>
      </c>
      <c r="F572" s="64"/>
      <c r="G572" s="49">
        <f t="shared" si="38"/>
        <v>0</v>
      </c>
    </row>
    <row r="573" spans="1:7" ht="45" outlineLevel="2" x14ac:dyDescent="0.2">
      <c r="A573" s="55" t="s">
        <v>996</v>
      </c>
      <c r="B573" s="73" t="s">
        <v>200</v>
      </c>
      <c r="C573" s="74" t="s">
        <v>30</v>
      </c>
      <c r="D573" s="161">
        <v>16.63</v>
      </c>
      <c r="E573" s="60">
        <v>0</v>
      </c>
      <c r="F573" s="64"/>
      <c r="G573" s="49">
        <f t="shared" si="38"/>
        <v>0</v>
      </c>
    </row>
    <row r="574" spans="1:7" ht="45" outlineLevel="2" x14ac:dyDescent="0.2">
      <c r="A574" s="55" t="s">
        <v>997</v>
      </c>
      <c r="B574" s="73" t="s">
        <v>201</v>
      </c>
      <c r="C574" s="74" t="s">
        <v>30</v>
      </c>
      <c r="D574" s="161">
        <v>24.95</v>
      </c>
      <c r="E574" s="60">
        <v>0</v>
      </c>
      <c r="F574" s="64"/>
      <c r="G574" s="49">
        <f t="shared" si="38"/>
        <v>0</v>
      </c>
    </row>
    <row r="575" spans="1:7" ht="33.75" outlineLevel="2" x14ac:dyDescent="0.2">
      <c r="A575" s="55" t="s">
        <v>998</v>
      </c>
      <c r="B575" s="73" t="s">
        <v>35</v>
      </c>
      <c r="C575" s="74" t="s">
        <v>30</v>
      </c>
      <c r="D575" s="161">
        <v>29.11</v>
      </c>
      <c r="E575" s="60">
        <v>0</v>
      </c>
      <c r="F575" s="64"/>
      <c r="G575" s="49">
        <f t="shared" si="38"/>
        <v>0</v>
      </c>
    </row>
    <row r="576" spans="1:7" ht="33.75" outlineLevel="2" x14ac:dyDescent="0.2">
      <c r="A576" s="55" t="s">
        <v>999</v>
      </c>
      <c r="B576" s="73" t="s">
        <v>33</v>
      </c>
      <c r="C576" s="74" t="s">
        <v>34</v>
      </c>
      <c r="D576" s="161">
        <v>727.75</v>
      </c>
      <c r="E576" s="60">
        <v>0</v>
      </c>
      <c r="F576" s="64"/>
      <c r="G576" s="49">
        <f t="shared" si="38"/>
        <v>0</v>
      </c>
    </row>
    <row r="577" spans="1:7" x14ac:dyDescent="0.2">
      <c r="A577" s="66" t="s">
        <v>572</v>
      </c>
      <c r="B577" s="67" t="s">
        <v>56</v>
      </c>
      <c r="C577" s="158"/>
      <c r="D577" s="158"/>
      <c r="E577" s="67"/>
      <c r="F577" s="67"/>
      <c r="G577" s="50">
        <f>ROUND(SUM(G578,G589,G603,G615),2)</f>
        <v>0</v>
      </c>
    </row>
    <row r="578" spans="1:7" outlineLevel="1" x14ac:dyDescent="0.2">
      <c r="A578" s="68" t="s">
        <v>623</v>
      </c>
      <c r="B578" s="69" t="s">
        <v>54</v>
      </c>
      <c r="C578" s="70"/>
      <c r="D578" s="159"/>
      <c r="E578" s="41"/>
      <c r="F578" s="71"/>
      <c r="G578" s="41">
        <f>ROUND(SUM(G579:G588),2)</f>
        <v>0</v>
      </c>
    </row>
    <row r="579" spans="1:7" ht="22.5" outlineLevel="2" x14ac:dyDescent="0.2">
      <c r="A579" s="55" t="s">
        <v>1000</v>
      </c>
      <c r="B579" s="73" t="s">
        <v>187</v>
      </c>
      <c r="C579" s="74" t="s">
        <v>37</v>
      </c>
      <c r="D579" s="161">
        <v>90.5</v>
      </c>
      <c r="E579" s="60">
        <v>0</v>
      </c>
      <c r="F579" s="64"/>
      <c r="G579" s="49">
        <f t="shared" ref="G579:G588" si="39">ROUND(PRODUCT(D579,E579),2)</f>
        <v>0</v>
      </c>
    </row>
    <row r="580" spans="1:7" ht="45" outlineLevel="2" x14ac:dyDescent="0.2">
      <c r="A580" s="55" t="s">
        <v>1001</v>
      </c>
      <c r="B580" s="73" t="s">
        <v>121</v>
      </c>
      <c r="C580" s="74" t="s">
        <v>30</v>
      </c>
      <c r="D580" s="161">
        <v>61.88</v>
      </c>
      <c r="E580" s="60">
        <v>0</v>
      </c>
      <c r="F580" s="64"/>
      <c r="G580" s="49">
        <f t="shared" si="39"/>
        <v>0</v>
      </c>
    </row>
    <row r="581" spans="1:7" ht="33.75" outlineLevel="2" x14ac:dyDescent="0.2">
      <c r="A581" s="55" t="s">
        <v>1002</v>
      </c>
      <c r="B581" s="73" t="s">
        <v>72</v>
      </c>
      <c r="C581" s="74" t="s">
        <v>37</v>
      </c>
      <c r="D581" s="161">
        <v>79</v>
      </c>
      <c r="E581" s="60">
        <v>0</v>
      </c>
      <c r="F581" s="64"/>
      <c r="G581" s="49">
        <f t="shared" si="39"/>
        <v>0</v>
      </c>
    </row>
    <row r="582" spans="1:7" ht="33.75" outlineLevel="2" x14ac:dyDescent="0.2">
      <c r="A582" s="55" t="s">
        <v>1003</v>
      </c>
      <c r="B582" s="73" t="s">
        <v>70</v>
      </c>
      <c r="C582" s="74" t="s">
        <v>37</v>
      </c>
      <c r="D582" s="161">
        <v>11.5</v>
      </c>
      <c r="E582" s="60">
        <v>0</v>
      </c>
      <c r="F582" s="64"/>
      <c r="G582" s="49">
        <f t="shared" si="39"/>
        <v>0</v>
      </c>
    </row>
    <row r="583" spans="1:7" ht="22.5" outlineLevel="2" x14ac:dyDescent="0.2">
      <c r="A583" s="55" t="s">
        <v>1004</v>
      </c>
      <c r="B583" s="73" t="s">
        <v>60</v>
      </c>
      <c r="C583" s="74" t="s">
        <v>30</v>
      </c>
      <c r="D583" s="161">
        <v>6.1</v>
      </c>
      <c r="E583" s="60">
        <v>0</v>
      </c>
      <c r="F583" s="64"/>
      <c r="G583" s="49">
        <f t="shared" si="39"/>
        <v>0</v>
      </c>
    </row>
    <row r="584" spans="1:7" ht="33.75" outlineLevel="2" x14ac:dyDescent="0.2">
      <c r="A584" s="55" t="s">
        <v>1005</v>
      </c>
      <c r="B584" s="73" t="s">
        <v>62</v>
      </c>
      <c r="C584" s="74" t="s">
        <v>30</v>
      </c>
      <c r="D584" s="161">
        <v>23.72</v>
      </c>
      <c r="E584" s="60">
        <v>0</v>
      </c>
      <c r="F584" s="64"/>
      <c r="G584" s="49">
        <f t="shared" si="39"/>
        <v>0</v>
      </c>
    </row>
    <row r="585" spans="1:7" ht="45" outlineLevel="2" x14ac:dyDescent="0.2">
      <c r="A585" s="55" t="s">
        <v>1006</v>
      </c>
      <c r="B585" s="73" t="s">
        <v>200</v>
      </c>
      <c r="C585" s="74" t="s">
        <v>30</v>
      </c>
      <c r="D585" s="161">
        <v>12.38</v>
      </c>
      <c r="E585" s="60">
        <v>0</v>
      </c>
      <c r="F585" s="64"/>
      <c r="G585" s="49">
        <f t="shared" si="39"/>
        <v>0</v>
      </c>
    </row>
    <row r="586" spans="1:7" ht="45" outlineLevel="2" x14ac:dyDescent="0.2">
      <c r="A586" s="55" t="s">
        <v>1007</v>
      </c>
      <c r="B586" s="73" t="s">
        <v>201</v>
      </c>
      <c r="C586" s="74" t="s">
        <v>30</v>
      </c>
      <c r="D586" s="161">
        <v>18.559999999999999</v>
      </c>
      <c r="E586" s="60">
        <v>0</v>
      </c>
      <c r="F586" s="64"/>
      <c r="G586" s="49">
        <f t="shared" si="39"/>
        <v>0</v>
      </c>
    </row>
    <row r="587" spans="1:7" ht="33.75" outlineLevel="2" x14ac:dyDescent="0.2">
      <c r="A587" s="55" t="s">
        <v>1008</v>
      </c>
      <c r="B587" s="73" t="s">
        <v>35</v>
      </c>
      <c r="C587" s="74" t="s">
        <v>30</v>
      </c>
      <c r="D587" s="161">
        <v>49.5</v>
      </c>
      <c r="E587" s="60">
        <v>0</v>
      </c>
      <c r="F587" s="64"/>
      <c r="G587" s="49">
        <f t="shared" si="39"/>
        <v>0</v>
      </c>
    </row>
    <row r="588" spans="1:7" ht="33.75" outlineLevel="2" x14ac:dyDescent="0.2">
      <c r="A588" s="55" t="s">
        <v>1009</v>
      </c>
      <c r="B588" s="73" t="s">
        <v>33</v>
      </c>
      <c r="C588" s="74" t="s">
        <v>34</v>
      </c>
      <c r="D588" s="161">
        <v>1237.5</v>
      </c>
      <c r="E588" s="60">
        <v>0</v>
      </c>
      <c r="F588" s="64"/>
      <c r="G588" s="49">
        <f t="shared" si="39"/>
        <v>0</v>
      </c>
    </row>
    <row r="589" spans="1:7" outlineLevel="1" x14ac:dyDescent="0.2">
      <c r="A589" s="68" t="s">
        <v>624</v>
      </c>
      <c r="B589" s="69" t="s">
        <v>57</v>
      </c>
      <c r="C589" s="70"/>
      <c r="D589" s="159"/>
      <c r="E589" s="41"/>
      <c r="F589" s="71"/>
      <c r="G589" s="41">
        <f>ROUND(SUM(G590:G602),2)</f>
        <v>0</v>
      </c>
    </row>
    <row r="590" spans="1:7" ht="22.5" outlineLevel="2" x14ac:dyDescent="0.2">
      <c r="A590" s="55" t="s">
        <v>1010</v>
      </c>
      <c r="B590" s="73" t="s">
        <v>187</v>
      </c>
      <c r="C590" s="74" t="s">
        <v>37</v>
      </c>
      <c r="D590" s="161">
        <v>54</v>
      </c>
      <c r="E590" s="60">
        <v>0</v>
      </c>
      <c r="F590" s="64"/>
      <c r="G590" s="49">
        <f t="shared" ref="G590:G602" si="40">ROUND(PRODUCT(D590,E590),2)</f>
        <v>0</v>
      </c>
    </row>
    <row r="591" spans="1:7" ht="45" outlineLevel="2" x14ac:dyDescent="0.2">
      <c r="A591" s="55" t="s">
        <v>1011</v>
      </c>
      <c r="B591" s="73" t="s">
        <v>121</v>
      </c>
      <c r="C591" s="74" t="s">
        <v>30</v>
      </c>
      <c r="D591" s="161">
        <v>28.51</v>
      </c>
      <c r="E591" s="60">
        <v>0</v>
      </c>
      <c r="F591" s="64"/>
      <c r="G591" s="49">
        <f t="shared" si="40"/>
        <v>0</v>
      </c>
    </row>
    <row r="592" spans="1:7" ht="45" outlineLevel="2" x14ac:dyDescent="0.2">
      <c r="A592" s="55" t="s">
        <v>1012</v>
      </c>
      <c r="B592" s="73" t="s">
        <v>200</v>
      </c>
      <c r="C592" s="74" t="s">
        <v>30</v>
      </c>
      <c r="D592" s="161">
        <v>28.51</v>
      </c>
      <c r="E592" s="60">
        <v>0</v>
      </c>
      <c r="F592" s="64"/>
      <c r="G592" s="49">
        <f t="shared" si="40"/>
        <v>0</v>
      </c>
    </row>
    <row r="593" spans="1:7" ht="22.5" outlineLevel="2" x14ac:dyDescent="0.2">
      <c r="A593" s="55" t="s">
        <v>1013</v>
      </c>
      <c r="B593" s="73" t="s">
        <v>71</v>
      </c>
      <c r="C593" s="74" t="s">
        <v>31</v>
      </c>
      <c r="D593" s="161">
        <v>12</v>
      </c>
      <c r="E593" s="60">
        <v>0</v>
      </c>
      <c r="F593" s="64"/>
      <c r="G593" s="49">
        <f t="shared" si="40"/>
        <v>0</v>
      </c>
    </row>
    <row r="594" spans="1:7" ht="22.5" outlineLevel="2" x14ac:dyDescent="0.2">
      <c r="A594" s="55" t="s">
        <v>1014</v>
      </c>
      <c r="B594" s="73" t="s">
        <v>129</v>
      </c>
      <c r="C594" s="74" t="s">
        <v>31</v>
      </c>
      <c r="D594" s="161">
        <v>12</v>
      </c>
      <c r="E594" s="60">
        <v>0</v>
      </c>
      <c r="F594" s="64"/>
      <c r="G594" s="49">
        <f t="shared" si="40"/>
        <v>0</v>
      </c>
    </row>
    <row r="595" spans="1:7" ht="22.5" outlineLevel="2" x14ac:dyDescent="0.2">
      <c r="A595" s="55" t="s">
        <v>1015</v>
      </c>
      <c r="B595" s="73" t="s">
        <v>83</v>
      </c>
      <c r="C595" s="74" t="s">
        <v>31</v>
      </c>
      <c r="D595" s="161">
        <v>12</v>
      </c>
      <c r="E595" s="60">
        <v>0</v>
      </c>
      <c r="F595" s="64"/>
      <c r="G595" s="49">
        <f t="shared" si="40"/>
        <v>0</v>
      </c>
    </row>
    <row r="596" spans="1:7" ht="22.5" outlineLevel="2" x14ac:dyDescent="0.2">
      <c r="A596" s="55" t="s">
        <v>1016</v>
      </c>
      <c r="B596" s="73" t="s">
        <v>73</v>
      </c>
      <c r="C596" s="74" t="s">
        <v>31</v>
      </c>
      <c r="D596" s="161">
        <v>12</v>
      </c>
      <c r="E596" s="60">
        <v>0</v>
      </c>
      <c r="F596" s="64"/>
      <c r="G596" s="49">
        <f t="shared" si="40"/>
        <v>0</v>
      </c>
    </row>
    <row r="597" spans="1:7" ht="22.5" outlineLevel="2" x14ac:dyDescent="0.2">
      <c r="A597" s="55" t="s">
        <v>1017</v>
      </c>
      <c r="B597" s="73" t="s">
        <v>112</v>
      </c>
      <c r="C597" s="74" t="s">
        <v>31</v>
      </c>
      <c r="D597" s="161">
        <v>12</v>
      </c>
      <c r="E597" s="60">
        <v>0</v>
      </c>
      <c r="F597" s="64"/>
      <c r="G597" s="49">
        <f t="shared" si="40"/>
        <v>0</v>
      </c>
    </row>
    <row r="598" spans="1:7" ht="22.5" outlineLevel="2" x14ac:dyDescent="0.2">
      <c r="A598" s="55" t="s">
        <v>1018</v>
      </c>
      <c r="B598" s="73" t="s">
        <v>74</v>
      </c>
      <c r="C598" s="74" t="s">
        <v>37</v>
      </c>
      <c r="D598" s="161">
        <v>54</v>
      </c>
      <c r="E598" s="60">
        <v>0</v>
      </c>
      <c r="F598" s="64"/>
      <c r="G598" s="49">
        <f t="shared" si="40"/>
        <v>0</v>
      </c>
    </row>
    <row r="599" spans="1:7" ht="22.5" outlineLevel="2" x14ac:dyDescent="0.2">
      <c r="A599" s="55" t="s">
        <v>1019</v>
      </c>
      <c r="B599" s="73" t="s">
        <v>77</v>
      </c>
      <c r="C599" s="74" t="s">
        <v>31</v>
      </c>
      <c r="D599" s="161">
        <v>12</v>
      </c>
      <c r="E599" s="60">
        <v>0</v>
      </c>
      <c r="F599" s="64"/>
      <c r="G599" s="49">
        <f t="shared" si="40"/>
        <v>0</v>
      </c>
    </row>
    <row r="600" spans="1:7" ht="22.5" outlineLevel="2" x14ac:dyDescent="0.2">
      <c r="A600" s="55" t="s">
        <v>1020</v>
      </c>
      <c r="B600" s="73" t="s">
        <v>76</v>
      </c>
      <c r="C600" s="74" t="s">
        <v>31</v>
      </c>
      <c r="D600" s="161">
        <v>12</v>
      </c>
      <c r="E600" s="60">
        <v>0</v>
      </c>
      <c r="F600" s="64"/>
      <c r="G600" s="49">
        <f t="shared" si="40"/>
        <v>0</v>
      </c>
    </row>
    <row r="601" spans="1:7" ht="22.5" outlineLevel="2" x14ac:dyDescent="0.2">
      <c r="A601" s="55" t="s">
        <v>1021</v>
      </c>
      <c r="B601" s="73" t="s">
        <v>75</v>
      </c>
      <c r="C601" s="74" t="s">
        <v>31</v>
      </c>
      <c r="D601" s="161">
        <v>12</v>
      </c>
      <c r="E601" s="60">
        <v>0</v>
      </c>
      <c r="F601" s="64"/>
      <c r="G601" s="49">
        <f t="shared" si="40"/>
        <v>0</v>
      </c>
    </row>
    <row r="602" spans="1:7" ht="90" outlineLevel="2" x14ac:dyDescent="0.2">
      <c r="A602" s="55" t="s">
        <v>1022</v>
      </c>
      <c r="B602" s="73" t="s">
        <v>157</v>
      </c>
      <c r="C602" s="74" t="s">
        <v>31</v>
      </c>
      <c r="D602" s="161">
        <v>12</v>
      </c>
      <c r="E602" s="60">
        <v>0</v>
      </c>
      <c r="F602" s="64"/>
      <c r="G602" s="49">
        <f t="shared" si="40"/>
        <v>0</v>
      </c>
    </row>
    <row r="603" spans="1:7" outlineLevel="1" x14ac:dyDescent="0.2">
      <c r="A603" s="68" t="s">
        <v>625</v>
      </c>
      <c r="B603" s="69" t="s">
        <v>58</v>
      </c>
      <c r="C603" s="70"/>
      <c r="D603" s="159"/>
      <c r="E603" s="41"/>
      <c r="F603" s="71"/>
      <c r="G603" s="41">
        <f>ROUND(SUM(G604:G614),2)</f>
        <v>0</v>
      </c>
    </row>
    <row r="604" spans="1:7" ht="45" outlineLevel="2" x14ac:dyDescent="0.2">
      <c r="A604" s="55" t="s">
        <v>1023</v>
      </c>
      <c r="B604" s="73" t="s">
        <v>121</v>
      </c>
      <c r="C604" s="74" t="s">
        <v>30</v>
      </c>
      <c r="D604" s="161">
        <v>22.96</v>
      </c>
      <c r="E604" s="60">
        <v>0</v>
      </c>
      <c r="F604" s="64"/>
      <c r="G604" s="49">
        <f t="shared" ref="G604:G614" si="41">ROUND(PRODUCT(D604,E604),2)</f>
        <v>0</v>
      </c>
    </row>
    <row r="605" spans="1:7" ht="45" outlineLevel="2" x14ac:dyDescent="0.2">
      <c r="A605" s="55" t="s">
        <v>1024</v>
      </c>
      <c r="B605" s="73" t="s">
        <v>200</v>
      </c>
      <c r="C605" s="74" t="s">
        <v>30</v>
      </c>
      <c r="D605" s="161">
        <v>5.29</v>
      </c>
      <c r="E605" s="60">
        <v>0</v>
      </c>
      <c r="F605" s="64"/>
      <c r="G605" s="49">
        <f t="shared" si="41"/>
        <v>0</v>
      </c>
    </row>
    <row r="606" spans="1:7" ht="33.75" outlineLevel="2" x14ac:dyDescent="0.2">
      <c r="A606" s="55" t="s">
        <v>1025</v>
      </c>
      <c r="B606" s="73" t="s">
        <v>190</v>
      </c>
      <c r="C606" s="74" t="s">
        <v>29</v>
      </c>
      <c r="D606" s="161">
        <v>11.62</v>
      </c>
      <c r="E606" s="60">
        <v>0</v>
      </c>
      <c r="F606" s="64"/>
      <c r="G606" s="49">
        <f t="shared" si="41"/>
        <v>0</v>
      </c>
    </row>
    <row r="607" spans="1:7" ht="33.75" outlineLevel="2" x14ac:dyDescent="0.2">
      <c r="A607" s="55" t="s">
        <v>1026</v>
      </c>
      <c r="B607" s="73" t="s">
        <v>147</v>
      </c>
      <c r="C607" s="74" t="s">
        <v>29</v>
      </c>
      <c r="D607" s="161">
        <v>13.67</v>
      </c>
      <c r="E607" s="60">
        <v>0</v>
      </c>
      <c r="F607" s="64"/>
      <c r="G607" s="49">
        <f t="shared" si="41"/>
        <v>0</v>
      </c>
    </row>
    <row r="608" spans="1:7" ht="33.75" outlineLevel="2" x14ac:dyDescent="0.2">
      <c r="A608" s="55" t="s">
        <v>1027</v>
      </c>
      <c r="B608" s="73" t="s">
        <v>152</v>
      </c>
      <c r="C608" s="74" t="s">
        <v>29</v>
      </c>
      <c r="D608" s="161">
        <v>6.35</v>
      </c>
      <c r="E608" s="60">
        <v>0</v>
      </c>
      <c r="F608" s="64"/>
      <c r="G608" s="49">
        <f t="shared" si="41"/>
        <v>0</v>
      </c>
    </row>
    <row r="609" spans="1:7" ht="33.75" outlineLevel="2" x14ac:dyDescent="0.2">
      <c r="A609" s="55" t="s">
        <v>1028</v>
      </c>
      <c r="B609" s="73" t="s">
        <v>142</v>
      </c>
      <c r="C609" s="74" t="s">
        <v>51</v>
      </c>
      <c r="D609" s="161">
        <v>234.2</v>
      </c>
      <c r="E609" s="60">
        <v>0</v>
      </c>
      <c r="F609" s="64"/>
      <c r="G609" s="49">
        <f t="shared" si="41"/>
        <v>0</v>
      </c>
    </row>
    <row r="610" spans="1:7" ht="22.5" outlineLevel="2" x14ac:dyDescent="0.2">
      <c r="A610" s="55" t="s">
        <v>1029</v>
      </c>
      <c r="B610" s="73" t="s">
        <v>148</v>
      </c>
      <c r="C610" s="74" t="s">
        <v>30</v>
      </c>
      <c r="D610" s="161">
        <v>3.01</v>
      </c>
      <c r="E610" s="60">
        <v>0</v>
      </c>
      <c r="F610" s="64"/>
      <c r="G610" s="49">
        <f t="shared" si="41"/>
        <v>0</v>
      </c>
    </row>
    <row r="611" spans="1:7" ht="22.5" outlineLevel="2" x14ac:dyDescent="0.2">
      <c r="A611" s="55" t="s">
        <v>1030</v>
      </c>
      <c r="B611" s="73" t="s">
        <v>119</v>
      </c>
      <c r="C611" s="74" t="s">
        <v>29</v>
      </c>
      <c r="D611" s="161">
        <v>21.16</v>
      </c>
      <c r="E611" s="60">
        <v>0</v>
      </c>
      <c r="F611" s="64"/>
      <c r="G611" s="49">
        <f t="shared" si="41"/>
        <v>0</v>
      </c>
    </row>
    <row r="612" spans="1:7" ht="33.75" outlineLevel="2" x14ac:dyDescent="0.2">
      <c r="A612" s="55" t="s">
        <v>1031</v>
      </c>
      <c r="B612" s="73" t="s">
        <v>153</v>
      </c>
      <c r="C612" s="74" t="s">
        <v>29</v>
      </c>
      <c r="D612" s="161">
        <v>21.16</v>
      </c>
      <c r="E612" s="60">
        <v>0</v>
      </c>
      <c r="F612" s="64"/>
      <c r="G612" s="49">
        <f t="shared" si="41"/>
        <v>0</v>
      </c>
    </row>
    <row r="613" spans="1:7" ht="33.75" outlineLevel="2" x14ac:dyDescent="0.2">
      <c r="A613" s="55" t="s">
        <v>1032</v>
      </c>
      <c r="B613" s="73" t="s">
        <v>35</v>
      </c>
      <c r="C613" s="74" t="s">
        <v>30</v>
      </c>
      <c r="D613" s="161">
        <v>22.96</v>
      </c>
      <c r="E613" s="60">
        <v>0</v>
      </c>
      <c r="F613" s="64"/>
      <c r="G613" s="49">
        <f t="shared" si="41"/>
        <v>0</v>
      </c>
    </row>
    <row r="614" spans="1:7" ht="33.75" outlineLevel="2" x14ac:dyDescent="0.2">
      <c r="A614" s="55" t="s">
        <v>1033</v>
      </c>
      <c r="B614" s="73" t="s">
        <v>33</v>
      </c>
      <c r="C614" s="74" t="s">
        <v>34</v>
      </c>
      <c r="D614" s="161">
        <v>574</v>
      </c>
      <c r="E614" s="60">
        <v>0</v>
      </c>
      <c r="F614" s="64"/>
      <c r="G614" s="49">
        <f t="shared" si="41"/>
        <v>0</v>
      </c>
    </row>
    <row r="615" spans="1:7" outlineLevel="1" x14ac:dyDescent="0.2">
      <c r="A615" s="68" t="s">
        <v>626</v>
      </c>
      <c r="B615" s="69" t="s">
        <v>59</v>
      </c>
      <c r="C615" s="70"/>
      <c r="D615" s="159"/>
      <c r="E615" s="41"/>
      <c r="F615" s="71"/>
      <c r="G615" s="41">
        <f>ROUND(SUM(G616:G625),2)</f>
        <v>0</v>
      </c>
    </row>
    <row r="616" spans="1:7" ht="22.5" outlineLevel="2" x14ac:dyDescent="0.2">
      <c r="A616" s="55" t="s">
        <v>1034</v>
      </c>
      <c r="B616" s="73" t="s">
        <v>205</v>
      </c>
      <c r="C616" s="74" t="s">
        <v>31</v>
      </c>
      <c r="D616" s="161">
        <v>6</v>
      </c>
      <c r="E616" s="60">
        <v>0</v>
      </c>
      <c r="F616" s="64"/>
      <c r="G616" s="49">
        <f t="shared" ref="G616:G625" si="42">ROUND(PRODUCT(D616,E616),2)</f>
        <v>0</v>
      </c>
    </row>
    <row r="617" spans="1:7" ht="22.5" outlineLevel="2" x14ac:dyDescent="0.2">
      <c r="A617" s="55" t="s">
        <v>1035</v>
      </c>
      <c r="B617" s="73" t="s">
        <v>206</v>
      </c>
      <c r="C617" s="74" t="s">
        <v>31</v>
      </c>
      <c r="D617" s="161">
        <v>2</v>
      </c>
      <c r="E617" s="60">
        <v>0</v>
      </c>
      <c r="F617" s="64"/>
      <c r="G617" s="49">
        <f t="shared" si="42"/>
        <v>0</v>
      </c>
    </row>
    <row r="618" spans="1:7" ht="22.5" outlineLevel="2" x14ac:dyDescent="0.2">
      <c r="A618" s="55" t="s">
        <v>1036</v>
      </c>
      <c r="B618" s="73" t="s">
        <v>78</v>
      </c>
      <c r="C618" s="74" t="s">
        <v>31</v>
      </c>
      <c r="D618" s="161">
        <v>6</v>
      </c>
      <c r="E618" s="60">
        <v>0</v>
      </c>
      <c r="F618" s="64"/>
      <c r="G618" s="49">
        <f t="shared" si="42"/>
        <v>0</v>
      </c>
    </row>
    <row r="619" spans="1:7" ht="22.5" outlineLevel="2" x14ac:dyDescent="0.2">
      <c r="A619" s="55" t="s">
        <v>1037</v>
      </c>
      <c r="B619" s="73" t="s">
        <v>79</v>
      </c>
      <c r="C619" s="74" t="s">
        <v>31</v>
      </c>
      <c r="D619" s="161">
        <v>2</v>
      </c>
      <c r="E619" s="60">
        <v>0</v>
      </c>
      <c r="F619" s="64"/>
      <c r="G619" s="49">
        <f t="shared" si="42"/>
        <v>0</v>
      </c>
    </row>
    <row r="620" spans="1:7" ht="22.5" outlineLevel="2" x14ac:dyDescent="0.2">
      <c r="A620" s="55" t="s">
        <v>1038</v>
      </c>
      <c r="B620" s="73" t="s">
        <v>211</v>
      </c>
      <c r="C620" s="74" t="s">
        <v>31</v>
      </c>
      <c r="D620" s="161">
        <v>1</v>
      </c>
      <c r="E620" s="60">
        <v>0</v>
      </c>
      <c r="F620" s="64"/>
      <c r="G620" s="49">
        <f t="shared" si="42"/>
        <v>0</v>
      </c>
    </row>
    <row r="621" spans="1:7" ht="22.5" outlineLevel="2" x14ac:dyDescent="0.2">
      <c r="A621" s="55" t="s">
        <v>1039</v>
      </c>
      <c r="B621" s="73" t="s">
        <v>438</v>
      </c>
      <c r="C621" s="74" t="s">
        <v>31</v>
      </c>
      <c r="D621" s="161">
        <v>1</v>
      </c>
      <c r="E621" s="60">
        <v>0</v>
      </c>
      <c r="F621" s="64"/>
      <c r="G621" s="49">
        <f t="shared" si="42"/>
        <v>0</v>
      </c>
    </row>
    <row r="622" spans="1:7" ht="33.75" outlineLevel="2" x14ac:dyDescent="0.2">
      <c r="A622" s="55" t="s">
        <v>1040</v>
      </c>
      <c r="B622" s="73" t="s">
        <v>80</v>
      </c>
      <c r="C622" s="74" t="s">
        <v>31</v>
      </c>
      <c r="D622" s="161">
        <v>2</v>
      </c>
      <c r="E622" s="60">
        <v>0</v>
      </c>
      <c r="F622" s="64"/>
      <c r="G622" s="49">
        <f t="shared" si="42"/>
        <v>0</v>
      </c>
    </row>
    <row r="623" spans="1:7" ht="33.75" outlineLevel="2" x14ac:dyDescent="0.2">
      <c r="A623" s="55" t="s">
        <v>1041</v>
      </c>
      <c r="B623" s="73" t="s">
        <v>442</v>
      </c>
      <c r="C623" s="74" t="s">
        <v>31</v>
      </c>
      <c r="D623" s="161">
        <v>1</v>
      </c>
      <c r="E623" s="60">
        <v>0</v>
      </c>
      <c r="F623" s="64"/>
      <c r="G623" s="49">
        <f t="shared" si="42"/>
        <v>0</v>
      </c>
    </row>
    <row r="624" spans="1:7" ht="33.75" outlineLevel="2" x14ac:dyDescent="0.2">
      <c r="A624" s="55" t="s">
        <v>1042</v>
      </c>
      <c r="B624" s="73" t="s">
        <v>81</v>
      </c>
      <c r="C624" s="74" t="s">
        <v>31</v>
      </c>
      <c r="D624" s="161">
        <v>3</v>
      </c>
      <c r="E624" s="60">
        <v>0</v>
      </c>
      <c r="F624" s="64"/>
      <c r="G624" s="49">
        <f t="shared" si="42"/>
        <v>0</v>
      </c>
    </row>
    <row r="625" spans="1:7" ht="22.5" outlineLevel="2" x14ac:dyDescent="0.2">
      <c r="A625" s="55" t="s">
        <v>1043</v>
      </c>
      <c r="B625" s="73" t="s">
        <v>82</v>
      </c>
      <c r="C625" s="74" t="s">
        <v>31</v>
      </c>
      <c r="D625" s="161">
        <v>3</v>
      </c>
      <c r="E625" s="60">
        <v>0</v>
      </c>
      <c r="F625" s="64"/>
      <c r="G625" s="49">
        <f t="shared" si="42"/>
        <v>0</v>
      </c>
    </row>
    <row r="626" spans="1:7" x14ac:dyDescent="0.2">
      <c r="A626" s="66" t="s">
        <v>573</v>
      </c>
      <c r="B626" s="67" t="s">
        <v>91</v>
      </c>
      <c r="C626" s="158"/>
      <c r="D626" s="158"/>
      <c r="E626" s="67"/>
      <c r="F626" s="67"/>
      <c r="G626" s="50">
        <f>ROUND(SUM(G627,G637),2)</f>
        <v>0</v>
      </c>
    </row>
    <row r="627" spans="1:7" outlineLevel="1" x14ac:dyDescent="0.2">
      <c r="A627" s="68" t="s">
        <v>627</v>
      </c>
      <c r="B627" s="69" t="s">
        <v>92</v>
      </c>
      <c r="C627" s="70"/>
      <c r="D627" s="159"/>
      <c r="E627" s="41"/>
      <c r="F627" s="71"/>
      <c r="G627" s="41">
        <f>ROUND(SUM(G628:G636),2)</f>
        <v>0</v>
      </c>
    </row>
    <row r="628" spans="1:7" ht="45" outlineLevel="2" x14ac:dyDescent="0.2">
      <c r="A628" s="55" t="s">
        <v>1044</v>
      </c>
      <c r="B628" s="73" t="s">
        <v>85</v>
      </c>
      <c r="C628" s="74" t="s">
        <v>31</v>
      </c>
      <c r="D628" s="161">
        <v>1</v>
      </c>
      <c r="E628" s="60">
        <v>0</v>
      </c>
      <c r="F628" s="64"/>
      <c r="G628" s="49">
        <f t="shared" ref="G628:G636" si="43">ROUND(PRODUCT(D628,E628),2)</f>
        <v>0</v>
      </c>
    </row>
    <row r="629" spans="1:7" ht="45" outlineLevel="2" x14ac:dyDescent="0.2">
      <c r="A629" s="55" t="s">
        <v>1045</v>
      </c>
      <c r="B629" s="73" t="s">
        <v>86</v>
      </c>
      <c r="C629" s="74" t="s">
        <v>31</v>
      </c>
      <c r="D629" s="161">
        <v>1</v>
      </c>
      <c r="E629" s="60">
        <v>0</v>
      </c>
      <c r="F629" s="64"/>
      <c r="G629" s="49">
        <f t="shared" si="43"/>
        <v>0</v>
      </c>
    </row>
    <row r="630" spans="1:7" ht="22.5" outlineLevel="2" x14ac:dyDescent="0.2">
      <c r="A630" s="55" t="s">
        <v>1046</v>
      </c>
      <c r="B630" s="73" t="s">
        <v>139</v>
      </c>
      <c r="C630" s="74" t="s">
        <v>30</v>
      </c>
      <c r="D630" s="161">
        <v>0.03</v>
      </c>
      <c r="E630" s="60">
        <v>0</v>
      </c>
      <c r="F630" s="64"/>
      <c r="G630" s="49">
        <f t="shared" si="43"/>
        <v>0</v>
      </c>
    </row>
    <row r="631" spans="1:7" ht="78.75" outlineLevel="2" x14ac:dyDescent="0.2">
      <c r="A631" s="55" t="s">
        <v>1047</v>
      </c>
      <c r="B631" s="73" t="s">
        <v>105</v>
      </c>
      <c r="C631" s="74" t="s">
        <v>31</v>
      </c>
      <c r="D631" s="161">
        <v>1</v>
      </c>
      <c r="E631" s="60">
        <v>0</v>
      </c>
      <c r="F631" s="64"/>
      <c r="G631" s="49">
        <f t="shared" si="43"/>
        <v>0</v>
      </c>
    </row>
    <row r="632" spans="1:7" ht="45" outlineLevel="2" x14ac:dyDescent="0.2">
      <c r="A632" s="55" t="s">
        <v>1048</v>
      </c>
      <c r="B632" s="73" t="s">
        <v>184</v>
      </c>
      <c r="C632" s="74" t="s">
        <v>30</v>
      </c>
      <c r="D632" s="161">
        <v>4.75</v>
      </c>
      <c r="E632" s="60">
        <v>0</v>
      </c>
      <c r="F632" s="64"/>
      <c r="G632" s="49">
        <f t="shared" si="43"/>
        <v>0</v>
      </c>
    </row>
    <row r="633" spans="1:7" ht="22.5" outlineLevel="2" x14ac:dyDescent="0.2">
      <c r="A633" s="55" t="s">
        <v>1049</v>
      </c>
      <c r="B633" s="73" t="s">
        <v>87</v>
      </c>
      <c r="C633" s="74" t="s">
        <v>37</v>
      </c>
      <c r="D633" s="161">
        <v>27</v>
      </c>
      <c r="E633" s="60">
        <v>0</v>
      </c>
      <c r="F633" s="64"/>
      <c r="G633" s="49">
        <f t="shared" si="43"/>
        <v>0</v>
      </c>
    </row>
    <row r="634" spans="1:7" ht="22.5" outlineLevel="2" x14ac:dyDescent="0.2">
      <c r="A634" s="55" t="s">
        <v>1050</v>
      </c>
      <c r="B634" s="73" t="s">
        <v>89</v>
      </c>
      <c r="C634" s="74" t="s">
        <v>37</v>
      </c>
      <c r="D634" s="161">
        <v>1.1000000000000001</v>
      </c>
      <c r="E634" s="60">
        <v>0</v>
      </c>
      <c r="F634" s="64"/>
      <c r="G634" s="49">
        <f t="shared" si="43"/>
        <v>0</v>
      </c>
    </row>
    <row r="635" spans="1:7" ht="22.5" outlineLevel="2" x14ac:dyDescent="0.2">
      <c r="A635" s="55" t="s">
        <v>1051</v>
      </c>
      <c r="B635" s="73" t="s">
        <v>90</v>
      </c>
      <c r="C635" s="74" t="s">
        <v>31</v>
      </c>
      <c r="D635" s="161">
        <v>1</v>
      </c>
      <c r="E635" s="60">
        <v>0</v>
      </c>
      <c r="F635" s="64"/>
      <c r="G635" s="49">
        <f t="shared" si="43"/>
        <v>0</v>
      </c>
    </row>
    <row r="636" spans="1:7" ht="45" outlineLevel="2" x14ac:dyDescent="0.2">
      <c r="A636" s="55" t="s">
        <v>1052</v>
      </c>
      <c r="B636" s="73" t="s">
        <v>200</v>
      </c>
      <c r="C636" s="74" t="s">
        <v>30</v>
      </c>
      <c r="D636" s="161">
        <v>4.75</v>
      </c>
      <c r="E636" s="60">
        <v>0</v>
      </c>
      <c r="F636" s="64"/>
      <c r="G636" s="49">
        <f t="shared" si="43"/>
        <v>0</v>
      </c>
    </row>
    <row r="637" spans="1:7" outlineLevel="1" x14ac:dyDescent="0.2">
      <c r="A637" s="68" t="s">
        <v>628</v>
      </c>
      <c r="B637" s="69" t="s">
        <v>122</v>
      </c>
      <c r="C637" s="70"/>
      <c r="D637" s="159"/>
      <c r="E637" s="41"/>
      <c r="F637" s="71"/>
      <c r="G637" s="41">
        <f>ROUND(SUM(G638:G652),2)</f>
        <v>0</v>
      </c>
    </row>
    <row r="638" spans="1:7" ht="101.25" outlineLevel="2" x14ac:dyDescent="0.2">
      <c r="A638" s="55" t="s">
        <v>1053</v>
      </c>
      <c r="B638" s="73" t="s">
        <v>224</v>
      </c>
      <c r="C638" s="74" t="s">
        <v>31</v>
      </c>
      <c r="D638" s="161">
        <v>1</v>
      </c>
      <c r="E638" s="60">
        <v>0</v>
      </c>
      <c r="F638" s="64"/>
      <c r="G638" s="49">
        <f t="shared" ref="G638:G652" si="44">ROUND(PRODUCT(D638,E638),2)</f>
        <v>0</v>
      </c>
    </row>
    <row r="639" spans="1:7" ht="135" outlineLevel="2" x14ac:dyDescent="0.2">
      <c r="A639" s="55" t="s">
        <v>1054</v>
      </c>
      <c r="B639" s="73" t="s">
        <v>203</v>
      </c>
      <c r="C639" s="74" t="s">
        <v>31</v>
      </c>
      <c r="D639" s="161">
        <v>1</v>
      </c>
      <c r="E639" s="60">
        <v>0</v>
      </c>
      <c r="F639" s="64"/>
      <c r="G639" s="49">
        <f t="shared" si="44"/>
        <v>0</v>
      </c>
    </row>
    <row r="640" spans="1:7" ht="56.25" outlineLevel="2" x14ac:dyDescent="0.2">
      <c r="A640" s="55" t="s">
        <v>1055</v>
      </c>
      <c r="B640" s="73" t="s">
        <v>204</v>
      </c>
      <c r="C640" s="74" t="s">
        <v>31</v>
      </c>
      <c r="D640" s="161">
        <v>1</v>
      </c>
      <c r="E640" s="60">
        <v>0</v>
      </c>
      <c r="F640" s="64"/>
      <c r="G640" s="49">
        <f t="shared" si="44"/>
        <v>0</v>
      </c>
    </row>
    <row r="641" spans="1:7" ht="33.75" outlineLevel="2" x14ac:dyDescent="0.2">
      <c r="A641" s="55" t="s">
        <v>1056</v>
      </c>
      <c r="B641" s="73" t="s">
        <v>94</v>
      </c>
      <c r="C641" s="74" t="s">
        <v>37</v>
      </c>
      <c r="D641" s="161">
        <v>29.7</v>
      </c>
      <c r="E641" s="60">
        <v>0</v>
      </c>
      <c r="F641" s="64"/>
      <c r="G641" s="49">
        <f t="shared" si="44"/>
        <v>0</v>
      </c>
    </row>
    <row r="642" spans="1:7" ht="33.75" outlineLevel="2" x14ac:dyDescent="0.2">
      <c r="A642" s="55" t="s">
        <v>1057</v>
      </c>
      <c r="B642" s="73" t="s">
        <v>95</v>
      </c>
      <c r="C642" s="74" t="s">
        <v>37</v>
      </c>
      <c r="D642" s="161">
        <v>41.91</v>
      </c>
      <c r="E642" s="60">
        <v>0</v>
      </c>
      <c r="F642" s="64"/>
      <c r="G642" s="49">
        <f t="shared" si="44"/>
        <v>0</v>
      </c>
    </row>
    <row r="643" spans="1:7" ht="22.5" outlineLevel="2" x14ac:dyDescent="0.2">
      <c r="A643" s="55" t="s">
        <v>1058</v>
      </c>
      <c r="B643" s="73" t="s">
        <v>96</v>
      </c>
      <c r="C643" s="74" t="s">
        <v>31</v>
      </c>
      <c r="D643" s="161">
        <v>3</v>
      </c>
      <c r="E643" s="60">
        <v>0</v>
      </c>
      <c r="F643" s="64"/>
      <c r="G643" s="49">
        <f t="shared" si="44"/>
        <v>0</v>
      </c>
    </row>
    <row r="644" spans="1:7" ht="22.5" outlineLevel="2" x14ac:dyDescent="0.2">
      <c r="A644" s="55" t="s">
        <v>1059</v>
      </c>
      <c r="B644" s="73" t="s">
        <v>97</v>
      </c>
      <c r="C644" s="74" t="s">
        <v>31</v>
      </c>
      <c r="D644" s="161">
        <v>3</v>
      </c>
      <c r="E644" s="60">
        <v>0</v>
      </c>
      <c r="F644" s="64"/>
      <c r="G644" s="49">
        <f t="shared" si="44"/>
        <v>0</v>
      </c>
    </row>
    <row r="645" spans="1:7" ht="45" outlineLevel="2" x14ac:dyDescent="0.2">
      <c r="A645" s="55" t="s">
        <v>1060</v>
      </c>
      <c r="B645" s="73" t="s">
        <v>98</v>
      </c>
      <c r="C645" s="74" t="s">
        <v>31</v>
      </c>
      <c r="D645" s="161">
        <v>6</v>
      </c>
      <c r="E645" s="60">
        <v>0</v>
      </c>
      <c r="F645" s="64"/>
      <c r="G645" s="49">
        <f t="shared" si="44"/>
        <v>0</v>
      </c>
    </row>
    <row r="646" spans="1:7" ht="33.75" outlineLevel="2" x14ac:dyDescent="0.2">
      <c r="A646" s="55" t="s">
        <v>1061</v>
      </c>
      <c r="B646" s="73" t="s">
        <v>161</v>
      </c>
      <c r="C646" s="74" t="s">
        <v>31</v>
      </c>
      <c r="D646" s="161">
        <v>3</v>
      </c>
      <c r="E646" s="60">
        <v>0</v>
      </c>
      <c r="F646" s="64"/>
      <c r="G646" s="49">
        <f t="shared" si="44"/>
        <v>0</v>
      </c>
    </row>
    <row r="647" spans="1:7" ht="33.75" outlineLevel="2" x14ac:dyDescent="0.2">
      <c r="A647" s="55" t="s">
        <v>1062</v>
      </c>
      <c r="B647" s="73" t="s">
        <v>99</v>
      </c>
      <c r="C647" s="74" t="s">
        <v>100</v>
      </c>
      <c r="D647" s="161">
        <v>1</v>
      </c>
      <c r="E647" s="60">
        <v>0</v>
      </c>
      <c r="F647" s="64"/>
      <c r="G647" s="49">
        <f t="shared" si="44"/>
        <v>0</v>
      </c>
    </row>
    <row r="648" spans="1:7" ht="33.75" outlineLevel="2" x14ac:dyDescent="0.2">
      <c r="A648" s="55" t="s">
        <v>1063</v>
      </c>
      <c r="B648" s="73" t="s">
        <v>104</v>
      </c>
      <c r="C648" s="74" t="s">
        <v>100</v>
      </c>
      <c r="D648" s="161">
        <v>1</v>
      </c>
      <c r="E648" s="60">
        <v>0</v>
      </c>
      <c r="F648" s="64"/>
      <c r="G648" s="49">
        <f t="shared" si="44"/>
        <v>0</v>
      </c>
    </row>
    <row r="649" spans="1:7" ht="33.75" outlineLevel="2" x14ac:dyDescent="0.2">
      <c r="A649" s="55" t="s">
        <v>1064</v>
      </c>
      <c r="B649" s="73" t="s">
        <v>101</v>
      </c>
      <c r="C649" s="74" t="s">
        <v>31</v>
      </c>
      <c r="D649" s="161">
        <v>1</v>
      </c>
      <c r="E649" s="60">
        <v>0</v>
      </c>
      <c r="F649" s="64"/>
      <c r="G649" s="49">
        <f t="shared" si="44"/>
        <v>0</v>
      </c>
    </row>
    <row r="650" spans="1:7" ht="33.75" outlineLevel="2" x14ac:dyDescent="0.2">
      <c r="A650" s="55" t="s">
        <v>1065</v>
      </c>
      <c r="B650" s="73" t="s">
        <v>155</v>
      </c>
      <c r="C650" s="74" t="s">
        <v>31</v>
      </c>
      <c r="D650" s="161">
        <v>4</v>
      </c>
      <c r="E650" s="60">
        <v>0</v>
      </c>
      <c r="F650" s="64"/>
      <c r="G650" s="49">
        <f t="shared" si="44"/>
        <v>0</v>
      </c>
    </row>
    <row r="651" spans="1:7" ht="33.75" outlineLevel="2" x14ac:dyDescent="0.2">
      <c r="A651" s="55" t="s">
        <v>1066</v>
      </c>
      <c r="B651" s="73" t="s">
        <v>447</v>
      </c>
      <c r="C651" s="74" t="s">
        <v>31</v>
      </c>
      <c r="D651" s="161">
        <v>2</v>
      </c>
      <c r="E651" s="60">
        <v>0</v>
      </c>
      <c r="F651" s="64"/>
      <c r="G651" s="49">
        <f t="shared" si="44"/>
        <v>0</v>
      </c>
    </row>
    <row r="652" spans="1:7" ht="33.75" outlineLevel="2" x14ac:dyDescent="0.2">
      <c r="A652" s="55" t="s">
        <v>1067</v>
      </c>
      <c r="B652" s="73" t="s">
        <v>102</v>
      </c>
      <c r="C652" s="74" t="s">
        <v>37</v>
      </c>
      <c r="D652" s="161">
        <v>6</v>
      </c>
      <c r="E652" s="60">
        <v>0</v>
      </c>
      <c r="F652" s="64"/>
      <c r="G652" s="49">
        <f t="shared" si="44"/>
        <v>0</v>
      </c>
    </row>
    <row r="653" spans="1:7" x14ac:dyDescent="0.2">
      <c r="A653" s="66" t="s">
        <v>574</v>
      </c>
      <c r="B653" s="67" t="s">
        <v>27</v>
      </c>
      <c r="C653" s="158"/>
      <c r="D653" s="158"/>
      <c r="E653" s="67"/>
      <c r="F653" s="67"/>
      <c r="G653" s="50">
        <f>ROUND(SUM(G654),2)</f>
        <v>0</v>
      </c>
    </row>
    <row r="654" spans="1:7" ht="22.5" x14ac:dyDescent="0.2">
      <c r="A654" s="55" t="s">
        <v>1068</v>
      </c>
      <c r="B654" s="73" t="s">
        <v>45</v>
      </c>
      <c r="C654" s="74" t="s">
        <v>29</v>
      </c>
      <c r="D654" s="161">
        <v>413.85</v>
      </c>
      <c r="E654" s="60">
        <v>0</v>
      </c>
      <c r="F654" s="64"/>
      <c r="G654" s="49">
        <f>ROUND(PRODUCT(D654,E654),2)</f>
        <v>0</v>
      </c>
    </row>
    <row r="655" spans="1:7" s="86" customFormat="1" x14ac:dyDescent="0.2">
      <c r="A655" s="83" t="s">
        <v>450</v>
      </c>
      <c r="B655" s="84" t="s">
        <v>449</v>
      </c>
      <c r="C655" s="160"/>
      <c r="D655" s="160"/>
      <c r="E655" s="84"/>
      <c r="F655" s="84"/>
      <c r="G655" s="85">
        <f>G656+G686+G708+G716+G734+G778+G823+G855</f>
        <v>0</v>
      </c>
    </row>
    <row r="656" spans="1:7" x14ac:dyDescent="0.2">
      <c r="A656" s="66" t="s">
        <v>42</v>
      </c>
      <c r="B656" s="67" t="s">
        <v>109</v>
      </c>
      <c r="C656" s="158"/>
      <c r="D656" s="158"/>
      <c r="E656" s="67"/>
      <c r="F656" s="67"/>
      <c r="G656" s="50">
        <f>ROUND(SUM(G657,G669,G677),2)</f>
        <v>0</v>
      </c>
    </row>
    <row r="657" spans="1:7" outlineLevel="1" x14ac:dyDescent="0.2">
      <c r="A657" s="68" t="s">
        <v>629</v>
      </c>
      <c r="B657" s="69" t="s">
        <v>25</v>
      </c>
      <c r="C657" s="70"/>
      <c r="D657" s="159"/>
      <c r="E657" s="41"/>
      <c r="F657" s="71"/>
      <c r="G657" s="41">
        <f>ROUND(SUM(G658:G668),2)</f>
        <v>0</v>
      </c>
    </row>
    <row r="658" spans="1:7" s="75" customFormat="1" ht="33.75" outlineLevel="2" x14ac:dyDescent="0.2">
      <c r="A658" s="55" t="s">
        <v>1069</v>
      </c>
      <c r="B658" s="73" t="s">
        <v>143</v>
      </c>
      <c r="C658" s="74" t="s">
        <v>30</v>
      </c>
      <c r="D658" s="161">
        <v>6.3</v>
      </c>
      <c r="E658" s="60">
        <v>0</v>
      </c>
      <c r="F658" s="64"/>
      <c r="G658" s="49">
        <f t="shared" ref="G658:G668" si="45">ROUND(PRODUCT(D658,E658),2)</f>
        <v>0</v>
      </c>
    </row>
    <row r="659" spans="1:7" ht="33.75" outlineLevel="2" x14ac:dyDescent="0.2">
      <c r="A659" s="55" t="s">
        <v>1070</v>
      </c>
      <c r="B659" s="73" t="s">
        <v>181</v>
      </c>
      <c r="C659" s="74" t="s">
        <v>30</v>
      </c>
      <c r="D659" s="161">
        <v>11.14</v>
      </c>
      <c r="E659" s="60">
        <v>0</v>
      </c>
      <c r="F659" s="64"/>
      <c r="G659" s="49">
        <f t="shared" si="45"/>
        <v>0</v>
      </c>
    </row>
    <row r="660" spans="1:7" ht="22.5" outlineLevel="2" x14ac:dyDescent="0.2">
      <c r="A660" s="55" t="s">
        <v>1071</v>
      </c>
      <c r="B660" s="73" t="s">
        <v>207</v>
      </c>
      <c r="C660" s="74" t="s">
        <v>30</v>
      </c>
      <c r="D660" s="161">
        <v>109.69</v>
      </c>
      <c r="E660" s="60">
        <v>0</v>
      </c>
      <c r="F660" s="64"/>
      <c r="G660" s="49">
        <f t="shared" si="45"/>
        <v>0</v>
      </c>
    </row>
    <row r="661" spans="1:7" s="75" customFormat="1" ht="33.75" outlineLevel="2" x14ac:dyDescent="0.2">
      <c r="A661" s="55" t="s">
        <v>1072</v>
      </c>
      <c r="B661" s="73" t="s">
        <v>429</v>
      </c>
      <c r="C661" s="74" t="s">
        <v>29</v>
      </c>
      <c r="D661" s="161">
        <v>39.6</v>
      </c>
      <c r="E661" s="60">
        <v>0</v>
      </c>
      <c r="F661" s="64"/>
      <c r="G661" s="49">
        <f t="shared" si="45"/>
        <v>0</v>
      </c>
    </row>
    <row r="662" spans="1:7" ht="45" outlineLevel="2" x14ac:dyDescent="0.2">
      <c r="A662" s="55" t="s">
        <v>1073</v>
      </c>
      <c r="B662" s="73" t="s">
        <v>135</v>
      </c>
      <c r="C662" s="74" t="s">
        <v>30</v>
      </c>
      <c r="D662" s="161">
        <v>1.44</v>
      </c>
      <c r="E662" s="60">
        <v>0</v>
      </c>
      <c r="F662" s="64"/>
      <c r="G662" s="49">
        <f t="shared" si="45"/>
        <v>0</v>
      </c>
    </row>
    <row r="663" spans="1:7" ht="33.75" outlineLevel="2" x14ac:dyDescent="0.2">
      <c r="A663" s="55" t="s">
        <v>1074</v>
      </c>
      <c r="B663" s="73" t="s">
        <v>182</v>
      </c>
      <c r="C663" s="74" t="s">
        <v>30</v>
      </c>
      <c r="D663" s="161">
        <v>0.92</v>
      </c>
      <c r="E663" s="60">
        <v>0</v>
      </c>
      <c r="F663" s="64"/>
      <c r="G663" s="49">
        <f t="shared" si="45"/>
        <v>0</v>
      </c>
    </row>
    <row r="664" spans="1:7" s="75" customFormat="1" ht="33.75" outlineLevel="2" x14ac:dyDescent="0.2">
      <c r="A664" s="55" t="s">
        <v>1075</v>
      </c>
      <c r="B664" s="73" t="s">
        <v>183</v>
      </c>
      <c r="C664" s="74" t="s">
        <v>30</v>
      </c>
      <c r="D664" s="161">
        <v>1.51</v>
      </c>
      <c r="E664" s="60">
        <v>0</v>
      </c>
      <c r="F664" s="64"/>
      <c r="G664" s="49">
        <f t="shared" si="45"/>
        <v>0</v>
      </c>
    </row>
    <row r="665" spans="1:7" ht="33.75" outlineLevel="2" x14ac:dyDescent="0.2">
      <c r="A665" s="55" t="s">
        <v>1076</v>
      </c>
      <c r="B665" s="73" t="s">
        <v>53</v>
      </c>
      <c r="C665" s="74" t="s">
        <v>30</v>
      </c>
      <c r="D665" s="161">
        <v>62.48</v>
      </c>
      <c r="E665" s="60">
        <v>0</v>
      </c>
      <c r="F665" s="64"/>
      <c r="G665" s="49">
        <f t="shared" si="45"/>
        <v>0</v>
      </c>
    </row>
    <row r="666" spans="1:7" ht="33.75" outlineLevel="2" x14ac:dyDescent="0.2">
      <c r="A666" s="55" t="s">
        <v>1077</v>
      </c>
      <c r="B666" s="73" t="s">
        <v>32</v>
      </c>
      <c r="C666" s="74" t="s">
        <v>30</v>
      </c>
      <c r="D666" s="161">
        <v>141.38</v>
      </c>
      <c r="E666" s="60">
        <v>0</v>
      </c>
      <c r="F666" s="64"/>
      <c r="G666" s="49">
        <f t="shared" si="45"/>
        <v>0</v>
      </c>
    </row>
    <row r="667" spans="1:7" s="75" customFormat="1" ht="33.75" outlineLevel="2" x14ac:dyDescent="0.2">
      <c r="A667" s="55" t="s">
        <v>1078</v>
      </c>
      <c r="B667" s="73" t="s">
        <v>35</v>
      </c>
      <c r="C667" s="74" t="s">
        <v>30</v>
      </c>
      <c r="D667" s="161">
        <v>338.82</v>
      </c>
      <c r="E667" s="60">
        <v>0</v>
      </c>
      <c r="F667" s="64"/>
      <c r="G667" s="49">
        <f t="shared" si="45"/>
        <v>0</v>
      </c>
    </row>
    <row r="668" spans="1:7" ht="33.75" outlineLevel="2" x14ac:dyDescent="0.2">
      <c r="A668" s="55" t="s">
        <v>1079</v>
      </c>
      <c r="B668" s="73" t="s">
        <v>33</v>
      </c>
      <c r="C668" s="74" t="s">
        <v>34</v>
      </c>
      <c r="D668" s="161">
        <v>8809.32</v>
      </c>
      <c r="E668" s="60">
        <v>0</v>
      </c>
      <c r="F668" s="64"/>
      <c r="G668" s="49">
        <f t="shared" si="45"/>
        <v>0</v>
      </c>
    </row>
    <row r="669" spans="1:7" outlineLevel="1" x14ac:dyDescent="0.2">
      <c r="A669" s="68" t="s">
        <v>630</v>
      </c>
      <c r="B669" s="69" t="s">
        <v>48</v>
      </c>
      <c r="C669" s="70"/>
      <c r="D669" s="159"/>
      <c r="E669" s="41"/>
      <c r="F669" s="71"/>
      <c r="G669" s="41">
        <f>ROUND(SUM(G670:G676),2)</f>
        <v>0</v>
      </c>
    </row>
    <row r="670" spans="1:7" ht="33.75" outlineLevel="2" x14ac:dyDescent="0.2">
      <c r="A670" s="55" t="s">
        <v>1080</v>
      </c>
      <c r="B670" s="73" t="s">
        <v>28</v>
      </c>
      <c r="C670" s="74" t="s">
        <v>29</v>
      </c>
      <c r="D670" s="161">
        <v>2650.26</v>
      </c>
      <c r="E670" s="60">
        <v>0</v>
      </c>
      <c r="F670" s="64"/>
      <c r="G670" s="49">
        <f t="shared" ref="G670:G676" si="46">ROUND(PRODUCT(D670,E670),2)</f>
        <v>0</v>
      </c>
    </row>
    <row r="671" spans="1:7" ht="45" outlineLevel="2" x14ac:dyDescent="0.2">
      <c r="A671" s="55" t="s">
        <v>1081</v>
      </c>
      <c r="B671" s="73" t="s">
        <v>180</v>
      </c>
      <c r="C671" s="74" t="s">
        <v>30</v>
      </c>
      <c r="D671" s="161">
        <v>1060.0999999999999</v>
      </c>
      <c r="E671" s="60">
        <v>0</v>
      </c>
      <c r="F671" s="64"/>
      <c r="G671" s="49">
        <f t="shared" si="46"/>
        <v>0</v>
      </c>
    </row>
    <row r="672" spans="1:7" ht="56.25" outlineLevel="2" x14ac:dyDescent="0.2">
      <c r="A672" s="55" t="s">
        <v>1082</v>
      </c>
      <c r="B672" s="73" t="s">
        <v>217</v>
      </c>
      <c r="C672" s="74" t="s">
        <v>29</v>
      </c>
      <c r="D672" s="161">
        <v>2650.26</v>
      </c>
      <c r="E672" s="60">
        <v>0</v>
      </c>
      <c r="F672" s="64"/>
      <c r="G672" s="49">
        <f t="shared" si="46"/>
        <v>0</v>
      </c>
    </row>
    <row r="673" spans="1:7" ht="45" outlineLevel="2" x14ac:dyDescent="0.2">
      <c r="A673" s="55" t="s">
        <v>1083</v>
      </c>
      <c r="B673" s="73" t="s">
        <v>2064</v>
      </c>
      <c r="C673" s="74" t="s">
        <v>30</v>
      </c>
      <c r="D673" s="161">
        <v>530.04999999999995</v>
      </c>
      <c r="E673" s="60">
        <v>0</v>
      </c>
      <c r="F673" s="64"/>
      <c r="G673" s="49">
        <f t="shared" si="46"/>
        <v>0</v>
      </c>
    </row>
    <row r="674" spans="1:7" ht="33.75" outlineLevel="2" x14ac:dyDescent="0.2">
      <c r="A674" s="55" t="s">
        <v>1084</v>
      </c>
      <c r="B674" s="73" t="s">
        <v>144</v>
      </c>
      <c r="C674" s="74" t="s">
        <v>29</v>
      </c>
      <c r="D674" s="161">
        <v>2650.26</v>
      </c>
      <c r="E674" s="60">
        <v>0</v>
      </c>
      <c r="F674" s="64"/>
      <c r="G674" s="49">
        <f t="shared" si="46"/>
        <v>0</v>
      </c>
    </row>
    <row r="675" spans="1:7" ht="33.75" outlineLevel="2" x14ac:dyDescent="0.2">
      <c r="A675" s="55" t="s">
        <v>1085</v>
      </c>
      <c r="B675" s="73" t="s">
        <v>35</v>
      </c>
      <c r="C675" s="74" t="s">
        <v>30</v>
      </c>
      <c r="D675" s="161">
        <v>1060.0999999999999</v>
      </c>
      <c r="E675" s="60">
        <v>0</v>
      </c>
      <c r="F675" s="64"/>
      <c r="G675" s="49">
        <f t="shared" si="46"/>
        <v>0</v>
      </c>
    </row>
    <row r="676" spans="1:7" ht="33.75" outlineLevel="2" x14ac:dyDescent="0.2">
      <c r="A676" s="55" t="s">
        <v>1086</v>
      </c>
      <c r="B676" s="73" t="s">
        <v>33</v>
      </c>
      <c r="C676" s="74" t="s">
        <v>34</v>
      </c>
      <c r="D676" s="161">
        <v>27562.6</v>
      </c>
      <c r="E676" s="60">
        <v>0</v>
      </c>
      <c r="F676" s="64"/>
      <c r="G676" s="49">
        <f t="shared" si="46"/>
        <v>0</v>
      </c>
    </row>
    <row r="677" spans="1:7" outlineLevel="1" x14ac:dyDescent="0.2">
      <c r="A677" s="68" t="s">
        <v>631</v>
      </c>
      <c r="B677" s="69" t="s">
        <v>49</v>
      </c>
      <c r="C677" s="70"/>
      <c r="D677" s="159"/>
      <c r="E677" s="41"/>
      <c r="F677" s="71"/>
      <c r="G677" s="41">
        <f>ROUND(SUM(G678:G685),2)</f>
        <v>0</v>
      </c>
    </row>
    <row r="678" spans="1:7" ht="45" outlineLevel="2" x14ac:dyDescent="0.2">
      <c r="A678" s="55" t="s">
        <v>1087</v>
      </c>
      <c r="B678" s="73" t="s">
        <v>131</v>
      </c>
      <c r="C678" s="74" t="s">
        <v>29</v>
      </c>
      <c r="D678" s="161">
        <v>340.21</v>
      </c>
      <c r="E678" s="60">
        <v>0</v>
      </c>
      <c r="F678" s="64"/>
      <c r="G678" s="49">
        <f t="shared" ref="G678:G685" si="47">ROUND(PRODUCT(D678,E678),2)</f>
        <v>0</v>
      </c>
    </row>
    <row r="679" spans="1:7" ht="45" outlineLevel="2" x14ac:dyDescent="0.2">
      <c r="A679" s="55" t="s">
        <v>1088</v>
      </c>
      <c r="B679" s="73" t="s">
        <v>132</v>
      </c>
      <c r="C679" s="74" t="s">
        <v>29</v>
      </c>
      <c r="D679" s="161">
        <v>453.61</v>
      </c>
      <c r="E679" s="60">
        <v>0</v>
      </c>
      <c r="F679" s="64"/>
      <c r="G679" s="49">
        <f t="shared" si="47"/>
        <v>0</v>
      </c>
    </row>
    <row r="680" spans="1:7" ht="45" outlineLevel="2" x14ac:dyDescent="0.2">
      <c r="A680" s="55" t="s">
        <v>1089</v>
      </c>
      <c r="B680" s="73" t="s">
        <v>133</v>
      </c>
      <c r="C680" s="74" t="s">
        <v>29</v>
      </c>
      <c r="D680" s="161">
        <v>1360.82</v>
      </c>
      <c r="E680" s="60">
        <v>0</v>
      </c>
      <c r="F680" s="64"/>
      <c r="G680" s="49">
        <f t="shared" si="47"/>
        <v>0</v>
      </c>
    </row>
    <row r="681" spans="1:7" ht="45" outlineLevel="2" x14ac:dyDescent="0.2">
      <c r="A681" s="55" t="s">
        <v>1090</v>
      </c>
      <c r="B681" s="73" t="s">
        <v>134</v>
      </c>
      <c r="C681" s="74" t="s">
        <v>29</v>
      </c>
      <c r="D681" s="161">
        <v>113.4</v>
      </c>
      <c r="E681" s="60">
        <v>0</v>
      </c>
      <c r="F681" s="64"/>
      <c r="G681" s="49">
        <f t="shared" si="47"/>
        <v>0</v>
      </c>
    </row>
    <row r="682" spans="1:7" ht="22.5" outlineLevel="2" x14ac:dyDescent="0.2">
      <c r="A682" s="55" t="s">
        <v>1091</v>
      </c>
      <c r="B682" s="73" t="s">
        <v>36</v>
      </c>
      <c r="C682" s="74" t="s">
        <v>37</v>
      </c>
      <c r="D682" s="161">
        <v>1721.25</v>
      </c>
      <c r="E682" s="60">
        <v>0</v>
      </c>
      <c r="F682" s="64"/>
      <c r="G682" s="49">
        <f t="shared" si="47"/>
        <v>0</v>
      </c>
    </row>
    <row r="683" spans="1:7" ht="45" outlineLevel="2" x14ac:dyDescent="0.2">
      <c r="A683" s="55" t="s">
        <v>1092</v>
      </c>
      <c r="B683" s="73" t="s">
        <v>50</v>
      </c>
      <c r="C683" s="74" t="s">
        <v>37</v>
      </c>
      <c r="D683" s="161">
        <v>1721.25</v>
      </c>
      <c r="E683" s="60">
        <v>0</v>
      </c>
      <c r="F683" s="64"/>
      <c r="G683" s="49">
        <f t="shared" si="47"/>
        <v>0</v>
      </c>
    </row>
    <row r="684" spans="1:7" ht="33.75" outlineLevel="2" x14ac:dyDescent="0.2">
      <c r="A684" s="55" t="s">
        <v>1093</v>
      </c>
      <c r="B684" s="73" t="s">
        <v>118</v>
      </c>
      <c r="C684" s="74" t="s">
        <v>51</v>
      </c>
      <c r="D684" s="161">
        <v>1250.01</v>
      </c>
      <c r="E684" s="60">
        <v>0</v>
      </c>
      <c r="F684" s="64"/>
      <c r="G684" s="49">
        <f t="shared" si="47"/>
        <v>0</v>
      </c>
    </row>
    <row r="685" spans="1:7" ht="78.75" outlineLevel="2" x14ac:dyDescent="0.2">
      <c r="A685" s="55" t="s">
        <v>1094</v>
      </c>
      <c r="B685" s="73" t="s">
        <v>116</v>
      </c>
      <c r="C685" s="74" t="s">
        <v>31</v>
      </c>
      <c r="D685" s="161">
        <v>469</v>
      </c>
      <c r="E685" s="60">
        <v>0</v>
      </c>
      <c r="F685" s="64"/>
      <c r="G685" s="49">
        <f t="shared" si="47"/>
        <v>0</v>
      </c>
    </row>
    <row r="686" spans="1:7" x14ac:dyDescent="0.2">
      <c r="A686" s="66" t="s">
        <v>44</v>
      </c>
      <c r="B686" s="67" t="s">
        <v>124</v>
      </c>
      <c r="C686" s="158"/>
      <c r="D686" s="158"/>
      <c r="E686" s="67"/>
      <c r="F686" s="67"/>
      <c r="G686" s="50">
        <f>ROUND(SUM(G687:G707),2)</f>
        <v>0</v>
      </c>
    </row>
    <row r="687" spans="1:7" ht="33.75" outlineLevel="1" x14ac:dyDescent="0.2">
      <c r="A687" s="55" t="s">
        <v>1095</v>
      </c>
      <c r="B687" s="73" t="s">
        <v>28</v>
      </c>
      <c r="C687" s="74" t="s">
        <v>29</v>
      </c>
      <c r="D687" s="161">
        <v>1413.78</v>
      </c>
      <c r="E687" s="60">
        <v>0</v>
      </c>
      <c r="F687" s="64"/>
      <c r="G687" s="49">
        <f t="shared" ref="G687:G707" si="48">ROUND(PRODUCT(D687,E687),2)</f>
        <v>0</v>
      </c>
    </row>
    <row r="688" spans="1:7" ht="45" outlineLevel="1" x14ac:dyDescent="0.2">
      <c r="A688" s="55" t="s">
        <v>1096</v>
      </c>
      <c r="B688" s="73" t="s">
        <v>184</v>
      </c>
      <c r="C688" s="74" t="s">
        <v>30</v>
      </c>
      <c r="D688" s="161">
        <v>63.62</v>
      </c>
      <c r="E688" s="60">
        <v>0</v>
      </c>
      <c r="F688" s="64"/>
      <c r="G688" s="49">
        <f t="shared" si="48"/>
        <v>0</v>
      </c>
    </row>
    <row r="689" spans="1:7" ht="45" outlineLevel="1" x14ac:dyDescent="0.2">
      <c r="A689" s="55" t="s">
        <v>1097</v>
      </c>
      <c r="B689" s="73" t="s">
        <v>123</v>
      </c>
      <c r="C689" s="74" t="s">
        <v>29</v>
      </c>
      <c r="D689" s="161">
        <v>424.13</v>
      </c>
      <c r="E689" s="60">
        <v>0</v>
      </c>
      <c r="F689" s="64"/>
      <c r="G689" s="49">
        <f t="shared" si="48"/>
        <v>0</v>
      </c>
    </row>
    <row r="690" spans="1:7" ht="45" outlineLevel="1" x14ac:dyDescent="0.2">
      <c r="A690" s="55" t="s">
        <v>1098</v>
      </c>
      <c r="B690" s="73" t="s">
        <v>191</v>
      </c>
      <c r="C690" s="74" t="s">
        <v>29</v>
      </c>
      <c r="D690" s="161">
        <v>989.65</v>
      </c>
      <c r="E690" s="60">
        <v>0</v>
      </c>
      <c r="F690" s="64"/>
      <c r="G690" s="49">
        <f t="shared" si="48"/>
        <v>0</v>
      </c>
    </row>
    <row r="691" spans="1:7" ht="45" outlineLevel="1" x14ac:dyDescent="0.2">
      <c r="A691" s="55" t="s">
        <v>1099</v>
      </c>
      <c r="B691" s="73" t="s">
        <v>158</v>
      </c>
      <c r="C691" s="74" t="s">
        <v>30</v>
      </c>
      <c r="D691" s="161">
        <v>25.45</v>
      </c>
      <c r="E691" s="60">
        <v>0</v>
      </c>
      <c r="F691" s="64"/>
      <c r="G691" s="49">
        <f t="shared" si="48"/>
        <v>0</v>
      </c>
    </row>
    <row r="692" spans="1:7" ht="45" outlineLevel="1" x14ac:dyDescent="0.2">
      <c r="A692" s="55" t="s">
        <v>1100</v>
      </c>
      <c r="B692" s="73" t="s">
        <v>185</v>
      </c>
      <c r="C692" s="74" t="s">
        <v>30</v>
      </c>
      <c r="D692" s="161">
        <v>38.17</v>
      </c>
      <c r="E692" s="60">
        <v>0</v>
      </c>
      <c r="F692" s="64"/>
      <c r="G692" s="49">
        <f t="shared" si="48"/>
        <v>0</v>
      </c>
    </row>
    <row r="693" spans="1:7" ht="33.75" outlineLevel="1" x14ac:dyDescent="0.2">
      <c r="A693" s="55" t="s">
        <v>1101</v>
      </c>
      <c r="B693" s="73" t="s">
        <v>193</v>
      </c>
      <c r="C693" s="74" t="s">
        <v>37</v>
      </c>
      <c r="D693" s="161">
        <v>437.35</v>
      </c>
      <c r="E693" s="60">
        <v>0</v>
      </c>
      <c r="F693" s="64"/>
      <c r="G693" s="49">
        <f t="shared" si="48"/>
        <v>0</v>
      </c>
    </row>
    <row r="694" spans="1:7" ht="33.75" outlineLevel="1" x14ac:dyDescent="0.2">
      <c r="A694" s="55" t="s">
        <v>1102</v>
      </c>
      <c r="B694" s="73" t="s">
        <v>194</v>
      </c>
      <c r="C694" s="74" t="s">
        <v>37</v>
      </c>
      <c r="D694" s="161">
        <v>187.43</v>
      </c>
      <c r="E694" s="60">
        <v>0</v>
      </c>
      <c r="F694" s="64"/>
      <c r="G694" s="49">
        <f t="shared" si="48"/>
        <v>0</v>
      </c>
    </row>
    <row r="695" spans="1:7" ht="33.75" outlineLevel="1" x14ac:dyDescent="0.2">
      <c r="A695" s="55" t="s">
        <v>1103</v>
      </c>
      <c r="B695" s="73" t="s">
        <v>195</v>
      </c>
      <c r="C695" s="74" t="s">
        <v>37</v>
      </c>
      <c r="D695" s="161">
        <v>31.24</v>
      </c>
      <c r="E695" s="60">
        <v>0</v>
      </c>
      <c r="F695" s="64"/>
      <c r="G695" s="49">
        <f t="shared" si="48"/>
        <v>0</v>
      </c>
    </row>
    <row r="696" spans="1:7" ht="45" outlineLevel="1" x14ac:dyDescent="0.2">
      <c r="A696" s="55" t="s">
        <v>1104</v>
      </c>
      <c r="B696" s="73" t="s">
        <v>39</v>
      </c>
      <c r="C696" s="74" t="s">
        <v>29</v>
      </c>
      <c r="D696" s="161">
        <v>312.39</v>
      </c>
      <c r="E696" s="60">
        <v>0</v>
      </c>
      <c r="F696" s="64"/>
      <c r="G696" s="49">
        <f t="shared" si="48"/>
        <v>0</v>
      </c>
    </row>
    <row r="697" spans="1:7" ht="33.75" outlineLevel="1" x14ac:dyDescent="0.2">
      <c r="A697" s="55" t="s">
        <v>1105</v>
      </c>
      <c r="B697" s="73" t="s">
        <v>38</v>
      </c>
      <c r="C697" s="74" t="s">
        <v>29</v>
      </c>
      <c r="D697" s="161">
        <v>1101.3900000000001</v>
      </c>
      <c r="E697" s="60">
        <v>0</v>
      </c>
      <c r="F697" s="64"/>
      <c r="G697" s="49">
        <f t="shared" si="48"/>
        <v>0</v>
      </c>
    </row>
    <row r="698" spans="1:7" ht="33.75" outlineLevel="1" x14ac:dyDescent="0.2">
      <c r="A698" s="55" t="s">
        <v>1106</v>
      </c>
      <c r="B698" s="73" t="s">
        <v>40</v>
      </c>
      <c r="C698" s="74" t="s">
        <v>29</v>
      </c>
      <c r="D698" s="161">
        <v>187.43</v>
      </c>
      <c r="E698" s="60">
        <v>0</v>
      </c>
      <c r="F698" s="64"/>
      <c r="G698" s="49">
        <f t="shared" si="48"/>
        <v>0</v>
      </c>
    </row>
    <row r="699" spans="1:7" ht="22.5" outlineLevel="1" x14ac:dyDescent="0.2">
      <c r="A699" s="55" t="s">
        <v>1107</v>
      </c>
      <c r="B699" s="73" t="s">
        <v>36</v>
      </c>
      <c r="C699" s="74" t="s">
        <v>37</v>
      </c>
      <c r="D699" s="161">
        <v>1003.86</v>
      </c>
      <c r="E699" s="60">
        <v>0</v>
      </c>
      <c r="F699" s="64"/>
      <c r="G699" s="49">
        <f t="shared" si="48"/>
        <v>0</v>
      </c>
    </row>
    <row r="700" spans="1:7" ht="45" outlineLevel="1" x14ac:dyDescent="0.2">
      <c r="A700" s="55" t="s">
        <v>1108</v>
      </c>
      <c r="B700" s="73" t="s">
        <v>46</v>
      </c>
      <c r="C700" s="74" t="s">
        <v>37</v>
      </c>
      <c r="D700" s="161">
        <v>23.4</v>
      </c>
      <c r="E700" s="60">
        <v>0</v>
      </c>
      <c r="F700" s="64"/>
      <c r="G700" s="49">
        <f t="shared" si="48"/>
        <v>0</v>
      </c>
    </row>
    <row r="701" spans="1:7" ht="33.75" outlineLevel="1" x14ac:dyDescent="0.2">
      <c r="A701" s="55" t="s">
        <v>1109</v>
      </c>
      <c r="B701" s="73" t="s">
        <v>120</v>
      </c>
      <c r="C701" s="74" t="s">
        <v>37</v>
      </c>
      <c r="D701" s="161">
        <v>23.4</v>
      </c>
      <c r="E701" s="60">
        <v>0</v>
      </c>
      <c r="F701" s="64"/>
      <c r="G701" s="49">
        <f t="shared" si="48"/>
        <v>0</v>
      </c>
    </row>
    <row r="702" spans="1:7" ht="33.75" outlineLevel="1" x14ac:dyDescent="0.2">
      <c r="A702" s="55" t="s">
        <v>1110</v>
      </c>
      <c r="B702" s="73" t="s">
        <v>176</v>
      </c>
      <c r="C702" s="74" t="s">
        <v>29</v>
      </c>
      <c r="D702" s="161">
        <v>8.15</v>
      </c>
      <c r="E702" s="60">
        <v>0</v>
      </c>
      <c r="F702" s="64"/>
      <c r="G702" s="49">
        <f t="shared" si="48"/>
        <v>0</v>
      </c>
    </row>
    <row r="703" spans="1:7" ht="33.75" outlineLevel="1" x14ac:dyDescent="0.2">
      <c r="A703" s="55" t="s">
        <v>1111</v>
      </c>
      <c r="B703" s="73" t="s">
        <v>162</v>
      </c>
      <c r="C703" s="74" t="s">
        <v>29</v>
      </c>
      <c r="D703" s="161">
        <v>8.15</v>
      </c>
      <c r="E703" s="60">
        <v>0</v>
      </c>
      <c r="F703" s="64"/>
      <c r="G703" s="49">
        <f t="shared" si="48"/>
        <v>0</v>
      </c>
    </row>
    <row r="704" spans="1:7" ht="67.5" outlineLevel="1" x14ac:dyDescent="0.2">
      <c r="A704" s="55" t="s">
        <v>1112</v>
      </c>
      <c r="B704" s="73" t="s">
        <v>192</v>
      </c>
      <c r="C704" s="74" t="s">
        <v>31</v>
      </c>
      <c r="D704" s="161">
        <v>27</v>
      </c>
      <c r="E704" s="60">
        <v>0</v>
      </c>
      <c r="F704" s="64"/>
      <c r="G704" s="49">
        <f t="shared" si="48"/>
        <v>0</v>
      </c>
    </row>
    <row r="705" spans="1:7" ht="90" outlineLevel="1" x14ac:dyDescent="0.2">
      <c r="A705" s="55" t="s">
        <v>1113</v>
      </c>
      <c r="B705" s="73" t="s">
        <v>145</v>
      </c>
      <c r="C705" s="74" t="s">
        <v>31</v>
      </c>
      <c r="D705" s="161">
        <v>189</v>
      </c>
      <c r="E705" s="60">
        <v>0</v>
      </c>
      <c r="F705" s="64"/>
      <c r="G705" s="49">
        <f t="shared" si="48"/>
        <v>0</v>
      </c>
    </row>
    <row r="706" spans="1:7" ht="33.75" outlineLevel="1" x14ac:dyDescent="0.2">
      <c r="A706" s="55" t="s">
        <v>1114</v>
      </c>
      <c r="B706" s="73" t="s">
        <v>35</v>
      </c>
      <c r="C706" s="74" t="s">
        <v>30</v>
      </c>
      <c r="D706" s="161">
        <v>38.17</v>
      </c>
      <c r="E706" s="60">
        <v>0</v>
      </c>
      <c r="F706" s="64"/>
      <c r="G706" s="49">
        <f t="shared" si="48"/>
        <v>0</v>
      </c>
    </row>
    <row r="707" spans="1:7" ht="33.75" outlineLevel="1" x14ac:dyDescent="0.2">
      <c r="A707" s="55" t="s">
        <v>1115</v>
      </c>
      <c r="B707" s="73" t="s">
        <v>33</v>
      </c>
      <c r="C707" s="74" t="s">
        <v>34</v>
      </c>
      <c r="D707" s="161">
        <v>992.42</v>
      </c>
      <c r="E707" s="60">
        <v>0</v>
      </c>
      <c r="F707" s="64"/>
      <c r="G707" s="49">
        <f t="shared" si="48"/>
        <v>0</v>
      </c>
    </row>
    <row r="708" spans="1:7" x14ac:dyDescent="0.2">
      <c r="A708" s="66" t="s">
        <v>575</v>
      </c>
      <c r="B708" s="67" t="s">
        <v>110</v>
      </c>
      <c r="C708" s="158"/>
      <c r="D708" s="158"/>
      <c r="E708" s="67"/>
      <c r="F708" s="67"/>
      <c r="G708" s="50">
        <f>ROUND(SUM(G709:G715),2)</f>
        <v>0</v>
      </c>
    </row>
    <row r="709" spans="1:7" ht="33.75" outlineLevel="1" x14ac:dyDescent="0.2">
      <c r="A709" s="55" t="s">
        <v>1116</v>
      </c>
      <c r="B709" s="73" t="s">
        <v>218</v>
      </c>
      <c r="C709" s="74" t="s">
        <v>31</v>
      </c>
      <c r="D709" s="161">
        <v>8</v>
      </c>
      <c r="E709" s="60">
        <v>0</v>
      </c>
      <c r="F709" s="64"/>
      <c r="G709" s="49">
        <f t="shared" ref="G709:G715" si="49">ROUND(PRODUCT(D709,E709),2)</f>
        <v>0</v>
      </c>
    </row>
    <row r="710" spans="1:7" ht="33.75" outlineLevel="1" x14ac:dyDescent="0.2">
      <c r="A710" s="55" t="s">
        <v>1117</v>
      </c>
      <c r="B710" s="73" t="s">
        <v>219</v>
      </c>
      <c r="C710" s="74" t="s">
        <v>31</v>
      </c>
      <c r="D710" s="161">
        <v>10</v>
      </c>
      <c r="E710" s="60">
        <v>0</v>
      </c>
      <c r="F710" s="64"/>
      <c r="G710" s="49">
        <f t="shared" si="49"/>
        <v>0</v>
      </c>
    </row>
    <row r="711" spans="1:7" ht="33.75" outlineLevel="1" x14ac:dyDescent="0.2">
      <c r="A711" s="55" t="s">
        <v>1118</v>
      </c>
      <c r="B711" s="73" t="s">
        <v>220</v>
      </c>
      <c r="C711" s="74" t="s">
        <v>31</v>
      </c>
      <c r="D711" s="161">
        <v>5</v>
      </c>
      <c r="E711" s="60">
        <v>0</v>
      </c>
      <c r="F711" s="64"/>
      <c r="G711" s="49">
        <f t="shared" si="49"/>
        <v>0</v>
      </c>
    </row>
    <row r="712" spans="1:7" ht="33.75" outlineLevel="1" x14ac:dyDescent="0.2">
      <c r="A712" s="55" t="s">
        <v>1119</v>
      </c>
      <c r="B712" s="73" t="s">
        <v>221</v>
      </c>
      <c r="C712" s="74" t="s">
        <v>31</v>
      </c>
      <c r="D712" s="161">
        <v>11</v>
      </c>
      <c r="E712" s="60">
        <v>0</v>
      </c>
      <c r="F712" s="64"/>
      <c r="G712" s="49">
        <f t="shared" si="49"/>
        <v>0</v>
      </c>
    </row>
    <row r="713" spans="1:7" ht="33.75" outlineLevel="1" x14ac:dyDescent="0.2">
      <c r="A713" s="55" t="s">
        <v>1120</v>
      </c>
      <c r="B713" s="73" t="s">
        <v>222</v>
      </c>
      <c r="C713" s="74" t="s">
        <v>31</v>
      </c>
      <c r="D713" s="161">
        <v>8</v>
      </c>
      <c r="E713" s="60">
        <v>0</v>
      </c>
      <c r="F713" s="64"/>
      <c r="G713" s="49">
        <f t="shared" si="49"/>
        <v>0</v>
      </c>
    </row>
    <row r="714" spans="1:7" ht="33.75" outlineLevel="1" x14ac:dyDescent="0.2">
      <c r="A714" s="55" t="s">
        <v>1121</v>
      </c>
      <c r="B714" s="73" t="s">
        <v>52</v>
      </c>
      <c r="C714" s="74" t="s">
        <v>29</v>
      </c>
      <c r="D714" s="161">
        <v>72.11</v>
      </c>
      <c r="E714" s="60">
        <v>0</v>
      </c>
      <c r="F714" s="64"/>
      <c r="G714" s="49">
        <f t="shared" si="49"/>
        <v>0</v>
      </c>
    </row>
    <row r="715" spans="1:7" ht="22.5" outlineLevel="1" x14ac:dyDescent="0.2">
      <c r="A715" s="55" t="s">
        <v>1122</v>
      </c>
      <c r="B715" s="73" t="s">
        <v>186</v>
      </c>
      <c r="C715" s="74" t="s">
        <v>30</v>
      </c>
      <c r="D715" s="161">
        <v>14.42</v>
      </c>
      <c r="E715" s="60">
        <v>0</v>
      </c>
      <c r="F715" s="64"/>
      <c r="G715" s="49">
        <f t="shared" si="49"/>
        <v>0</v>
      </c>
    </row>
    <row r="716" spans="1:7" x14ac:dyDescent="0.2">
      <c r="A716" s="66" t="s">
        <v>576</v>
      </c>
      <c r="B716" s="67" t="s">
        <v>41</v>
      </c>
      <c r="C716" s="158"/>
      <c r="D716" s="158"/>
      <c r="E716" s="67"/>
      <c r="F716" s="67"/>
      <c r="G716" s="50">
        <f>ROUND(SUM(G717,G729),2)</f>
        <v>0</v>
      </c>
    </row>
    <row r="717" spans="1:7" outlineLevel="1" x14ac:dyDescent="0.2">
      <c r="A717" s="68" t="s">
        <v>632</v>
      </c>
      <c r="B717" s="69" t="s">
        <v>43</v>
      </c>
      <c r="C717" s="70"/>
      <c r="D717" s="159"/>
      <c r="E717" s="41"/>
      <c r="F717" s="71"/>
      <c r="G717" s="41">
        <f>ROUND(SUM(G718:G728),2)</f>
        <v>0</v>
      </c>
    </row>
    <row r="718" spans="1:7" ht="56.25" outlineLevel="2" x14ac:dyDescent="0.2">
      <c r="A718" s="55" t="s">
        <v>1123</v>
      </c>
      <c r="B718" s="73" t="s">
        <v>188</v>
      </c>
      <c r="C718" s="74" t="s">
        <v>29</v>
      </c>
      <c r="D718" s="161">
        <v>1.45</v>
      </c>
      <c r="E718" s="60">
        <v>0</v>
      </c>
      <c r="F718" s="64"/>
      <c r="G718" s="49">
        <f t="shared" ref="G718:G728" si="50">ROUND(PRODUCT(D718,E718),2)</f>
        <v>0</v>
      </c>
    </row>
    <row r="719" spans="1:7" ht="67.5" outlineLevel="2" x14ac:dyDescent="0.2">
      <c r="A719" s="55" t="s">
        <v>1124</v>
      </c>
      <c r="B719" s="73" t="s">
        <v>189</v>
      </c>
      <c r="C719" s="74" t="s">
        <v>29</v>
      </c>
      <c r="D719" s="161">
        <v>53.2</v>
      </c>
      <c r="E719" s="60">
        <v>0</v>
      </c>
      <c r="F719" s="64"/>
      <c r="G719" s="49">
        <f t="shared" si="50"/>
        <v>0</v>
      </c>
    </row>
    <row r="720" spans="1:7" ht="56.25" outlineLevel="2" x14ac:dyDescent="0.2">
      <c r="A720" s="55" t="s">
        <v>1125</v>
      </c>
      <c r="B720" s="73" t="s">
        <v>164</v>
      </c>
      <c r="C720" s="74" t="s">
        <v>37</v>
      </c>
      <c r="D720" s="161">
        <v>721.48</v>
      </c>
      <c r="E720" s="60">
        <v>0</v>
      </c>
      <c r="F720" s="64"/>
      <c r="G720" s="49">
        <f t="shared" si="50"/>
        <v>0</v>
      </c>
    </row>
    <row r="721" spans="1:7" ht="56.25" outlineLevel="2" x14ac:dyDescent="0.2">
      <c r="A721" s="55" t="s">
        <v>1126</v>
      </c>
      <c r="B721" s="73" t="s">
        <v>165</v>
      </c>
      <c r="C721" s="74" t="s">
        <v>37</v>
      </c>
      <c r="D721" s="161">
        <v>251.9</v>
      </c>
      <c r="E721" s="60">
        <v>0</v>
      </c>
      <c r="F721" s="64"/>
      <c r="G721" s="49">
        <f t="shared" si="50"/>
        <v>0</v>
      </c>
    </row>
    <row r="722" spans="1:7" ht="56.25" outlineLevel="2" x14ac:dyDescent="0.2">
      <c r="A722" s="55" t="s">
        <v>1127</v>
      </c>
      <c r="B722" s="73" t="s">
        <v>166</v>
      </c>
      <c r="C722" s="74" t="s">
        <v>37</v>
      </c>
      <c r="D722" s="161">
        <v>28.16</v>
      </c>
      <c r="E722" s="60">
        <v>0</v>
      </c>
      <c r="F722" s="64"/>
      <c r="G722" s="49">
        <f t="shared" si="50"/>
        <v>0</v>
      </c>
    </row>
    <row r="723" spans="1:7" ht="56.25" outlineLevel="2" x14ac:dyDescent="0.2">
      <c r="A723" s="55" t="s">
        <v>1128</v>
      </c>
      <c r="B723" s="73" t="s">
        <v>167</v>
      </c>
      <c r="C723" s="74" t="s">
        <v>31</v>
      </c>
      <c r="D723" s="161">
        <v>3</v>
      </c>
      <c r="E723" s="60">
        <v>0</v>
      </c>
      <c r="F723" s="64"/>
      <c r="G723" s="49">
        <f t="shared" si="50"/>
        <v>0</v>
      </c>
    </row>
    <row r="724" spans="1:7" ht="56.25" outlineLevel="2" x14ac:dyDescent="0.2">
      <c r="A724" s="55" t="s">
        <v>1129</v>
      </c>
      <c r="B724" s="73" t="s">
        <v>168</v>
      </c>
      <c r="C724" s="74" t="s">
        <v>31</v>
      </c>
      <c r="D724" s="161">
        <v>1</v>
      </c>
      <c r="E724" s="60">
        <v>0</v>
      </c>
      <c r="F724" s="64"/>
      <c r="G724" s="49">
        <f t="shared" si="50"/>
        <v>0</v>
      </c>
    </row>
    <row r="725" spans="1:7" ht="45" outlineLevel="2" x14ac:dyDescent="0.2">
      <c r="A725" s="55" t="s">
        <v>1130</v>
      </c>
      <c r="B725" s="73" t="s">
        <v>170</v>
      </c>
      <c r="C725" s="74" t="s">
        <v>31</v>
      </c>
      <c r="D725" s="161">
        <v>1</v>
      </c>
      <c r="E725" s="60">
        <v>0</v>
      </c>
      <c r="F725" s="64"/>
      <c r="G725" s="49">
        <f t="shared" si="50"/>
        <v>0</v>
      </c>
    </row>
    <row r="726" spans="1:7" ht="56.25" outlineLevel="2" x14ac:dyDescent="0.2">
      <c r="A726" s="55" t="s">
        <v>1131</v>
      </c>
      <c r="B726" s="73" t="s">
        <v>171</v>
      </c>
      <c r="C726" s="74" t="s">
        <v>31</v>
      </c>
      <c r="D726" s="161">
        <v>2</v>
      </c>
      <c r="E726" s="60">
        <v>0</v>
      </c>
      <c r="F726" s="64"/>
      <c r="G726" s="49">
        <f t="shared" si="50"/>
        <v>0</v>
      </c>
    </row>
    <row r="727" spans="1:7" ht="56.25" outlineLevel="2" x14ac:dyDescent="0.2">
      <c r="A727" s="55" t="s">
        <v>1132</v>
      </c>
      <c r="B727" s="73" t="s">
        <v>174</v>
      </c>
      <c r="C727" s="74" t="s">
        <v>29</v>
      </c>
      <c r="D727" s="161">
        <v>28.84</v>
      </c>
      <c r="E727" s="60">
        <v>0</v>
      </c>
      <c r="F727" s="64"/>
      <c r="G727" s="49">
        <f t="shared" si="50"/>
        <v>0</v>
      </c>
    </row>
    <row r="728" spans="1:7" ht="22.5" outlineLevel="2" x14ac:dyDescent="0.2">
      <c r="A728" s="55" t="s">
        <v>1133</v>
      </c>
      <c r="B728" s="73" t="s">
        <v>117</v>
      </c>
      <c r="C728" s="74" t="s">
        <v>31</v>
      </c>
      <c r="D728" s="161">
        <v>37</v>
      </c>
      <c r="E728" s="60">
        <v>0</v>
      </c>
      <c r="F728" s="64"/>
      <c r="G728" s="49">
        <f t="shared" si="50"/>
        <v>0</v>
      </c>
    </row>
    <row r="729" spans="1:7" outlineLevel="1" x14ac:dyDescent="0.2">
      <c r="A729" s="68" t="s">
        <v>633</v>
      </c>
      <c r="B729" s="69" t="s">
        <v>111</v>
      </c>
      <c r="C729" s="70"/>
      <c r="D729" s="159"/>
      <c r="E729" s="41"/>
      <c r="F729" s="71"/>
      <c r="G729" s="41">
        <f>ROUND(SUM(G730:G733),2)</f>
        <v>0</v>
      </c>
    </row>
    <row r="730" spans="1:7" ht="67.5" outlineLevel="2" x14ac:dyDescent="0.2">
      <c r="A730" s="55" t="s">
        <v>1134</v>
      </c>
      <c r="B730" s="73" t="s">
        <v>196</v>
      </c>
      <c r="C730" s="74" t="s">
        <v>31</v>
      </c>
      <c r="D730" s="161">
        <v>6</v>
      </c>
      <c r="E730" s="60">
        <v>0</v>
      </c>
      <c r="F730" s="64"/>
      <c r="G730" s="49">
        <f>ROUND(PRODUCT(D730,E730),2)</f>
        <v>0</v>
      </c>
    </row>
    <row r="731" spans="1:7" ht="90" outlineLevel="2" x14ac:dyDescent="0.2">
      <c r="A731" s="55" t="s">
        <v>1135</v>
      </c>
      <c r="B731" s="73" t="s">
        <v>197</v>
      </c>
      <c r="C731" s="74" t="s">
        <v>31</v>
      </c>
      <c r="D731" s="161">
        <v>1</v>
      </c>
      <c r="E731" s="60">
        <v>0</v>
      </c>
      <c r="F731" s="64"/>
      <c r="G731" s="49">
        <f>ROUND(PRODUCT(D731,E731),2)</f>
        <v>0</v>
      </c>
    </row>
    <row r="732" spans="1:7" ht="78.75" outlineLevel="2" x14ac:dyDescent="0.2">
      <c r="A732" s="55" t="s">
        <v>1136</v>
      </c>
      <c r="B732" s="73" t="s">
        <v>198</v>
      </c>
      <c r="C732" s="74" t="s">
        <v>31</v>
      </c>
      <c r="D732" s="161">
        <v>1</v>
      </c>
      <c r="E732" s="60">
        <v>0</v>
      </c>
      <c r="F732" s="64"/>
      <c r="G732" s="49">
        <f>ROUND(PRODUCT(D732,E732),2)</f>
        <v>0</v>
      </c>
    </row>
    <row r="733" spans="1:7" ht="45" outlineLevel="2" x14ac:dyDescent="0.2">
      <c r="A733" s="55" t="s">
        <v>1137</v>
      </c>
      <c r="B733" s="73" t="s">
        <v>199</v>
      </c>
      <c r="C733" s="74" t="s">
        <v>31</v>
      </c>
      <c r="D733" s="161">
        <v>4</v>
      </c>
      <c r="E733" s="60">
        <v>0</v>
      </c>
      <c r="F733" s="64"/>
      <c r="G733" s="49">
        <f>ROUND(PRODUCT(D733,E733),2)</f>
        <v>0</v>
      </c>
    </row>
    <row r="734" spans="1:7" x14ac:dyDescent="0.2">
      <c r="A734" s="66" t="s">
        <v>577</v>
      </c>
      <c r="B734" s="67" t="s">
        <v>212</v>
      </c>
      <c r="C734" s="158"/>
      <c r="D734" s="158"/>
      <c r="E734" s="67"/>
      <c r="F734" s="67"/>
      <c r="G734" s="50">
        <f>ROUND(SUM(G735,G748,G764),2)</f>
        <v>0</v>
      </c>
    </row>
    <row r="735" spans="1:7" outlineLevel="1" x14ac:dyDescent="0.2">
      <c r="A735" s="68" t="s">
        <v>634</v>
      </c>
      <c r="B735" s="69" t="s">
        <v>54</v>
      </c>
      <c r="C735" s="70"/>
      <c r="D735" s="159"/>
      <c r="E735" s="41"/>
      <c r="F735" s="71"/>
      <c r="G735" s="41">
        <f>ROUND(SUM(G736:G747),2)</f>
        <v>0</v>
      </c>
    </row>
    <row r="736" spans="1:7" ht="22.5" outlineLevel="2" x14ac:dyDescent="0.2">
      <c r="A736" s="55" t="s">
        <v>1138</v>
      </c>
      <c r="B736" s="73" t="s">
        <v>187</v>
      </c>
      <c r="C736" s="74" t="s">
        <v>37</v>
      </c>
      <c r="D736" s="161">
        <v>297.7</v>
      </c>
      <c r="E736" s="60">
        <v>0</v>
      </c>
      <c r="F736" s="64"/>
      <c r="G736" s="49">
        <f t="shared" ref="G736:G747" si="51">ROUND(PRODUCT(D736,E736),2)</f>
        <v>0</v>
      </c>
    </row>
    <row r="737" spans="1:7" ht="45" outlineLevel="2" x14ac:dyDescent="0.2">
      <c r="A737" s="55" t="s">
        <v>1139</v>
      </c>
      <c r="B737" s="73" t="s">
        <v>121</v>
      </c>
      <c r="C737" s="74" t="s">
        <v>30</v>
      </c>
      <c r="D737" s="161">
        <v>522.46</v>
      </c>
      <c r="E737" s="60">
        <v>0</v>
      </c>
      <c r="F737" s="64"/>
      <c r="G737" s="49">
        <f t="shared" si="51"/>
        <v>0</v>
      </c>
    </row>
    <row r="738" spans="1:7" ht="45" outlineLevel="2" x14ac:dyDescent="0.2">
      <c r="A738" s="55" t="s">
        <v>1140</v>
      </c>
      <c r="B738" s="73" t="s">
        <v>146</v>
      </c>
      <c r="C738" s="74" t="s">
        <v>30</v>
      </c>
      <c r="D738" s="161">
        <v>23.81</v>
      </c>
      <c r="E738" s="60">
        <v>0</v>
      </c>
      <c r="F738" s="64"/>
      <c r="G738" s="49">
        <f t="shared" si="51"/>
        <v>0</v>
      </c>
    </row>
    <row r="739" spans="1:7" ht="22.5" outlineLevel="2" x14ac:dyDescent="0.2">
      <c r="A739" s="55" t="s">
        <v>1141</v>
      </c>
      <c r="B739" s="73" t="s">
        <v>60</v>
      </c>
      <c r="C739" s="74" t="s">
        <v>30</v>
      </c>
      <c r="D739" s="161">
        <v>26.2</v>
      </c>
      <c r="E739" s="60">
        <v>0</v>
      </c>
      <c r="F739" s="64"/>
      <c r="G739" s="49">
        <f t="shared" si="51"/>
        <v>0</v>
      </c>
    </row>
    <row r="740" spans="1:7" ht="22.5" outlineLevel="2" x14ac:dyDescent="0.2">
      <c r="A740" s="55" t="s">
        <v>1142</v>
      </c>
      <c r="B740" s="73" t="s">
        <v>61</v>
      </c>
      <c r="C740" s="74" t="s">
        <v>37</v>
      </c>
      <c r="D740" s="161">
        <v>297.7</v>
      </c>
      <c r="E740" s="60">
        <v>0</v>
      </c>
      <c r="F740" s="64"/>
      <c r="G740" s="49">
        <f t="shared" si="51"/>
        <v>0</v>
      </c>
    </row>
    <row r="741" spans="1:7" ht="33.75" outlineLevel="2" x14ac:dyDescent="0.2">
      <c r="A741" s="55" t="s">
        <v>1143</v>
      </c>
      <c r="B741" s="73" t="s">
        <v>62</v>
      </c>
      <c r="C741" s="74" t="s">
        <v>30</v>
      </c>
      <c r="D741" s="161">
        <v>129.47999999999999</v>
      </c>
      <c r="E741" s="60">
        <v>0</v>
      </c>
      <c r="F741" s="64"/>
      <c r="G741" s="49">
        <f t="shared" si="51"/>
        <v>0</v>
      </c>
    </row>
    <row r="742" spans="1:7" ht="45" outlineLevel="2" x14ac:dyDescent="0.2">
      <c r="A742" s="55" t="s">
        <v>1144</v>
      </c>
      <c r="B742" s="73" t="s">
        <v>200</v>
      </c>
      <c r="C742" s="74" t="s">
        <v>30</v>
      </c>
      <c r="D742" s="161">
        <v>225.59</v>
      </c>
      <c r="E742" s="60">
        <v>0</v>
      </c>
      <c r="F742" s="64"/>
      <c r="G742" s="49">
        <f t="shared" si="51"/>
        <v>0</v>
      </c>
    </row>
    <row r="743" spans="1:7" ht="45" outlineLevel="2" x14ac:dyDescent="0.2">
      <c r="A743" s="55" t="s">
        <v>1145</v>
      </c>
      <c r="B743" s="73" t="s">
        <v>201</v>
      </c>
      <c r="C743" s="74" t="s">
        <v>30</v>
      </c>
      <c r="D743" s="161">
        <v>150.38999999999999</v>
      </c>
      <c r="E743" s="60">
        <v>0</v>
      </c>
      <c r="F743" s="64"/>
      <c r="G743" s="49">
        <f t="shared" si="51"/>
        <v>0</v>
      </c>
    </row>
    <row r="744" spans="1:7" ht="135" outlineLevel="2" x14ac:dyDescent="0.2">
      <c r="A744" s="55" t="s">
        <v>1146</v>
      </c>
      <c r="B744" s="73" t="s">
        <v>432</v>
      </c>
      <c r="C744" s="74" t="s">
        <v>31</v>
      </c>
      <c r="D744" s="161">
        <v>4</v>
      </c>
      <c r="E744" s="60">
        <v>0</v>
      </c>
      <c r="F744" s="64"/>
      <c r="G744" s="49">
        <f t="shared" si="51"/>
        <v>0</v>
      </c>
    </row>
    <row r="745" spans="1:7" ht="22.5" outlineLevel="2" x14ac:dyDescent="0.2">
      <c r="A745" s="55" t="s">
        <v>1147</v>
      </c>
      <c r="B745" s="73" t="s">
        <v>64</v>
      </c>
      <c r="C745" s="74" t="s">
        <v>31</v>
      </c>
      <c r="D745" s="161">
        <v>15</v>
      </c>
      <c r="E745" s="60">
        <v>0</v>
      </c>
      <c r="F745" s="64"/>
      <c r="G745" s="49">
        <f t="shared" si="51"/>
        <v>0</v>
      </c>
    </row>
    <row r="746" spans="1:7" ht="33.75" outlineLevel="2" x14ac:dyDescent="0.2">
      <c r="A746" s="55" t="s">
        <v>1148</v>
      </c>
      <c r="B746" s="73" t="s">
        <v>35</v>
      </c>
      <c r="C746" s="74" t="s">
        <v>30</v>
      </c>
      <c r="D746" s="161">
        <v>320.68</v>
      </c>
      <c r="E746" s="60">
        <v>0</v>
      </c>
      <c r="F746" s="64"/>
      <c r="G746" s="49">
        <f t="shared" si="51"/>
        <v>0</v>
      </c>
    </row>
    <row r="747" spans="1:7" ht="33.75" outlineLevel="2" x14ac:dyDescent="0.2">
      <c r="A747" s="55" t="s">
        <v>1149</v>
      </c>
      <c r="B747" s="73" t="s">
        <v>33</v>
      </c>
      <c r="C747" s="74" t="s">
        <v>34</v>
      </c>
      <c r="D747" s="161">
        <v>8337.68</v>
      </c>
      <c r="E747" s="60">
        <v>0</v>
      </c>
      <c r="F747" s="64"/>
      <c r="G747" s="49">
        <f t="shared" si="51"/>
        <v>0</v>
      </c>
    </row>
    <row r="748" spans="1:7" outlineLevel="1" x14ac:dyDescent="0.2">
      <c r="A748" s="68" t="s">
        <v>635</v>
      </c>
      <c r="B748" s="69" t="s">
        <v>140</v>
      </c>
      <c r="C748" s="70"/>
      <c r="D748" s="159"/>
      <c r="E748" s="41"/>
      <c r="F748" s="71"/>
      <c r="G748" s="41">
        <f>ROUND(SUM(G749:G763),2)</f>
        <v>0</v>
      </c>
    </row>
    <row r="749" spans="1:7" ht="45" outlineLevel="2" x14ac:dyDescent="0.2">
      <c r="A749" s="55" t="s">
        <v>1150</v>
      </c>
      <c r="B749" s="73" t="s">
        <v>121</v>
      </c>
      <c r="C749" s="74" t="s">
        <v>30</v>
      </c>
      <c r="D749" s="161">
        <v>43.44</v>
      </c>
      <c r="E749" s="60">
        <v>0</v>
      </c>
      <c r="F749" s="64"/>
      <c r="G749" s="49">
        <f t="shared" ref="G749:G763" si="52">ROUND(PRODUCT(D749,E749),2)</f>
        <v>0</v>
      </c>
    </row>
    <row r="750" spans="1:7" ht="45" outlineLevel="2" x14ac:dyDescent="0.2">
      <c r="A750" s="55" t="s">
        <v>1151</v>
      </c>
      <c r="B750" s="73" t="s">
        <v>146</v>
      </c>
      <c r="C750" s="74" t="s">
        <v>30</v>
      </c>
      <c r="D750" s="161">
        <v>2.0499999999999998</v>
      </c>
      <c r="E750" s="60">
        <v>0</v>
      </c>
      <c r="F750" s="64"/>
      <c r="G750" s="49">
        <f t="shared" si="52"/>
        <v>0</v>
      </c>
    </row>
    <row r="751" spans="1:7" ht="22.5" outlineLevel="2" x14ac:dyDescent="0.2">
      <c r="A751" s="55" t="s">
        <v>1152</v>
      </c>
      <c r="B751" s="73" t="s">
        <v>141</v>
      </c>
      <c r="C751" s="74" t="s">
        <v>30</v>
      </c>
      <c r="D751" s="161">
        <v>6.69</v>
      </c>
      <c r="E751" s="60">
        <v>0</v>
      </c>
      <c r="F751" s="64"/>
      <c r="G751" s="49">
        <f t="shared" si="52"/>
        <v>0</v>
      </c>
    </row>
    <row r="752" spans="1:7" ht="33.75" outlineLevel="2" x14ac:dyDescent="0.2">
      <c r="A752" s="55" t="s">
        <v>1153</v>
      </c>
      <c r="B752" s="73" t="s">
        <v>147</v>
      </c>
      <c r="C752" s="74" t="s">
        <v>29</v>
      </c>
      <c r="D752" s="161">
        <v>13.82</v>
      </c>
      <c r="E752" s="60">
        <v>0</v>
      </c>
      <c r="F752" s="64"/>
      <c r="G752" s="49">
        <f t="shared" si="52"/>
        <v>0</v>
      </c>
    </row>
    <row r="753" spans="1:7" ht="33.75" outlineLevel="2" x14ac:dyDescent="0.2">
      <c r="A753" s="55" t="s">
        <v>1154</v>
      </c>
      <c r="B753" s="73" t="s">
        <v>142</v>
      </c>
      <c r="C753" s="74" t="s">
        <v>51</v>
      </c>
      <c r="D753" s="161">
        <v>390.67</v>
      </c>
      <c r="E753" s="60">
        <v>0</v>
      </c>
      <c r="F753" s="64"/>
      <c r="G753" s="49">
        <f t="shared" si="52"/>
        <v>0</v>
      </c>
    </row>
    <row r="754" spans="1:7" ht="22.5" outlineLevel="2" x14ac:dyDescent="0.2">
      <c r="A754" s="55" t="s">
        <v>1155</v>
      </c>
      <c r="B754" s="73" t="s">
        <v>148</v>
      </c>
      <c r="C754" s="74" t="s">
        <v>30</v>
      </c>
      <c r="D754" s="161">
        <v>3.24</v>
      </c>
      <c r="E754" s="60">
        <v>0</v>
      </c>
      <c r="F754" s="64"/>
      <c r="G754" s="49">
        <f t="shared" si="52"/>
        <v>0</v>
      </c>
    </row>
    <row r="755" spans="1:7" ht="33.75" outlineLevel="2" x14ac:dyDescent="0.2">
      <c r="A755" s="55" t="s">
        <v>1156</v>
      </c>
      <c r="B755" s="73" t="s">
        <v>179</v>
      </c>
      <c r="C755" s="74" t="s">
        <v>29</v>
      </c>
      <c r="D755" s="161">
        <v>7.2</v>
      </c>
      <c r="E755" s="60">
        <v>0</v>
      </c>
      <c r="F755" s="64"/>
      <c r="G755" s="49">
        <f t="shared" si="52"/>
        <v>0</v>
      </c>
    </row>
    <row r="756" spans="1:7" ht="22.5" outlineLevel="2" x14ac:dyDescent="0.2">
      <c r="A756" s="55" t="s">
        <v>1157</v>
      </c>
      <c r="B756" s="73" t="s">
        <v>119</v>
      </c>
      <c r="C756" s="74" t="s">
        <v>29</v>
      </c>
      <c r="D756" s="161">
        <v>42.63</v>
      </c>
      <c r="E756" s="60">
        <v>0</v>
      </c>
      <c r="F756" s="64"/>
      <c r="G756" s="49">
        <f t="shared" si="52"/>
        <v>0</v>
      </c>
    </row>
    <row r="757" spans="1:7" ht="45" outlineLevel="2" x14ac:dyDescent="0.2">
      <c r="A757" s="55" t="s">
        <v>1158</v>
      </c>
      <c r="B757" s="73" t="s">
        <v>177</v>
      </c>
      <c r="C757" s="74" t="s">
        <v>29</v>
      </c>
      <c r="D757" s="161">
        <v>32.520000000000003</v>
      </c>
      <c r="E757" s="60">
        <v>0</v>
      </c>
      <c r="F757" s="64"/>
      <c r="G757" s="49">
        <f t="shared" si="52"/>
        <v>0</v>
      </c>
    </row>
    <row r="758" spans="1:7" ht="45" outlineLevel="2" x14ac:dyDescent="0.2">
      <c r="A758" s="55" t="s">
        <v>1159</v>
      </c>
      <c r="B758" s="73" t="s">
        <v>178</v>
      </c>
      <c r="C758" s="74" t="s">
        <v>29</v>
      </c>
      <c r="D758" s="161">
        <v>52.75</v>
      </c>
      <c r="E758" s="60">
        <v>0</v>
      </c>
      <c r="F758" s="64"/>
      <c r="G758" s="49">
        <f t="shared" si="52"/>
        <v>0</v>
      </c>
    </row>
    <row r="759" spans="1:7" ht="45" outlineLevel="2" x14ac:dyDescent="0.2">
      <c r="A759" s="55" t="s">
        <v>1160</v>
      </c>
      <c r="B759" s="73" t="s">
        <v>200</v>
      </c>
      <c r="C759" s="74" t="s">
        <v>30</v>
      </c>
      <c r="D759" s="161">
        <v>11.18</v>
      </c>
      <c r="E759" s="60">
        <v>0</v>
      </c>
      <c r="F759" s="64"/>
      <c r="G759" s="49">
        <f t="shared" si="52"/>
        <v>0</v>
      </c>
    </row>
    <row r="760" spans="1:7" ht="45" outlineLevel="2" x14ac:dyDescent="0.2">
      <c r="A760" s="55" t="s">
        <v>1161</v>
      </c>
      <c r="B760" s="73" t="s">
        <v>159</v>
      </c>
      <c r="C760" s="74" t="s">
        <v>31</v>
      </c>
      <c r="D760" s="161">
        <v>23</v>
      </c>
      <c r="E760" s="60">
        <v>0</v>
      </c>
      <c r="F760" s="64"/>
      <c r="G760" s="49">
        <f t="shared" si="52"/>
        <v>0</v>
      </c>
    </row>
    <row r="761" spans="1:7" ht="45" outlineLevel="2" x14ac:dyDescent="0.2">
      <c r="A761" s="55" t="s">
        <v>1162</v>
      </c>
      <c r="B761" s="73" t="s">
        <v>63</v>
      </c>
      <c r="C761" s="74" t="s">
        <v>31</v>
      </c>
      <c r="D761" s="161">
        <v>5</v>
      </c>
      <c r="E761" s="60">
        <v>0</v>
      </c>
      <c r="F761" s="64"/>
      <c r="G761" s="49">
        <f t="shared" si="52"/>
        <v>0</v>
      </c>
    </row>
    <row r="762" spans="1:7" ht="33.75" outlineLevel="2" x14ac:dyDescent="0.2">
      <c r="A762" s="55" t="s">
        <v>1163</v>
      </c>
      <c r="B762" s="73" t="s">
        <v>35</v>
      </c>
      <c r="C762" s="74" t="s">
        <v>30</v>
      </c>
      <c r="D762" s="161">
        <v>34.31</v>
      </c>
      <c r="E762" s="60">
        <v>0</v>
      </c>
      <c r="F762" s="64"/>
      <c r="G762" s="49">
        <f t="shared" si="52"/>
        <v>0</v>
      </c>
    </row>
    <row r="763" spans="1:7" ht="33.75" outlineLevel="2" x14ac:dyDescent="0.2">
      <c r="A763" s="55" t="s">
        <v>1164</v>
      </c>
      <c r="B763" s="73" t="s">
        <v>33</v>
      </c>
      <c r="C763" s="74" t="s">
        <v>34</v>
      </c>
      <c r="D763" s="161">
        <v>892.06</v>
      </c>
      <c r="E763" s="60">
        <v>0</v>
      </c>
      <c r="F763" s="64"/>
      <c r="G763" s="49">
        <f t="shared" si="52"/>
        <v>0</v>
      </c>
    </row>
    <row r="764" spans="1:7" outlineLevel="1" x14ac:dyDescent="0.2">
      <c r="A764" s="68" t="s">
        <v>636</v>
      </c>
      <c r="B764" s="69" t="s">
        <v>55</v>
      </c>
      <c r="C764" s="70"/>
      <c r="D764" s="159"/>
      <c r="E764" s="41"/>
      <c r="F764" s="71"/>
      <c r="G764" s="41">
        <f>ROUND(SUM(G765:G777),2)</f>
        <v>0</v>
      </c>
    </row>
    <row r="765" spans="1:7" ht="22.5" outlineLevel="2" x14ac:dyDescent="0.2">
      <c r="A765" s="55" t="s">
        <v>1165</v>
      </c>
      <c r="B765" s="73" t="s">
        <v>187</v>
      </c>
      <c r="C765" s="74" t="s">
        <v>37</v>
      </c>
      <c r="D765" s="161">
        <v>436.6</v>
      </c>
      <c r="E765" s="60">
        <v>0</v>
      </c>
      <c r="F765" s="64"/>
      <c r="G765" s="49">
        <f t="shared" ref="G765:G777" si="53">ROUND(PRODUCT(D765,E765),2)</f>
        <v>0</v>
      </c>
    </row>
    <row r="766" spans="1:7" ht="45" outlineLevel="2" x14ac:dyDescent="0.2">
      <c r="A766" s="55" t="s">
        <v>1166</v>
      </c>
      <c r="B766" s="73" t="s">
        <v>121</v>
      </c>
      <c r="C766" s="74" t="s">
        <v>30</v>
      </c>
      <c r="D766" s="161">
        <v>504.27</v>
      </c>
      <c r="E766" s="60">
        <v>0</v>
      </c>
      <c r="F766" s="64"/>
      <c r="G766" s="49">
        <f t="shared" si="53"/>
        <v>0</v>
      </c>
    </row>
    <row r="767" spans="1:7" ht="90" outlineLevel="2" x14ac:dyDescent="0.2">
      <c r="A767" s="55" t="s">
        <v>1167</v>
      </c>
      <c r="B767" s="73" t="s">
        <v>149</v>
      </c>
      <c r="C767" s="74" t="s">
        <v>31</v>
      </c>
      <c r="D767" s="161">
        <v>23</v>
      </c>
      <c r="E767" s="60">
        <v>0</v>
      </c>
      <c r="F767" s="64"/>
      <c r="G767" s="49">
        <f t="shared" si="53"/>
        <v>0</v>
      </c>
    </row>
    <row r="768" spans="1:7" ht="90" outlineLevel="2" x14ac:dyDescent="0.2">
      <c r="A768" s="55" t="s">
        <v>1168</v>
      </c>
      <c r="B768" s="73" t="s">
        <v>150</v>
      </c>
      <c r="C768" s="74" t="s">
        <v>31</v>
      </c>
      <c r="D768" s="161">
        <v>36</v>
      </c>
      <c r="E768" s="60">
        <v>0</v>
      </c>
      <c r="F768" s="64"/>
      <c r="G768" s="49">
        <f t="shared" si="53"/>
        <v>0</v>
      </c>
    </row>
    <row r="769" spans="1:7" ht="90" outlineLevel="2" x14ac:dyDescent="0.2">
      <c r="A769" s="55" t="s">
        <v>1169</v>
      </c>
      <c r="B769" s="73" t="s">
        <v>151</v>
      </c>
      <c r="C769" s="74" t="s">
        <v>31</v>
      </c>
      <c r="D769" s="161">
        <v>15</v>
      </c>
      <c r="E769" s="60">
        <v>0</v>
      </c>
      <c r="F769" s="64"/>
      <c r="G769" s="49">
        <f t="shared" si="53"/>
        <v>0</v>
      </c>
    </row>
    <row r="770" spans="1:7" ht="22.5" outlineLevel="2" x14ac:dyDescent="0.2">
      <c r="A770" s="55" t="s">
        <v>1170</v>
      </c>
      <c r="B770" s="73" t="s">
        <v>65</v>
      </c>
      <c r="C770" s="74" t="s">
        <v>37</v>
      </c>
      <c r="D770" s="161">
        <v>436.6</v>
      </c>
      <c r="E770" s="60">
        <v>0</v>
      </c>
      <c r="F770" s="64"/>
      <c r="G770" s="49">
        <f t="shared" si="53"/>
        <v>0</v>
      </c>
    </row>
    <row r="771" spans="1:7" ht="22.5" outlineLevel="2" x14ac:dyDescent="0.2">
      <c r="A771" s="55" t="s">
        <v>1171</v>
      </c>
      <c r="B771" s="73" t="s">
        <v>66</v>
      </c>
      <c r="C771" s="74" t="s">
        <v>31</v>
      </c>
      <c r="D771" s="161">
        <v>74</v>
      </c>
      <c r="E771" s="60">
        <v>0</v>
      </c>
      <c r="F771" s="64"/>
      <c r="G771" s="49">
        <f t="shared" si="53"/>
        <v>0</v>
      </c>
    </row>
    <row r="772" spans="1:7" ht="22.5" outlineLevel="2" x14ac:dyDescent="0.2">
      <c r="A772" s="55" t="s">
        <v>1172</v>
      </c>
      <c r="B772" s="73" t="s">
        <v>67</v>
      </c>
      <c r="C772" s="74" t="s">
        <v>31</v>
      </c>
      <c r="D772" s="161">
        <v>74</v>
      </c>
      <c r="E772" s="60">
        <v>0</v>
      </c>
      <c r="F772" s="64"/>
      <c r="G772" s="49">
        <f t="shared" si="53"/>
        <v>0</v>
      </c>
    </row>
    <row r="773" spans="1:7" ht="22.5" outlineLevel="2" x14ac:dyDescent="0.2">
      <c r="A773" s="55" t="s">
        <v>1173</v>
      </c>
      <c r="B773" s="73" t="s">
        <v>163</v>
      </c>
      <c r="C773" s="74" t="s">
        <v>31</v>
      </c>
      <c r="D773" s="161">
        <v>74</v>
      </c>
      <c r="E773" s="60">
        <v>0</v>
      </c>
      <c r="F773" s="64"/>
      <c r="G773" s="49">
        <f t="shared" si="53"/>
        <v>0</v>
      </c>
    </row>
    <row r="774" spans="1:7" ht="45" outlineLevel="2" x14ac:dyDescent="0.2">
      <c r="A774" s="55" t="s">
        <v>1174</v>
      </c>
      <c r="B774" s="73" t="s">
        <v>200</v>
      </c>
      <c r="C774" s="74" t="s">
        <v>30</v>
      </c>
      <c r="D774" s="161">
        <v>302.56</v>
      </c>
      <c r="E774" s="60">
        <v>0</v>
      </c>
      <c r="F774" s="64"/>
      <c r="G774" s="49">
        <f t="shared" si="53"/>
        <v>0</v>
      </c>
    </row>
    <row r="775" spans="1:7" ht="45" outlineLevel="2" x14ac:dyDescent="0.2">
      <c r="A775" s="55" t="s">
        <v>1175</v>
      </c>
      <c r="B775" s="73" t="s">
        <v>201</v>
      </c>
      <c r="C775" s="74" t="s">
        <v>30</v>
      </c>
      <c r="D775" s="161">
        <v>201.71</v>
      </c>
      <c r="E775" s="60">
        <v>0</v>
      </c>
      <c r="F775" s="64"/>
      <c r="G775" s="49">
        <f t="shared" si="53"/>
        <v>0</v>
      </c>
    </row>
    <row r="776" spans="1:7" ht="33.75" outlineLevel="2" x14ac:dyDescent="0.2">
      <c r="A776" s="55" t="s">
        <v>1176</v>
      </c>
      <c r="B776" s="73" t="s">
        <v>35</v>
      </c>
      <c r="C776" s="74" t="s">
        <v>30</v>
      </c>
      <c r="D776" s="161">
        <v>201.71</v>
      </c>
      <c r="E776" s="60">
        <v>0</v>
      </c>
      <c r="F776" s="64"/>
      <c r="G776" s="49">
        <f t="shared" si="53"/>
        <v>0</v>
      </c>
    </row>
    <row r="777" spans="1:7" ht="33.75" outlineLevel="2" x14ac:dyDescent="0.2">
      <c r="A777" s="55" t="s">
        <v>1177</v>
      </c>
      <c r="B777" s="73" t="s">
        <v>33</v>
      </c>
      <c r="C777" s="74" t="s">
        <v>34</v>
      </c>
      <c r="D777" s="161">
        <v>5244.46</v>
      </c>
      <c r="E777" s="60">
        <v>0</v>
      </c>
      <c r="F777" s="64"/>
      <c r="G777" s="49">
        <f t="shared" si="53"/>
        <v>0</v>
      </c>
    </row>
    <row r="778" spans="1:7" x14ac:dyDescent="0.2">
      <c r="A778" s="66" t="s">
        <v>578</v>
      </c>
      <c r="B778" s="67" t="s">
        <v>56</v>
      </c>
      <c r="C778" s="158"/>
      <c r="D778" s="158"/>
      <c r="E778" s="67"/>
      <c r="F778" s="67"/>
      <c r="G778" s="50">
        <f>ROUND(SUM(G779,G789,G802,G814),2)</f>
        <v>0</v>
      </c>
    </row>
    <row r="779" spans="1:7" outlineLevel="1" x14ac:dyDescent="0.2">
      <c r="A779" s="68" t="s">
        <v>637</v>
      </c>
      <c r="B779" s="69" t="s">
        <v>54</v>
      </c>
      <c r="C779" s="70"/>
      <c r="D779" s="159"/>
      <c r="E779" s="41"/>
      <c r="F779" s="71"/>
      <c r="G779" s="41">
        <f>ROUND(SUM(G780:G788),2)</f>
        <v>0</v>
      </c>
    </row>
    <row r="780" spans="1:7" ht="22.5" outlineLevel="2" x14ac:dyDescent="0.2">
      <c r="A780" s="55" t="s">
        <v>1178</v>
      </c>
      <c r="B780" s="73" t="s">
        <v>187</v>
      </c>
      <c r="C780" s="74" t="s">
        <v>37</v>
      </c>
      <c r="D780" s="161">
        <v>300.17</v>
      </c>
      <c r="E780" s="60">
        <v>0</v>
      </c>
      <c r="F780" s="64"/>
      <c r="G780" s="49">
        <f t="shared" ref="G780:G788" si="54">ROUND(PRODUCT(D780,E780),2)</f>
        <v>0</v>
      </c>
    </row>
    <row r="781" spans="1:7" ht="45" outlineLevel="2" x14ac:dyDescent="0.2">
      <c r="A781" s="55" t="s">
        <v>1179</v>
      </c>
      <c r="B781" s="73" t="s">
        <v>121</v>
      </c>
      <c r="C781" s="74" t="s">
        <v>30</v>
      </c>
      <c r="D781" s="161">
        <v>217.92</v>
      </c>
      <c r="E781" s="60">
        <v>0</v>
      </c>
      <c r="F781" s="64"/>
      <c r="G781" s="49">
        <f t="shared" si="54"/>
        <v>0</v>
      </c>
    </row>
    <row r="782" spans="1:7" ht="33.75" outlineLevel="2" x14ac:dyDescent="0.2">
      <c r="A782" s="55" t="s">
        <v>1180</v>
      </c>
      <c r="B782" s="73" t="s">
        <v>72</v>
      </c>
      <c r="C782" s="74" t="s">
        <v>37</v>
      </c>
      <c r="D782" s="161">
        <v>300.17</v>
      </c>
      <c r="E782" s="60">
        <v>0</v>
      </c>
      <c r="F782" s="64"/>
      <c r="G782" s="49">
        <f t="shared" si="54"/>
        <v>0</v>
      </c>
    </row>
    <row r="783" spans="1:7" ht="22.5" outlineLevel="2" x14ac:dyDescent="0.2">
      <c r="A783" s="55" t="s">
        <v>1181</v>
      </c>
      <c r="B783" s="73" t="s">
        <v>60</v>
      </c>
      <c r="C783" s="74" t="s">
        <v>30</v>
      </c>
      <c r="D783" s="161">
        <v>19.809999999999999</v>
      </c>
      <c r="E783" s="60">
        <v>0</v>
      </c>
      <c r="F783" s="64"/>
      <c r="G783" s="49">
        <f t="shared" si="54"/>
        <v>0</v>
      </c>
    </row>
    <row r="784" spans="1:7" ht="33.75" outlineLevel="2" x14ac:dyDescent="0.2">
      <c r="A784" s="55" t="s">
        <v>1182</v>
      </c>
      <c r="B784" s="73" t="s">
        <v>62</v>
      </c>
      <c r="C784" s="74" t="s">
        <v>30</v>
      </c>
      <c r="D784" s="161">
        <v>76.88</v>
      </c>
      <c r="E784" s="60">
        <v>0</v>
      </c>
      <c r="F784" s="64"/>
      <c r="G784" s="49">
        <f t="shared" si="54"/>
        <v>0</v>
      </c>
    </row>
    <row r="785" spans="1:7" ht="45" outlineLevel="2" x14ac:dyDescent="0.2">
      <c r="A785" s="55" t="s">
        <v>1183</v>
      </c>
      <c r="B785" s="73" t="s">
        <v>200</v>
      </c>
      <c r="C785" s="74" t="s">
        <v>30</v>
      </c>
      <c r="D785" s="161">
        <v>71.319999999999993</v>
      </c>
      <c r="E785" s="60">
        <v>0</v>
      </c>
      <c r="F785" s="64"/>
      <c r="G785" s="49">
        <f t="shared" si="54"/>
        <v>0</v>
      </c>
    </row>
    <row r="786" spans="1:7" ht="45" outlineLevel="2" x14ac:dyDescent="0.2">
      <c r="A786" s="55" t="s">
        <v>1184</v>
      </c>
      <c r="B786" s="73" t="s">
        <v>201</v>
      </c>
      <c r="C786" s="74" t="s">
        <v>30</v>
      </c>
      <c r="D786" s="161">
        <v>47.55</v>
      </c>
      <c r="E786" s="60">
        <v>0</v>
      </c>
      <c r="F786" s="64"/>
      <c r="G786" s="49">
        <f t="shared" si="54"/>
        <v>0</v>
      </c>
    </row>
    <row r="787" spans="1:7" ht="33.75" outlineLevel="2" x14ac:dyDescent="0.2">
      <c r="A787" s="55" t="s">
        <v>1185</v>
      </c>
      <c r="B787" s="73" t="s">
        <v>35</v>
      </c>
      <c r="C787" s="74" t="s">
        <v>30</v>
      </c>
      <c r="D787" s="161">
        <v>146.6</v>
      </c>
      <c r="E787" s="60">
        <v>0</v>
      </c>
      <c r="F787" s="64"/>
      <c r="G787" s="49">
        <f t="shared" si="54"/>
        <v>0</v>
      </c>
    </row>
    <row r="788" spans="1:7" ht="33.75" outlineLevel="2" x14ac:dyDescent="0.2">
      <c r="A788" s="55" t="s">
        <v>1186</v>
      </c>
      <c r="B788" s="73" t="s">
        <v>33</v>
      </c>
      <c r="C788" s="74" t="s">
        <v>34</v>
      </c>
      <c r="D788" s="161">
        <v>3811.6</v>
      </c>
      <c r="E788" s="60">
        <v>0</v>
      </c>
      <c r="F788" s="64"/>
      <c r="G788" s="49">
        <f t="shared" si="54"/>
        <v>0</v>
      </c>
    </row>
    <row r="789" spans="1:7" outlineLevel="1" x14ac:dyDescent="0.2">
      <c r="A789" s="68" t="s">
        <v>638</v>
      </c>
      <c r="B789" s="69" t="s">
        <v>57</v>
      </c>
      <c r="C789" s="70"/>
      <c r="D789" s="159"/>
      <c r="E789" s="41"/>
      <c r="F789" s="71"/>
      <c r="G789" s="41">
        <f>ROUND(SUM(G790:G801),2)</f>
        <v>0</v>
      </c>
    </row>
    <row r="790" spans="1:7" ht="22.5" outlineLevel="2" x14ac:dyDescent="0.2">
      <c r="A790" s="55" t="s">
        <v>1187</v>
      </c>
      <c r="B790" s="73" t="s">
        <v>187</v>
      </c>
      <c r="C790" s="74" t="s">
        <v>37</v>
      </c>
      <c r="D790" s="161">
        <v>473.6</v>
      </c>
      <c r="E790" s="60">
        <v>0</v>
      </c>
      <c r="F790" s="64"/>
      <c r="G790" s="49">
        <f t="shared" ref="G790:G801" si="55">ROUND(PRODUCT(D790,E790),2)</f>
        <v>0</v>
      </c>
    </row>
    <row r="791" spans="1:7" ht="45" outlineLevel="2" x14ac:dyDescent="0.2">
      <c r="A791" s="55" t="s">
        <v>1188</v>
      </c>
      <c r="B791" s="73" t="s">
        <v>121</v>
      </c>
      <c r="C791" s="74" t="s">
        <v>30</v>
      </c>
      <c r="D791" s="161">
        <v>227.33</v>
      </c>
      <c r="E791" s="60">
        <v>0</v>
      </c>
      <c r="F791" s="64"/>
      <c r="G791" s="49">
        <f t="shared" si="55"/>
        <v>0</v>
      </c>
    </row>
    <row r="792" spans="1:7" ht="45" outlineLevel="2" x14ac:dyDescent="0.2">
      <c r="A792" s="55" t="s">
        <v>1189</v>
      </c>
      <c r="B792" s="73" t="s">
        <v>200</v>
      </c>
      <c r="C792" s="74" t="s">
        <v>30</v>
      </c>
      <c r="D792" s="161">
        <v>227.33</v>
      </c>
      <c r="E792" s="60">
        <v>0</v>
      </c>
      <c r="F792" s="64"/>
      <c r="G792" s="49">
        <f t="shared" si="55"/>
        <v>0</v>
      </c>
    </row>
    <row r="793" spans="1:7" ht="22.5" outlineLevel="2" x14ac:dyDescent="0.2">
      <c r="A793" s="55" t="s">
        <v>1190</v>
      </c>
      <c r="B793" s="73" t="s">
        <v>71</v>
      </c>
      <c r="C793" s="74" t="s">
        <v>31</v>
      </c>
      <c r="D793" s="161">
        <v>74</v>
      </c>
      <c r="E793" s="60">
        <v>0</v>
      </c>
      <c r="F793" s="64"/>
      <c r="G793" s="49">
        <f t="shared" si="55"/>
        <v>0</v>
      </c>
    </row>
    <row r="794" spans="1:7" ht="22.5" outlineLevel="2" x14ac:dyDescent="0.2">
      <c r="A794" s="55" t="s">
        <v>1191</v>
      </c>
      <c r="B794" s="73" t="s">
        <v>83</v>
      </c>
      <c r="C794" s="74" t="s">
        <v>31</v>
      </c>
      <c r="D794" s="161">
        <v>74</v>
      </c>
      <c r="E794" s="60">
        <v>0</v>
      </c>
      <c r="F794" s="64"/>
      <c r="G794" s="49">
        <f t="shared" si="55"/>
        <v>0</v>
      </c>
    </row>
    <row r="795" spans="1:7" ht="22.5" outlineLevel="2" x14ac:dyDescent="0.2">
      <c r="A795" s="55" t="s">
        <v>1192</v>
      </c>
      <c r="B795" s="73" t="s">
        <v>73</v>
      </c>
      <c r="C795" s="74" t="s">
        <v>31</v>
      </c>
      <c r="D795" s="161">
        <v>74</v>
      </c>
      <c r="E795" s="60">
        <v>0</v>
      </c>
      <c r="F795" s="64"/>
      <c r="G795" s="49">
        <f t="shared" si="55"/>
        <v>0</v>
      </c>
    </row>
    <row r="796" spans="1:7" ht="22.5" outlineLevel="2" x14ac:dyDescent="0.2">
      <c r="A796" s="55" t="s">
        <v>1193</v>
      </c>
      <c r="B796" s="73" t="s">
        <v>112</v>
      </c>
      <c r="C796" s="74" t="s">
        <v>31</v>
      </c>
      <c r="D796" s="161">
        <v>74</v>
      </c>
      <c r="E796" s="60">
        <v>0</v>
      </c>
      <c r="F796" s="64"/>
      <c r="G796" s="49">
        <f t="shared" si="55"/>
        <v>0</v>
      </c>
    </row>
    <row r="797" spans="1:7" ht="22.5" outlineLevel="2" x14ac:dyDescent="0.2">
      <c r="A797" s="55" t="s">
        <v>1194</v>
      </c>
      <c r="B797" s="73" t="s">
        <v>74</v>
      </c>
      <c r="C797" s="74" t="s">
        <v>37</v>
      </c>
      <c r="D797" s="161">
        <v>473.6</v>
      </c>
      <c r="E797" s="60">
        <v>0</v>
      </c>
      <c r="F797" s="64"/>
      <c r="G797" s="49">
        <f t="shared" si="55"/>
        <v>0</v>
      </c>
    </row>
    <row r="798" spans="1:7" ht="22.5" outlineLevel="2" x14ac:dyDescent="0.2">
      <c r="A798" s="55" t="s">
        <v>1195</v>
      </c>
      <c r="B798" s="73" t="s">
        <v>77</v>
      </c>
      <c r="C798" s="74" t="s">
        <v>31</v>
      </c>
      <c r="D798" s="161">
        <v>74</v>
      </c>
      <c r="E798" s="60">
        <v>0</v>
      </c>
      <c r="F798" s="64"/>
      <c r="G798" s="49">
        <f t="shared" si="55"/>
        <v>0</v>
      </c>
    </row>
    <row r="799" spans="1:7" ht="22.5" outlineLevel="2" x14ac:dyDescent="0.2">
      <c r="A799" s="55" t="s">
        <v>1196</v>
      </c>
      <c r="B799" s="73" t="s">
        <v>76</v>
      </c>
      <c r="C799" s="74" t="s">
        <v>31</v>
      </c>
      <c r="D799" s="161">
        <v>74</v>
      </c>
      <c r="E799" s="60">
        <v>0</v>
      </c>
      <c r="F799" s="64"/>
      <c r="G799" s="49">
        <f t="shared" si="55"/>
        <v>0</v>
      </c>
    </row>
    <row r="800" spans="1:7" ht="22.5" outlineLevel="2" x14ac:dyDescent="0.2">
      <c r="A800" s="55" t="s">
        <v>1197</v>
      </c>
      <c r="B800" s="73" t="s">
        <v>75</v>
      </c>
      <c r="C800" s="74" t="s">
        <v>31</v>
      </c>
      <c r="D800" s="161">
        <v>74</v>
      </c>
      <c r="E800" s="60">
        <v>0</v>
      </c>
      <c r="F800" s="64"/>
      <c r="G800" s="49">
        <f t="shared" si="55"/>
        <v>0</v>
      </c>
    </row>
    <row r="801" spans="1:7" ht="90" outlineLevel="2" x14ac:dyDescent="0.2">
      <c r="A801" s="55" t="s">
        <v>1198</v>
      </c>
      <c r="B801" s="73" t="s">
        <v>157</v>
      </c>
      <c r="C801" s="74" t="s">
        <v>31</v>
      </c>
      <c r="D801" s="161">
        <v>74</v>
      </c>
      <c r="E801" s="60">
        <v>0</v>
      </c>
      <c r="F801" s="64"/>
      <c r="G801" s="49">
        <f t="shared" si="55"/>
        <v>0</v>
      </c>
    </row>
    <row r="802" spans="1:7" outlineLevel="1" x14ac:dyDescent="0.2">
      <c r="A802" s="68" t="s">
        <v>639</v>
      </c>
      <c r="B802" s="69" t="s">
        <v>58</v>
      </c>
      <c r="C802" s="70"/>
      <c r="D802" s="159"/>
      <c r="E802" s="41"/>
      <c r="F802" s="71"/>
      <c r="G802" s="41">
        <f>ROUND(SUM(G803:G813),2)</f>
        <v>0</v>
      </c>
    </row>
    <row r="803" spans="1:7" ht="45" outlineLevel="2" x14ac:dyDescent="0.2">
      <c r="A803" s="55" t="s">
        <v>1199</v>
      </c>
      <c r="B803" s="73" t="s">
        <v>121</v>
      </c>
      <c r="C803" s="74" t="s">
        <v>30</v>
      </c>
      <c r="D803" s="161">
        <v>21</v>
      </c>
      <c r="E803" s="60">
        <v>0</v>
      </c>
      <c r="F803" s="64"/>
      <c r="G803" s="49">
        <f t="shared" ref="G803:G813" si="56">ROUND(PRODUCT(D803,E803),2)</f>
        <v>0</v>
      </c>
    </row>
    <row r="804" spans="1:7" ht="45" outlineLevel="2" x14ac:dyDescent="0.2">
      <c r="A804" s="55" t="s">
        <v>1200</v>
      </c>
      <c r="B804" s="73" t="s">
        <v>200</v>
      </c>
      <c r="C804" s="74" t="s">
        <v>30</v>
      </c>
      <c r="D804" s="161">
        <v>3.99</v>
      </c>
      <c r="E804" s="60">
        <v>0</v>
      </c>
      <c r="F804" s="64"/>
      <c r="G804" s="49">
        <f t="shared" si="56"/>
        <v>0</v>
      </c>
    </row>
    <row r="805" spans="1:7" ht="33.75" outlineLevel="2" x14ac:dyDescent="0.2">
      <c r="A805" s="55" t="s">
        <v>1201</v>
      </c>
      <c r="B805" s="73" t="s">
        <v>190</v>
      </c>
      <c r="C805" s="74" t="s">
        <v>29</v>
      </c>
      <c r="D805" s="161">
        <v>10.63</v>
      </c>
      <c r="E805" s="60">
        <v>0</v>
      </c>
      <c r="F805" s="64"/>
      <c r="G805" s="49">
        <f t="shared" si="56"/>
        <v>0</v>
      </c>
    </row>
    <row r="806" spans="1:7" ht="33.75" outlineLevel="2" x14ac:dyDescent="0.2">
      <c r="A806" s="55" t="s">
        <v>1202</v>
      </c>
      <c r="B806" s="73" t="s">
        <v>147</v>
      </c>
      <c r="C806" s="74" t="s">
        <v>29</v>
      </c>
      <c r="D806" s="161">
        <v>13.35</v>
      </c>
      <c r="E806" s="60">
        <v>0</v>
      </c>
      <c r="F806" s="64"/>
      <c r="G806" s="49">
        <f t="shared" si="56"/>
        <v>0</v>
      </c>
    </row>
    <row r="807" spans="1:7" ht="33.75" outlineLevel="2" x14ac:dyDescent="0.2">
      <c r="A807" s="55" t="s">
        <v>1203</v>
      </c>
      <c r="B807" s="73" t="s">
        <v>152</v>
      </c>
      <c r="C807" s="74" t="s">
        <v>29</v>
      </c>
      <c r="D807" s="161">
        <v>5.58</v>
      </c>
      <c r="E807" s="60">
        <v>0</v>
      </c>
      <c r="F807" s="64"/>
      <c r="G807" s="49">
        <f t="shared" si="56"/>
        <v>0</v>
      </c>
    </row>
    <row r="808" spans="1:7" ht="33.75" outlineLevel="2" x14ac:dyDescent="0.2">
      <c r="A808" s="55" t="s">
        <v>1204</v>
      </c>
      <c r="B808" s="73" t="s">
        <v>142</v>
      </c>
      <c r="C808" s="74" t="s">
        <v>51</v>
      </c>
      <c r="D808" s="161">
        <v>221</v>
      </c>
      <c r="E808" s="60">
        <v>0</v>
      </c>
      <c r="F808" s="64"/>
      <c r="G808" s="49">
        <f t="shared" si="56"/>
        <v>0</v>
      </c>
    </row>
    <row r="809" spans="1:7" ht="22.5" outlineLevel="2" x14ac:dyDescent="0.2">
      <c r="A809" s="55" t="s">
        <v>1205</v>
      </c>
      <c r="B809" s="73" t="s">
        <v>148</v>
      </c>
      <c r="C809" s="74" t="s">
        <v>30</v>
      </c>
      <c r="D809" s="161">
        <v>4.54</v>
      </c>
      <c r="E809" s="60">
        <v>0</v>
      </c>
      <c r="F809" s="64"/>
      <c r="G809" s="49">
        <f t="shared" si="56"/>
        <v>0</v>
      </c>
    </row>
    <row r="810" spans="1:7" ht="22.5" outlineLevel="2" x14ac:dyDescent="0.2">
      <c r="A810" s="55" t="s">
        <v>1206</v>
      </c>
      <c r="B810" s="73" t="s">
        <v>119</v>
      </c>
      <c r="C810" s="74" t="s">
        <v>29</v>
      </c>
      <c r="D810" s="161">
        <v>20.02</v>
      </c>
      <c r="E810" s="60">
        <v>0</v>
      </c>
      <c r="F810" s="64"/>
      <c r="G810" s="49">
        <f t="shared" si="56"/>
        <v>0</v>
      </c>
    </row>
    <row r="811" spans="1:7" ht="33.75" outlineLevel="2" x14ac:dyDescent="0.2">
      <c r="A811" s="55" t="s">
        <v>1207</v>
      </c>
      <c r="B811" s="73" t="s">
        <v>153</v>
      </c>
      <c r="C811" s="74" t="s">
        <v>29</v>
      </c>
      <c r="D811" s="161">
        <v>20.02</v>
      </c>
      <c r="E811" s="60">
        <v>0</v>
      </c>
      <c r="F811" s="64"/>
      <c r="G811" s="49">
        <f t="shared" si="56"/>
        <v>0</v>
      </c>
    </row>
    <row r="812" spans="1:7" ht="33.75" outlineLevel="2" x14ac:dyDescent="0.2">
      <c r="A812" s="55" t="s">
        <v>1208</v>
      </c>
      <c r="B812" s="73" t="s">
        <v>35</v>
      </c>
      <c r="C812" s="74" t="s">
        <v>30</v>
      </c>
      <c r="D812" s="161">
        <v>17.010000000000002</v>
      </c>
      <c r="E812" s="60">
        <v>0</v>
      </c>
      <c r="F812" s="64"/>
      <c r="G812" s="49">
        <f t="shared" si="56"/>
        <v>0</v>
      </c>
    </row>
    <row r="813" spans="1:7" ht="33.75" outlineLevel="2" x14ac:dyDescent="0.2">
      <c r="A813" s="55" t="s">
        <v>1209</v>
      </c>
      <c r="B813" s="73" t="s">
        <v>33</v>
      </c>
      <c r="C813" s="74" t="s">
        <v>34</v>
      </c>
      <c r="D813" s="161">
        <v>442.26</v>
      </c>
      <c r="E813" s="60">
        <v>0</v>
      </c>
      <c r="F813" s="64"/>
      <c r="G813" s="49">
        <f t="shared" si="56"/>
        <v>0</v>
      </c>
    </row>
    <row r="814" spans="1:7" outlineLevel="1" x14ac:dyDescent="0.2">
      <c r="A814" s="68" t="s">
        <v>640</v>
      </c>
      <c r="B814" s="69" t="s">
        <v>59</v>
      </c>
      <c r="C814" s="70"/>
      <c r="D814" s="159"/>
      <c r="E814" s="41"/>
      <c r="F814" s="71"/>
      <c r="G814" s="41">
        <f>ROUND(SUM(G815:G822),2)</f>
        <v>0</v>
      </c>
    </row>
    <row r="815" spans="1:7" ht="33.75" outlineLevel="2" x14ac:dyDescent="0.2">
      <c r="A815" s="55" t="s">
        <v>1210</v>
      </c>
      <c r="B815" s="73" t="s">
        <v>457</v>
      </c>
      <c r="C815" s="74" t="s">
        <v>31</v>
      </c>
      <c r="D815" s="161">
        <v>6</v>
      </c>
      <c r="E815" s="60">
        <v>0</v>
      </c>
      <c r="F815" s="64"/>
      <c r="G815" s="49">
        <f t="shared" ref="G815:G822" si="57">ROUND(PRODUCT(D815,E815),2)</f>
        <v>0</v>
      </c>
    </row>
    <row r="816" spans="1:7" ht="22.5" outlineLevel="2" x14ac:dyDescent="0.2">
      <c r="A816" s="55" t="s">
        <v>1211</v>
      </c>
      <c r="B816" s="73" t="s">
        <v>78</v>
      </c>
      <c r="C816" s="74" t="s">
        <v>31</v>
      </c>
      <c r="D816" s="161">
        <v>10</v>
      </c>
      <c r="E816" s="60">
        <v>0</v>
      </c>
      <c r="F816" s="64"/>
      <c r="G816" s="49">
        <f t="shared" si="57"/>
        <v>0</v>
      </c>
    </row>
    <row r="817" spans="1:7" ht="33.75" outlineLevel="2" x14ac:dyDescent="0.2">
      <c r="A817" s="55" t="s">
        <v>1212</v>
      </c>
      <c r="B817" s="73" t="s">
        <v>458</v>
      </c>
      <c r="C817" s="74" t="s">
        <v>31</v>
      </c>
      <c r="D817" s="161">
        <v>1</v>
      </c>
      <c r="E817" s="60">
        <v>0</v>
      </c>
      <c r="F817" s="64"/>
      <c r="G817" s="49">
        <f t="shared" si="57"/>
        <v>0</v>
      </c>
    </row>
    <row r="818" spans="1:7" ht="22.5" outlineLevel="2" x14ac:dyDescent="0.2">
      <c r="A818" s="55" t="s">
        <v>1213</v>
      </c>
      <c r="B818" s="73" t="s">
        <v>136</v>
      </c>
      <c r="C818" s="74" t="s">
        <v>31</v>
      </c>
      <c r="D818" s="161">
        <v>2</v>
      </c>
      <c r="E818" s="60">
        <v>0</v>
      </c>
      <c r="F818" s="64"/>
      <c r="G818" s="49">
        <f t="shared" si="57"/>
        <v>0</v>
      </c>
    </row>
    <row r="819" spans="1:7" ht="33.75" outlineLevel="2" x14ac:dyDescent="0.2">
      <c r="A819" s="55" t="s">
        <v>1214</v>
      </c>
      <c r="B819" s="73" t="s">
        <v>80</v>
      </c>
      <c r="C819" s="74" t="s">
        <v>31</v>
      </c>
      <c r="D819" s="161">
        <v>2</v>
      </c>
      <c r="E819" s="60">
        <v>0</v>
      </c>
      <c r="F819" s="64"/>
      <c r="G819" s="49">
        <f t="shared" si="57"/>
        <v>0</v>
      </c>
    </row>
    <row r="820" spans="1:7" ht="33.75" outlineLevel="2" x14ac:dyDescent="0.2">
      <c r="A820" s="55" t="s">
        <v>1215</v>
      </c>
      <c r="B820" s="73" t="s">
        <v>154</v>
      </c>
      <c r="C820" s="74" t="s">
        <v>30</v>
      </c>
      <c r="D820" s="161">
        <v>0.1</v>
      </c>
      <c r="E820" s="60">
        <v>0</v>
      </c>
      <c r="F820" s="64"/>
      <c r="G820" s="49">
        <f t="shared" si="57"/>
        <v>0</v>
      </c>
    </row>
    <row r="821" spans="1:7" ht="33.75" outlineLevel="2" x14ac:dyDescent="0.2">
      <c r="A821" s="55" t="s">
        <v>1216</v>
      </c>
      <c r="B821" s="73" t="s">
        <v>81</v>
      </c>
      <c r="C821" s="74" t="s">
        <v>31</v>
      </c>
      <c r="D821" s="161">
        <v>2</v>
      </c>
      <c r="E821" s="60">
        <v>0</v>
      </c>
      <c r="F821" s="64"/>
      <c r="G821" s="49">
        <f t="shared" si="57"/>
        <v>0</v>
      </c>
    </row>
    <row r="822" spans="1:7" ht="22.5" outlineLevel="2" x14ac:dyDescent="0.2">
      <c r="A822" s="55" t="s">
        <v>1217</v>
      </c>
      <c r="B822" s="73" t="s">
        <v>82</v>
      </c>
      <c r="C822" s="74" t="s">
        <v>31</v>
      </c>
      <c r="D822" s="161">
        <v>2</v>
      </c>
      <c r="E822" s="60">
        <v>0</v>
      </c>
      <c r="F822" s="64"/>
      <c r="G822" s="49">
        <f t="shared" si="57"/>
        <v>0</v>
      </c>
    </row>
    <row r="823" spans="1:7" x14ac:dyDescent="0.2">
      <c r="A823" s="66" t="s">
        <v>579</v>
      </c>
      <c r="B823" s="67" t="s">
        <v>91</v>
      </c>
      <c r="C823" s="158"/>
      <c r="D823" s="158"/>
      <c r="E823" s="67"/>
      <c r="F823" s="67"/>
      <c r="G823" s="50">
        <f>ROUND(SUM(G824,G835),2)</f>
        <v>0</v>
      </c>
    </row>
    <row r="824" spans="1:7" outlineLevel="1" x14ac:dyDescent="0.2">
      <c r="A824" s="68" t="s">
        <v>641</v>
      </c>
      <c r="B824" s="69" t="s">
        <v>92</v>
      </c>
      <c r="C824" s="70"/>
      <c r="D824" s="159"/>
      <c r="E824" s="41"/>
      <c r="F824" s="71"/>
      <c r="G824" s="41">
        <f>ROUND(SUM(G825:G834),2)</f>
        <v>0</v>
      </c>
    </row>
    <row r="825" spans="1:7" ht="45" outlineLevel="2" x14ac:dyDescent="0.2">
      <c r="A825" s="55" t="s">
        <v>1218</v>
      </c>
      <c r="B825" s="73" t="s">
        <v>85</v>
      </c>
      <c r="C825" s="74" t="s">
        <v>31</v>
      </c>
      <c r="D825" s="161">
        <v>8</v>
      </c>
      <c r="E825" s="60">
        <v>0</v>
      </c>
      <c r="F825" s="64"/>
      <c r="G825" s="49">
        <f t="shared" ref="G825:G834" si="58">ROUND(PRODUCT(D825,E825),2)</f>
        <v>0</v>
      </c>
    </row>
    <row r="826" spans="1:7" ht="45" outlineLevel="2" x14ac:dyDescent="0.2">
      <c r="A826" s="55" t="s">
        <v>1219</v>
      </c>
      <c r="B826" s="73" t="s">
        <v>86</v>
      </c>
      <c r="C826" s="74" t="s">
        <v>31</v>
      </c>
      <c r="D826" s="161">
        <v>2</v>
      </c>
      <c r="E826" s="60">
        <v>0</v>
      </c>
      <c r="F826" s="64"/>
      <c r="G826" s="49">
        <f t="shared" si="58"/>
        <v>0</v>
      </c>
    </row>
    <row r="827" spans="1:7" ht="22.5" outlineLevel="2" x14ac:dyDescent="0.2">
      <c r="A827" s="55" t="s">
        <v>1220</v>
      </c>
      <c r="B827" s="73" t="s">
        <v>139</v>
      </c>
      <c r="C827" s="74" t="s">
        <v>30</v>
      </c>
      <c r="D827" s="161">
        <v>0.16</v>
      </c>
      <c r="E827" s="60">
        <v>0</v>
      </c>
      <c r="F827" s="64"/>
      <c r="G827" s="49">
        <f t="shared" si="58"/>
        <v>0</v>
      </c>
    </row>
    <row r="828" spans="1:7" ht="78.75" outlineLevel="2" x14ac:dyDescent="0.2">
      <c r="A828" s="55" t="s">
        <v>1221</v>
      </c>
      <c r="B828" s="73" t="s">
        <v>105</v>
      </c>
      <c r="C828" s="74" t="s">
        <v>31</v>
      </c>
      <c r="D828" s="161">
        <v>8</v>
      </c>
      <c r="E828" s="60">
        <v>0</v>
      </c>
      <c r="F828" s="64"/>
      <c r="G828" s="49">
        <f t="shared" si="58"/>
        <v>0</v>
      </c>
    </row>
    <row r="829" spans="1:7" ht="45" outlineLevel="2" x14ac:dyDescent="0.2">
      <c r="A829" s="55" t="s">
        <v>1222</v>
      </c>
      <c r="B829" s="73" t="s">
        <v>184</v>
      </c>
      <c r="C829" s="74" t="s">
        <v>30</v>
      </c>
      <c r="D829" s="161">
        <v>41.36</v>
      </c>
      <c r="E829" s="60">
        <v>0</v>
      </c>
      <c r="F829" s="64"/>
      <c r="G829" s="49">
        <f t="shared" si="58"/>
        <v>0</v>
      </c>
    </row>
    <row r="830" spans="1:7" ht="22.5" outlineLevel="2" x14ac:dyDescent="0.2">
      <c r="A830" s="55" t="s">
        <v>1223</v>
      </c>
      <c r="B830" s="73" t="s">
        <v>87</v>
      </c>
      <c r="C830" s="74" t="s">
        <v>37</v>
      </c>
      <c r="D830" s="161">
        <v>268.39999999999998</v>
      </c>
      <c r="E830" s="60">
        <v>0</v>
      </c>
      <c r="F830" s="64"/>
      <c r="G830" s="49">
        <f t="shared" si="58"/>
        <v>0</v>
      </c>
    </row>
    <row r="831" spans="1:7" ht="22.5" outlineLevel="2" x14ac:dyDescent="0.2">
      <c r="A831" s="55" t="s">
        <v>1224</v>
      </c>
      <c r="B831" s="73" t="s">
        <v>88</v>
      </c>
      <c r="C831" s="74" t="s">
        <v>37</v>
      </c>
      <c r="D831" s="161">
        <v>8.4</v>
      </c>
      <c r="E831" s="60">
        <v>0</v>
      </c>
      <c r="F831" s="64"/>
      <c r="G831" s="49">
        <f t="shared" si="58"/>
        <v>0</v>
      </c>
    </row>
    <row r="832" spans="1:7" ht="22.5" outlineLevel="2" x14ac:dyDescent="0.2">
      <c r="A832" s="55" t="s">
        <v>1225</v>
      </c>
      <c r="B832" s="73" t="s">
        <v>89</v>
      </c>
      <c r="C832" s="74" t="s">
        <v>37</v>
      </c>
      <c r="D832" s="161">
        <v>3.5</v>
      </c>
      <c r="E832" s="60">
        <v>0</v>
      </c>
      <c r="F832" s="64"/>
      <c r="G832" s="49">
        <f t="shared" si="58"/>
        <v>0</v>
      </c>
    </row>
    <row r="833" spans="1:7" ht="22.5" outlineLevel="2" x14ac:dyDescent="0.2">
      <c r="A833" s="55" t="s">
        <v>1226</v>
      </c>
      <c r="B833" s="73" t="s">
        <v>90</v>
      </c>
      <c r="C833" s="74" t="s">
        <v>31</v>
      </c>
      <c r="D833" s="161">
        <v>3</v>
      </c>
      <c r="E833" s="60">
        <v>0</v>
      </c>
      <c r="F833" s="64"/>
      <c r="G833" s="49">
        <f t="shared" si="58"/>
        <v>0</v>
      </c>
    </row>
    <row r="834" spans="1:7" ht="45" outlineLevel="2" x14ac:dyDescent="0.2">
      <c r="A834" s="55" t="s">
        <v>1227</v>
      </c>
      <c r="B834" s="73" t="s">
        <v>200</v>
      </c>
      <c r="C834" s="74" t="s">
        <v>30</v>
      </c>
      <c r="D834" s="161">
        <v>41.36</v>
      </c>
      <c r="E834" s="60">
        <v>0</v>
      </c>
      <c r="F834" s="64"/>
      <c r="G834" s="49">
        <f t="shared" si="58"/>
        <v>0</v>
      </c>
    </row>
    <row r="835" spans="1:7" outlineLevel="1" x14ac:dyDescent="0.2">
      <c r="A835" s="68" t="s">
        <v>642</v>
      </c>
      <c r="B835" s="69" t="s">
        <v>122</v>
      </c>
      <c r="C835" s="70"/>
      <c r="D835" s="159"/>
      <c r="E835" s="41"/>
      <c r="F835" s="71"/>
      <c r="G835" s="41">
        <f>ROUND(SUM(G836:G854),2)</f>
        <v>0</v>
      </c>
    </row>
    <row r="836" spans="1:7" ht="101.25" outlineLevel="2" x14ac:dyDescent="0.2">
      <c r="A836" s="55" t="s">
        <v>1228</v>
      </c>
      <c r="B836" s="73" t="s">
        <v>445</v>
      </c>
      <c r="C836" s="74" t="s">
        <v>31</v>
      </c>
      <c r="D836" s="161">
        <v>8</v>
      </c>
      <c r="E836" s="60">
        <v>0</v>
      </c>
      <c r="F836" s="64"/>
      <c r="G836" s="49">
        <f t="shared" ref="G836:G854" si="59">ROUND(PRODUCT(D836,E836),2)</f>
        <v>0</v>
      </c>
    </row>
    <row r="837" spans="1:7" ht="135" outlineLevel="2" x14ac:dyDescent="0.2">
      <c r="A837" s="55" t="s">
        <v>1229</v>
      </c>
      <c r="B837" s="73" t="s">
        <v>203</v>
      </c>
      <c r="C837" s="74" t="s">
        <v>31</v>
      </c>
      <c r="D837" s="161">
        <v>8</v>
      </c>
      <c r="E837" s="60">
        <v>0</v>
      </c>
      <c r="F837" s="64"/>
      <c r="G837" s="49">
        <f t="shared" si="59"/>
        <v>0</v>
      </c>
    </row>
    <row r="838" spans="1:7" ht="56.25" outlineLevel="2" x14ac:dyDescent="0.2">
      <c r="A838" s="55" t="s">
        <v>1230</v>
      </c>
      <c r="B838" s="73" t="s">
        <v>204</v>
      </c>
      <c r="C838" s="74" t="s">
        <v>31</v>
      </c>
      <c r="D838" s="161">
        <v>8</v>
      </c>
      <c r="E838" s="60">
        <v>0</v>
      </c>
      <c r="F838" s="64"/>
      <c r="G838" s="49">
        <f t="shared" si="59"/>
        <v>0</v>
      </c>
    </row>
    <row r="839" spans="1:7" ht="33.75" outlineLevel="2" x14ac:dyDescent="0.2">
      <c r="A839" s="55" t="s">
        <v>1231</v>
      </c>
      <c r="B839" s="73" t="s">
        <v>94</v>
      </c>
      <c r="C839" s="74" t="s">
        <v>37</v>
      </c>
      <c r="D839" s="161">
        <v>258.5</v>
      </c>
      <c r="E839" s="60">
        <v>0</v>
      </c>
      <c r="F839" s="64"/>
      <c r="G839" s="49">
        <f t="shared" si="59"/>
        <v>0</v>
      </c>
    </row>
    <row r="840" spans="1:7" ht="33.75" outlineLevel="2" x14ac:dyDescent="0.2">
      <c r="A840" s="55" t="s">
        <v>1232</v>
      </c>
      <c r="B840" s="73" t="s">
        <v>95</v>
      </c>
      <c r="C840" s="74" t="s">
        <v>37</v>
      </c>
      <c r="D840" s="161">
        <v>300.3</v>
      </c>
      <c r="E840" s="60">
        <v>0</v>
      </c>
      <c r="F840" s="64"/>
      <c r="G840" s="49">
        <f t="shared" si="59"/>
        <v>0</v>
      </c>
    </row>
    <row r="841" spans="1:7" ht="56.25" outlineLevel="2" x14ac:dyDescent="0.2">
      <c r="A841" s="55" t="s">
        <v>1233</v>
      </c>
      <c r="B841" s="73" t="s">
        <v>160</v>
      </c>
      <c r="C841" s="74" t="s">
        <v>37</v>
      </c>
      <c r="D841" s="161">
        <v>11</v>
      </c>
      <c r="E841" s="60">
        <v>0</v>
      </c>
      <c r="F841" s="64"/>
      <c r="G841" s="49">
        <f t="shared" si="59"/>
        <v>0</v>
      </c>
    </row>
    <row r="842" spans="1:7" ht="22.5" outlineLevel="2" x14ac:dyDescent="0.2">
      <c r="A842" s="55" t="s">
        <v>1234</v>
      </c>
      <c r="B842" s="73" t="s">
        <v>96</v>
      </c>
      <c r="C842" s="74" t="s">
        <v>31</v>
      </c>
      <c r="D842" s="161">
        <v>46</v>
      </c>
      <c r="E842" s="60">
        <v>0</v>
      </c>
      <c r="F842" s="64"/>
      <c r="G842" s="49">
        <f t="shared" si="59"/>
        <v>0</v>
      </c>
    </row>
    <row r="843" spans="1:7" ht="22.5" outlineLevel="2" x14ac:dyDescent="0.2">
      <c r="A843" s="55" t="s">
        <v>1235</v>
      </c>
      <c r="B843" s="73" t="s">
        <v>97</v>
      </c>
      <c r="C843" s="74" t="s">
        <v>31</v>
      </c>
      <c r="D843" s="161">
        <v>8</v>
      </c>
      <c r="E843" s="60">
        <v>0</v>
      </c>
      <c r="F843" s="64"/>
      <c r="G843" s="49">
        <f t="shared" si="59"/>
        <v>0</v>
      </c>
    </row>
    <row r="844" spans="1:7" ht="45" outlineLevel="2" x14ac:dyDescent="0.2">
      <c r="A844" s="55" t="s">
        <v>1236</v>
      </c>
      <c r="B844" s="73" t="s">
        <v>98</v>
      </c>
      <c r="C844" s="74" t="s">
        <v>31</v>
      </c>
      <c r="D844" s="161">
        <v>21</v>
      </c>
      <c r="E844" s="60">
        <v>0</v>
      </c>
      <c r="F844" s="64"/>
      <c r="G844" s="49">
        <f t="shared" si="59"/>
        <v>0</v>
      </c>
    </row>
    <row r="845" spans="1:7" ht="33.75" outlineLevel="2" x14ac:dyDescent="0.2">
      <c r="A845" s="55" t="s">
        <v>1237</v>
      </c>
      <c r="B845" s="73" t="s">
        <v>161</v>
      </c>
      <c r="C845" s="74" t="s">
        <v>31</v>
      </c>
      <c r="D845" s="161">
        <v>3</v>
      </c>
      <c r="E845" s="60">
        <v>0</v>
      </c>
      <c r="F845" s="64"/>
      <c r="G845" s="49">
        <f t="shared" si="59"/>
        <v>0</v>
      </c>
    </row>
    <row r="846" spans="1:7" ht="33.75" outlineLevel="2" x14ac:dyDescent="0.2">
      <c r="A846" s="55" t="s">
        <v>1238</v>
      </c>
      <c r="B846" s="73" t="s">
        <v>99</v>
      </c>
      <c r="C846" s="74" t="s">
        <v>100</v>
      </c>
      <c r="D846" s="161">
        <v>5</v>
      </c>
      <c r="E846" s="60">
        <v>0</v>
      </c>
      <c r="F846" s="64"/>
      <c r="G846" s="49">
        <f t="shared" si="59"/>
        <v>0</v>
      </c>
    </row>
    <row r="847" spans="1:7" ht="33.75" outlineLevel="2" x14ac:dyDescent="0.2">
      <c r="A847" s="55" t="s">
        <v>1239</v>
      </c>
      <c r="B847" s="73" t="s">
        <v>104</v>
      </c>
      <c r="C847" s="74" t="s">
        <v>100</v>
      </c>
      <c r="D847" s="161">
        <v>7</v>
      </c>
      <c r="E847" s="60">
        <v>0</v>
      </c>
      <c r="F847" s="64"/>
      <c r="G847" s="49">
        <f t="shared" si="59"/>
        <v>0</v>
      </c>
    </row>
    <row r="848" spans="1:7" ht="33.75" outlineLevel="2" x14ac:dyDescent="0.2">
      <c r="A848" s="55" t="s">
        <v>1240</v>
      </c>
      <c r="B848" s="73" t="s">
        <v>101</v>
      </c>
      <c r="C848" s="74" t="s">
        <v>31</v>
      </c>
      <c r="D848" s="161">
        <v>3</v>
      </c>
      <c r="E848" s="60">
        <v>0</v>
      </c>
      <c r="F848" s="64"/>
      <c r="G848" s="49">
        <f t="shared" si="59"/>
        <v>0</v>
      </c>
    </row>
    <row r="849" spans="1:7" ht="33.75" outlineLevel="2" x14ac:dyDescent="0.2">
      <c r="A849" s="55" t="s">
        <v>1241</v>
      </c>
      <c r="B849" s="73" t="s">
        <v>155</v>
      </c>
      <c r="C849" s="74" t="s">
        <v>31</v>
      </c>
      <c r="D849" s="161">
        <v>16</v>
      </c>
      <c r="E849" s="60">
        <v>0</v>
      </c>
      <c r="F849" s="64"/>
      <c r="G849" s="49">
        <f t="shared" si="59"/>
        <v>0</v>
      </c>
    </row>
    <row r="850" spans="1:7" ht="33.75" outlineLevel="2" x14ac:dyDescent="0.2">
      <c r="A850" s="55" t="s">
        <v>1242</v>
      </c>
      <c r="B850" s="73" t="s">
        <v>156</v>
      </c>
      <c r="C850" s="74" t="s">
        <v>31</v>
      </c>
      <c r="D850" s="161">
        <v>7</v>
      </c>
      <c r="E850" s="60">
        <v>0</v>
      </c>
      <c r="F850" s="64"/>
      <c r="G850" s="49">
        <f t="shared" si="59"/>
        <v>0</v>
      </c>
    </row>
    <row r="851" spans="1:7" ht="56.25" outlineLevel="2" x14ac:dyDescent="0.2">
      <c r="A851" s="55" t="s">
        <v>1243</v>
      </c>
      <c r="B851" s="73" t="s">
        <v>103</v>
      </c>
      <c r="C851" s="74" t="s">
        <v>31</v>
      </c>
      <c r="D851" s="161">
        <v>1</v>
      </c>
      <c r="E851" s="60">
        <v>0</v>
      </c>
      <c r="F851" s="64"/>
      <c r="G851" s="49">
        <f t="shared" si="59"/>
        <v>0</v>
      </c>
    </row>
    <row r="852" spans="1:7" ht="33.75" outlineLevel="2" x14ac:dyDescent="0.2">
      <c r="A852" s="55" t="s">
        <v>1244</v>
      </c>
      <c r="B852" s="73" t="s">
        <v>102</v>
      </c>
      <c r="C852" s="74" t="s">
        <v>37</v>
      </c>
      <c r="D852" s="161">
        <v>7.2</v>
      </c>
      <c r="E852" s="60">
        <v>0</v>
      </c>
      <c r="F852" s="64"/>
      <c r="G852" s="49">
        <f t="shared" si="59"/>
        <v>0</v>
      </c>
    </row>
    <row r="853" spans="1:7" ht="270" outlineLevel="2" x14ac:dyDescent="0.2">
      <c r="A853" s="55" t="s">
        <v>1245</v>
      </c>
      <c r="B853" s="73" t="s">
        <v>2057</v>
      </c>
      <c r="C853" s="74" t="s">
        <v>31</v>
      </c>
      <c r="D853" s="161">
        <v>1</v>
      </c>
      <c r="E853" s="60">
        <v>0</v>
      </c>
      <c r="F853" s="64"/>
      <c r="G853" s="49">
        <f t="shared" si="59"/>
        <v>0</v>
      </c>
    </row>
    <row r="854" spans="1:7" ht="78.75" outlineLevel="2" x14ac:dyDescent="0.2">
      <c r="A854" s="55" t="s">
        <v>1246</v>
      </c>
      <c r="B854" s="73" t="s">
        <v>202</v>
      </c>
      <c r="C854" s="74" t="s">
        <v>31</v>
      </c>
      <c r="D854" s="161">
        <v>1</v>
      </c>
      <c r="E854" s="60">
        <v>0</v>
      </c>
      <c r="F854" s="64"/>
      <c r="G854" s="49">
        <f t="shared" si="59"/>
        <v>0</v>
      </c>
    </row>
    <row r="855" spans="1:7" x14ac:dyDescent="0.2">
      <c r="A855" s="66" t="s">
        <v>580</v>
      </c>
      <c r="B855" s="67" t="s">
        <v>27</v>
      </c>
      <c r="C855" s="158"/>
      <c r="D855" s="158"/>
      <c r="E855" s="67"/>
      <c r="F855" s="67"/>
      <c r="G855" s="50">
        <f>ROUND(SUM(G856),2)</f>
        <v>0</v>
      </c>
    </row>
    <row r="856" spans="1:7" ht="22.5" x14ac:dyDescent="0.2">
      <c r="A856" s="55" t="s">
        <v>1247</v>
      </c>
      <c r="B856" s="73" t="s">
        <v>45</v>
      </c>
      <c r="C856" s="74" t="s">
        <v>29</v>
      </c>
      <c r="D856" s="161">
        <v>4064.04</v>
      </c>
      <c r="E856" s="60">
        <v>0</v>
      </c>
      <c r="F856" s="64"/>
      <c r="G856" s="49">
        <f>ROUND(PRODUCT(D856,E856),2)</f>
        <v>0</v>
      </c>
    </row>
    <row r="857" spans="1:7" s="86" customFormat="1" x14ac:dyDescent="0.2">
      <c r="A857" s="83" t="s">
        <v>451</v>
      </c>
      <c r="B857" s="84" t="s">
        <v>453</v>
      </c>
      <c r="C857" s="160"/>
      <c r="D857" s="160"/>
      <c r="E857" s="84"/>
      <c r="F857" s="84"/>
      <c r="G857" s="85">
        <f>G858+G883+G905+G913+G927+G972+G1015+G1047</f>
        <v>0</v>
      </c>
    </row>
    <row r="858" spans="1:7" x14ac:dyDescent="0.2">
      <c r="A858" s="66" t="s">
        <v>84</v>
      </c>
      <c r="B858" s="67" t="s">
        <v>109</v>
      </c>
      <c r="C858" s="158"/>
      <c r="D858" s="158"/>
      <c r="E858" s="67"/>
      <c r="F858" s="67"/>
      <c r="G858" s="50">
        <f>ROUND(SUM(G859,G866,G874),2)</f>
        <v>0</v>
      </c>
    </row>
    <row r="859" spans="1:7" outlineLevel="1" x14ac:dyDescent="0.2">
      <c r="A859" s="68" t="s">
        <v>643</v>
      </c>
      <c r="B859" s="69" t="s">
        <v>25</v>
      </c>
      <c r="C859" s="70"/>
      <c r="D859" s="159"/>
      <c r="E859" s="41"/>
      <c r="F859" s="71"/>
      <c r="G859" s="41">
        <f>ROUND(SUM(G860:G865),2)</f>
        <v>0</v>
      </c>
    </row>
    <row r="860" spans="1:7" ht="33.75" outlineLevel="2" x14ac:dyDescent="0.2">
      <c r="A860" s="55" t="s">
        <v>1248</v>
      </c>
      <c r="B860" s="73" t="s">
        <v>181</v>
      </c>
      <c r="C860" s="74" t="s">
        <v>30</v>
      </c>
      <c r="D860" s="161">
        <v>268.77</v>
      </c>
      <c r="E860" s="60">
        <v>0</v>
      </c>
      <c r="F860" s="64"/>
      <c r="G860" s="49">
        <f t="shared" ref="G860:G865" si="60">ROUND(PRODUCT(D860,E860),2)</f>
        <v>0</v>
      </c>
    </row>
    <row r="861" spans="1:7" ht="45" outlineLevel="2" x14ac:dyDescent="0.2">
      <c r="A861" s="55" t="s">
        <v>1249</v>
      </c>
      <c r="B861" s="73" t="s">
        <v>135</v>
      </c>
      <c r="C861" s="74" t="s">
        <v>30</v>
      </c>
      <c r="D861" s="161">
        <v>10.5</v>
      </c>
      <c r="E861" s="60">
        <v>0</v>
      </c>
      <c r="F861" s="64"/>
      <c r="G861" s="49">
        <f t="shared" si="60"/>
        <v>0</v>
      </c>
    </row>
    <row r="862" spans="1:7" ht="33.75" outlineLevel="2" x14ac:dyDescent="0.2">
      <c r="A862" s="55" t="s">
        <v>1250</v>
      </c>
      <c r="B862" s="73" t="s">
        <v>53</v>
      </c>
      <c r="C862" s="74" t="s">
        <v>30</v>
      </c>
      <c r="D862" s="161">
        <v>59.61</v>
      </c>
      <c r="E862" s="60">
        <v>0</v>
      </c>
      <c r="F862" s="64"/>
      <c r="G862" s="49">
        <f t="shared" si="60"/>
        <v>0</v>
      </c>
    </row>
    <row r="863" spans="1:7" ht="33.75" outlineLevel="2" x14ac:dyDescent="0.2">
      <c r="A863" s="55" t="s">
        <v>1251</v>
      </c>
      <c r="B863" s="73" t="s">
        <v>32</v>
      </c>
      <c r="C863" s="74" t="s">
        <v>30</v>
      </c>
      <c r="D863" s="161">
        <v>97.97</v>
      </c>
      <c r="E863" s="60">
        <v>0</v>
      </c>
      <c r="F863" s="64"/>
      <c r="G863" s="49">
        <f t="shared" si="60"/>
        <v>0</v>
      </c>
    </row>
    <row r="864" spans="1:7" ht="33.75" outlineLevel="2" x14ac:dyDescent="0.2">
      <c r="A864" s="55" t="s">
        <v>1252</v>
      </c>
      <c r="B864" s="73" t="s">
        <v>35</v>
      </c>
      <c r="C864" s="74" t="s">
        <v>30</v>
      </c>
      <c r="D864" s="161">
        <v>436.85</v>
      </c>
      <c r="E864" s="60">
        <v>0</v>
      </c>
      <c r="F864" s="64"/>
      <c r="G864" s="49">
        <f t="shared" si="60"/>
        <v>0</v>
      </c>
    </row>
    <row r="865" spans="1:7" ht="33.75" outlineLevel="2" x14ac:dyDescent="0.2">
      <c r="A865" s="55" t="s">
        <v>1253</v>
      </c>
      <c r="B865" s="73" t="s">
        <v>33</v>
      </c>
      <c r="C865" s="74" t="s">
        <v>34</v>
      </c>
      <c r="D865" s="161">
        <v>12668.65</v>
      </c>
      <c r="E865" s="60">
        <v>0</v>
      </c>
      <c r="F865" s="64"/>
      <c r="G865" s="49">
        <f t="shared" si="60"/>
        <v>0</v>
      </c>
    </row>
    <row r="866" spans="1:7" outlineLevel="1" x14ac:dyDescent="0.2">
      <c r="A866" s="68" t="s">
        <v>644</v>
      </c>
      <c r="B866" s="69" t="s">
        <v>48</v>
      </c>
      <c r="C866" s="70"/>
      <c r="D866" s="159"/>
      <c r="E866" s="41"/>
      <c r="F866" s="71"/>
      <c r="G866" s="41">
        <f>ROUND(SUM(G867:G873),2)</f>
        <v>0</v>
      </c>
    </row>
    <row r="867" spans="1:7" ht="33.75" outlineLevel="2" x14ac:dyDescent="0.2">
      <c r="A867" s="55" t="s">
        <v>1254</v>
      </c>
      <c r="B867" s="73" t="s">
        <v>28</v>
      </c>
      <c r="C867" s="74" t="s">
        <v>29</v>
      </c>
      <c r="D867" s="161">
        <v>2340.11</v>
      </c>
      <c r="E867" s="60">
        <v>0</v>
      </c>
      <c r="F867" s="64"/>
      <c r="G867" s="49">
        <f t="shared" ref="G867:G873" si="61">ROUND(PRODUCT(D867,E867),2)</f>
        <v>0</v>
      </c>
    </row>
    <row r="868" spans="1:7" ht="45" outlineLevel="2" x14ac:dyDescent="0.2">
      <c r="A868" s="55" t="s">
        <v>1255</v>
      </c>
      <c r="B868" s="73" t="s">
        <v>180</v>
      </c>
      <c r="C868" s="74" t="s">
        <v>30</v>
      </c>
      <c r="D868" s="161">
        <v>1099.8499999999999</v>
      </c>
      <c r="E868" s="60">
        <v>0</v>
      </c>
      <c r="F868" s="64"/>
      <c r="G868" s="49">
        <f t="shared" si="61"/>
        <v>0</v>
      </c>
    </row>
    <row r="869" spans="1:7" ht="56.25" outlineLevel="2" x14ac:dyDescent="0.2">
      <c r="A869" s="55" t="s">
        <v>1256</v>
      </c>
      <c r="B869" s="73" t="s">
        <v>217</v>
      </c>
      <c r="C869" s="74" t="s">
        <v>29</v>
      </c>
      <c r="D869" s="161">
        <v>2340.11</v>
      </c>
      <c r="E869" s="60">
        <v>0</v>
      </c>
      <c r="F869" s="64"/>
      <c r="G869" s="49">
        <f t="shared" si="61"/>
        <v>0</v>
      </c>
    </row>
    <row r="870" spans="1:7" ht="45" outlineLevel="2" x14ac:dyDescent="0.2">
      <c r="A870" s="109" t="s">
        <v>1257</v>
      </c>
      <c r="B870" s="56" t="s">
        <v>2064</v>
      </c>
      <c r="C870" s="59" t="s">
        <v>30</v>
      </c>
      <c r="D870" s="155">
        <v>468.02</v>
      </c>
      <c r="E870" s="60">
        <v>0</v>
      </c>
      <c r="F870" s="110"/>
      <c r="G870" s="49">
        <f t="shared" si="61"/>
        <v>0</v>
      </c>
    </row>
    <row r="871" spans="1:7" ht="33.75" outlineLevel="2" x14ac:dyDescent="0.2">
      <c r="A871" s="55" t="s">
        <v>1258</v>
      </c>
      <c r="B871" s="73" t="s">
        <v>144</v>
      </c>
      <c r="C871" s="74" t="s">
        <v>29</v>
      </c>
      <c r="D871" s="161">
        <v>2340.11</v>
      </c>
      <c r="E871" s="60">
        <v>0</v>
      </c>
      <c r="F871" s="64"/>
      <c r="G871" s="49">
        <f t="shared" si="61"/>
        <v>0</v>
      </c>
    </row>
    <row r="872" spans="1:7" ht="33.75" outlineLevel="2" x14ac:dyDescent="0.2">
      <c r="A872" s="55" t="s">
        <v>1259</v>
      </c>
      <c r="B872" s="73" t="s">
        <v>35</v>
      </c>
      <c r="C872" s="74" t="s">
        <v>30</v>
      </c>
      <c r="D872" s="161">
        <v>1099.8499999999999</v>
      </c>
      <c r="E872" s="60">
        <v>0</v>
      </c>
      <c r="F872" s="64"/>
      <c r="G872" s="49">
        <f t="shared" si="61"/>
        <v>0</v>
      </c>
    </row>
    <row r="873" spans="1:7" ht="33.75" outlineLevel="2" x14ac:dyDescent="0.2">
      <c r="A873" s="55" t="s">
        <v>1260</v>
      </c>
      <c r="B873" s="73" t="s">
        <v>33</v>
      </c>
      <c r="C873" s="74" t="s">
        <v>34</v>
      </c>
      <c r="D873" s="161">
        <v>31895.65</v>
      </c>
      <c r="E873" s="60">
        <v>0</v>
      </c>
      <c r="F873" s="64"/>
      <c r="G873" s="49">
        <f t="shared" si="61"/>
        <v>0</v>
      </c>
    </row>
    <row r="874" spans="1:7" outlineLevel="1" x14ac:dyDescent="0.2">
      <c r="A874" s="68" t="s">
        <v>645</v>
      </c>
      <c r="B874" s="69" t="s">
        <v>49</v>
      </c>
      <c r="C874" s="70"/>
      <c r="D874" s="159"/>
      <c r="E874" s="41"/>
      <c r="F874" s="71"/>
      <c r="G874" s="41">
        <f>ROUND(SUM(G875:G882),2)</f>
        <v>0</v>
      </c>
    </row>
    <row r="875" spans="1:7" ht="45" outlineLevel="2" x14ac:dyDescent="0.2">
      <c r="A875" s="55" t="s">
        <v>1261</v>
      </c>
      <c r="B875" s="73" t="s">
        <v>131</v>
      </c>
      <c r="C875" s="74" t="s">
        <v>29</v>
      </c>
      <c r="D875" s="161">
        <v>293.88</v>
      </c>
      <c r="E875" s="60">
        <v>0</v>
      </c>
      <c r="F875" s="64"/>
      <c r="G875" s="49">
        <f t="shared" ref="G875:G882" si="62">ROUND(PRODUCT(D875,E875),2)</f>
        <v>0</v>
      </c>
    </row>
    <row r="876" spans="1:7" ht="45" outlineLevel="2" x14ac:dyDescent="0.2">
      <c r="A876" s="55" t="s">
        <v>1262</v>
      </c>
      <c r="B876" s="73" t="s">
        <v>132</v>
      </c>
      <c r="C876" s="74" t="s">
        <v>29</v>
      </c>
      <c r="D876" s="161">
        <v>391.84000000000003</v>
      </c>
      <c r="E876" s="60">
        <v>0</v>
      </c>
      <c r="F876" s="64"/>
      <c r="G876" s="49">
        <f t="shared" si="62"/>
        <v>0</v>
      </c>
    </row>
    <row r="877" spans="1:7" ht="45" outlineLevel="2" x14ac:dyDescent="0.2">
      <c r="A877" s="55" t="s">
        <v>1263</v>
      </c>
      <c r="B877" s="73" t="s">
        <v>133</v>
      </c>
      <c r="C877" s="74" t="s">
        <v>29</v>
      </c>
      <c r="D877" s="161">
        <v>1175.52</v>
      </c>
      <c r="E877" s="60">
        <v>0</v>
      </c>
      <c r="F877" s="64"/>
      <c r="G877" s="49">
        <f t="shared" si="62"/>
        <v>0</v>
      </c>
    </row>
    <row r="878" spans="1:7" ht="45" outlineLevel="2" x14ac:dyDescent="0.2">
      <c r="A878" s="55" t="s">
        <v>1264</v>
      </c>
      <c r="B878" s="73" t="s">
        <v>134</v>
      </c>
      <c r="C878" s="74" t="s">
        <v>29</v>
      </c>
      <c r="D878" s="161">
        <v>97.960000000000008</v>
      </c>
      <c r="E878" s="60">
        <v>0</v>
      </c>
      <c r="F878" s="64"/>
      <c r="G878" s="49">
        <f t="shared" si="62"/>
        <v>0</v>
      </c>
    </row>
    <row r="879" spans="1:7" ht="22.5" outlineLevel="2" x14ac:dyDescent="0.2">
      <c r="A879" s="55" t="s">
        <v>1265</v>
      </c>
      <c r="B879" s="73" t="s">
        <v>36</v>
      </c>
      <c r="C879" s="74" t="s">
        <v>37</v>
      </c>
      <c r="D879" s="161">
        <v>1610.43</v>
      </c>
      <c r="E879" s="60">
        <v>0</v>
      </c>
      <c r="F879" s="64"/>
      <c r="G879" s="49">
        <f t="shared" si="62"/>
        <v>0</v>
      </c>
    </row>
    <row r="880" spans="1:7" ht="45" outlineLevel="2" x14ac:dyDescent="0.2">
      <c r="A880" s="55" t="s">
        <v>1266</v>
      </c>
      <c r="B880" s="73" t="s">
        <v>50</v>
      </c>
      <c r="C880" s="74" t="s">
        <v>37</v>
      </c>
      <c r="D880" s="161">
        <v>1610.43</v>
      </c>
      <c r="E880" s="60">
        <v>0</v>
      </c>
      <c r="F880" s="64"/>
      <c r="G880" s="49">
        <f t="shared" si="62"/>
        <v>0</v>
      </c>
    </row>
    <row r="881" spans="1:7" ht="33.75" outlineLevel="2" x14ac:dyDescent="0.2">
      <c r="A881" s="55" t="s">
        <v>1267</v>
      </c>
      <c r="B881" s="73" t="s">
        <v>118</v>
      </c>
      <c r="C881" s="74" t="s">
        <v>51</v>
      </c>
      <c r="D881" s="161">
        <v>1876.27</v>
      </c>
      <c r="E881" s="60">
        <v>0</v>
      </c>
      <c r="F881" s="64"/>
      <c r="G881" s="49">
        <f t="shared" si="62"/>
        <v>0</v>
      </c>
    </row>
    <row r="882" spans="1:7" ht="78.75" outlineLevel="2" x14ac:dyDescent="0.2">
      <c r="A882" s="55" t="s">
        <v>1268</v>
      </c>
      <c r="B882" s="73" t="s">
        <v>116</v>
      </c>
      <c r="C882" s="74" t="s">
        <v>31</v>
      </c>
      <c r="D882" s="161">
        <v>435</v>
      </c>
      <c r="E882" s="60">
        <v>0</v>
      </c>
      <c r="F882" s="64"/>
      <c r="G882" s="49">
        <f t="shared" si="62"/>
        <v>0</v>
      </c>
    </row>
    <row r="883" spans="1:7" x14ac:dyDescent="0.2">
      <c r="A883" s="66" t="s">
        <v>93</v>
      </c>
      <c r="B883" s="67" t="s">
        <v>124</v>
      </c>
      <c r="C883" s="158"/>
      <c r="D883" s="158"/>
      <c r="E883" s="67"/>
      <c r="F883" s="67"/>
      <c r="G883" s="50">
        <f>ROUND(SUM(G884:G904),2)</f>
        <v>0</v>
      </c>
    </row>
    <row r="884" spans="1:7" ht="33.75" outlineLevel="1" x14ac:dyDescent="0.2">
      <c r="A884" s="55" t="s">
        <v>1269</v>
      </c>
      <c r="B884" s="73" t="s">
        <v>28</v>
      </c>
      <c r="C884" s="74" t="s">
        <v>29</v>
      </c>
      <c r="D884" s="161">
        <v>1074.06</v>
      </c>
      <c r="E884" s="60">
        <v>0</v>
      </c>
      <c r="F884" s="64"/>
      <c r="G884" s="49">
        <f t="shared" ref="G884:G904" si="63">ROUND(PRODUCT(D884,E884),2)</f>
        <v>0</v>
      </c>
    </row>
    <row r="885" spans="1:7" ht="45" outlineLevel="1" x14ac:dyDescent="0.2">
      <c r="A885" s="55" t="s">
        <v>1270</v>
      </c>
      <c r="B885" s="73" t="s">
        <v>184</v>
      </c>
      <c r="C885" s="74" t="s">
        <v>30</v>
      </c>
      <c r="D885" s="161">
        <v>48.33</v>
      </c>
      <c r="E885" s="60">
        <v>0</v>
      </c>
      <c r="F885" s="64"/>
      <c r="G885" s="49">
        <f t="shared" si="63"/>
        <v>0</v>
      </c>
    </row>
    <row r="886" spans="1:7" ht="45" outlineLevel="1" x14ac:dyDescent="0.2">
      <c r="A886" s="55" t="s">
        <v>1271</v>
      </c>
      <c r="B886" s="73" t="s">
        <v>123</v>
      </c>
      <c r="C886" s="74" t="s">
        <v>29</v>
      </c>
      <c r="D886" s="161">
        <v>322.22000000000003</v>
      </c>
      <c r="E886" s="60">
        <v>0</v>
      </c>
      <c r="F886" s="64"/>
      <c r="G886" s="49">
        <f t="shared" si="63"/>
        <v>0</v>
      </c>
    </row>
    <row r="887" spans="1:7" ht="45" outlineLevel="1" x14ac:dyDescent="0.2">
      <c r="A887" s="55" t="s">
        <v>1272</v>
      </c>
      <c r="B887" s="73" t="s">
        <v>191</v>
      </c>
      <c r="C887" s="74" t="s">
        <v>29</v>
      </c>
      <c r="D887" s="161">
        <v>751.84</v>
      </c>
      <c r="E887" s="60">
        <v>0</v>
      </c>
      <c r="F887" s="64"/>
      <c r="G887" s="49">
        <f t="shared" si="63"/>
        <v>0</v>
      </c>
    </row>
    <row r="888" spans="1:7" ht="45" outlineLevel="1" x14ac:dyDescent="0.2">
      <c r="A888" s="55" t="s">
        <v>1273</v>
      </c>
      <c r="B888" s="73" t="s">
        <v>158</v>
      </c>
      <c r="C888" s="74" t="s">
        <v>30</v>
      </c>
      <c r="D888" s="161">
        <v>19.329999999999998</v>
      </c>
      <c r="E888" s="60">
        <v>0</v>
      </c>
      <c r="F888" s="64"/>
      <c r="G888" s="49">
        <f t="shared" si="63"/>
        <v>0</v>
      </c>
    </row>
    <row r="889" spans="1:7" ht="45" outlineLevel="1" x14ac:dyDescent="0.2">
      <c r="A889" s="55" t="s">
        <v>1274</v>
      </c>
      <c r="B889" s="73" t="s">
        <v>185</v>
      </c>
      <c r="C889" s="74" t="s">
        <v>30</v>
      </c>
      <c r="D889" s="161">
        <v>29</v>
      </c>
      <c r="E889" s="60">
        <v>0</v>
      </c>
      <c r="F889" s="64"/>
      <c r="G889" s="49">
        <f t="shared" si="63"/>
        <v>0</v>
      </c>
    </row>
    <row r="890" spans="1:7" ht="33.75" outlineLevel="1" x14ac:dyDescent="0.2">
      <c r="A890" s="55" t="s">
        <v>1275</v>
      </c>
      <c r="B890" s="73" t="s">
        <v>193</v>
      </c>
      <c r="C890" s="74" t="s">
        <v>37</v>
      </c>
      <c r="D890" s="161">
        <v>412.11</v>
      </c>
      <c r="E890" s="60">
        <v>0</v>
      </c>
      <c r="F890" s="64"/>
      <c r="G890" s="49">
        <f t="shared" si="63"/>
        <v>0</v>
      </c>
    </row>
    <row r="891" spans="1:7" ht="33.75" outlineLevel="1" x14ac:dyDescent="0.2">
      <c r="A891" s="55" t="s">
        <v>1276</v>
      </c>
      <c r="B891" s="73" t="s">
        <v>194</v>
      </c>
      <c r="C891" s="74" t="s">
        <v>37</v>
      </c>
      <c r="D891" s="161">
        <v>103.03</v>
      </c>
      <c r="E891" s="60">
        <v>0</v>
      </c>
      <c r="F891" s="64"/>
      <c r="G891" s="49">
        <f t="shared" si="63"/>
        <v>0</v>
      </c>
    </row>
    <row r="892" spans="1:7" ht="33.75" outlineLevel="1" x14ac:dyDescent="0.2">
      <c r="A892" s="55" t="s">
        <v>1277</v>
      </c>
      <c r="B892" s="73" t="s">
        <v>195</v>
      </c>
      <c r="C892" s="74" t="s">
        <v>37</v>
      </c>
      <c r="D892" s="161">
        <v>25.75</v>
      </c>
      <c r="E892" s="60">
        <v>0</v>
      </c>
      <c r="F892" s="64"/>
      <c r="G892" s="49">
        <f t="shared" si="63"/>
        <v>0</v>
      </c>
    </row>
    <row r="893" spans="1:7" ht="45" outlineLevel="1" x14ac:dyDescent="0.2">
      <c r="A893" s="55" t="s">
        <v>1278</v>
      </c>
      <c r="B893" s="73" t="s">
        <v>39</v>
      </c>
      <c r="C893" s="74" t="s">
        <v>29</v>
      </c>
      <c r="D893" s="161">
        <v>253.67</v>
      </c>
      <c r="E893" s="60">
        <v>0</v>
      </c>
      <c r="F893" s="64"/>
      <c r="G893" s="49">
        <f t="shared" si="63"/>
        <v>0</v>
      </c>
    </row>
    <row r="894" spans="1:7" ht="33.75" outlineLevel="1" x14ac:dyDescent="0.2">
      <c r="A894" s="55" t="s">
        <v>1279</v>
      </c>
      <c r="B894" s="73" t="s">
        <v>38</v>
      </c>
      <c r="C894" s="74" t="s">
        <v>29</v>
      </c>
      <c r="D894" s="161">
        <v>820.38</v>
      </c>
      <c r="E894" s="60">
        <v>0</v>
      </c>
      <c r="F894" s="64"/>
      <c r="G894" s="49">
        <f t="shared" si="63"/>
        <v>0</v>
      </c>
    </row>
    <row r="895" spans="1:7" ht="33.75" outlineLevel="1" x14ac:dyDescent="0.2">
      <c r="A895" s="55" t="s">
        <v>1280</v>
      </c>
      <c r="B895" s="73" t="s">
        <v>40</v>
      </c>
      <c r="C895" s="74" t="s">
        <v>29</v>
      </c>
      <c r="D895" s="161">
        <v>164.84</v>
      </c>
      <c r="E895" s="60">
        <v>0</v>
      </c>
      <c r="F895" s="64"/>
      <c r="G895" s="49">
        <f t="shared" si="63"/>
        <v>0</v>
      </c>
    </row>
    <row r="896" spans="1:7" ht="22.5" outlineLevel="1" x14ac:dyDescent="0.2">
      <c r="A896" s="55" t="s">
        <v>1281</v>
      </c>
      <c r="B896" s="73" t="s">
        <v>36</v>
      </c>
      <c r="C896" s="74" t="s">
        <v>37</v>
      </c>
      <c r="D896" s="161">
        <v>544.52</v>
      </c>
      <c r="E896" s="60">
        <v>0</v>
      </c>
      <c r="F896" s="64"/>
      <c r="G896" s="49">
        <f t="shared" si="63"/>
        <v>0</v>
      </c>
    </row>
    <row r="897" spans="1:7" ht="45" outlineLevel="1" x14ac:dyDescent="0.2">
      <c r="A897" s="55" t="s">
        <v>1282</v>
      </c>
      <c r="B897" s="73" t="s">
        <v>46</v>
      </c>
      <c r="C897" s="74" t="s">
        <v>37</v>
      </c>
      <c r="D897" s="161">
        <v>46</v>
      </c>
      <c r="E897" s="60">
        <v>0</v>
      </c>
      <c r="F897" s="64"/>
      <c r="G897" s="49">
        <f t="shared" si="63"/>
        <v>0</v>
      </c>
    </row>
    <row r="898" spans="1:7" ht="33.75" outlineLevel="1" x14ac:dyDescent="0.2">
      <c r="A898" s="55" t="s">
        <v>1283</v>
      </c>
      <c r="B898" s="73" t="s">
        <v>120</v>
      </c>
      <c r="C898" s="74" t="s">
        <v>37</v>
      </c>
      <c r="D898" s="161">
        <v>46</v>
      </c>
      <c r="E898" s="60">
        <v>0</v>
      </c>
      <c r="F898" s="64"/>
      <c r="G898" s="49">
        <f t="shared" si="63"/>
        <v>0</v>
      </c>
    </row>
    <row r="899" spans="1:7" ht="33.75" outlineLevel="1" x14ac:dyDescent="0.2">
      <c r="A899" s="55" t="s">
        <v>1284</v>
      </c>
      <c r="B899" s="73" t="s">
        <v>176</v>
      </c>
      <c r="C899" s="74" t="s">
        <v>29</v>
      </c>
      <c r="D899" s="161">
        <v>18.5</v>
      </c>
      <c r="E899" s="60">
        <v>0</v>
      </c>
      <c r="F899" s="64"/>
      <c r="G899" s="49">
        <f t="shared" si="63"/>
        <v>0</v>
      </c>
    </row>
    <row r="900" spans="1:7" ht="33.75" outlineLevel="1" x14ac:dyDescent="0.2">
      <c r="A900" s="55" t="s">
        <v>1285</v>
      </c>
      <c r="B900" s="73" t="s">
        <v>162</v>
      </c>
      <c r="C900" s="74" t="s">
        <v>29</v>
      </c>
      <c r="D900" s="161">
        <v>18.5</v>
      </c>
      <c r="E900" s="60">
        <v>0</v>
      </c>
      <c r="F900" s="64"/>
      <c r="G900" s="49">
        <f t="shared" si="63"/>
        <v>0</v>
      </c>
    </row>
    <row r="901" spans="1:7" ht="67.5" outlineLevel="1" x14ac:dyDescent="0.2">
      <c r="A901" s="55" t="s">
        <v>1286</v>
      </c>
      <c r="B901" s="73" t="s">
        <v>192</v>
      </c>
      <c r="C901" s="74" t="s">
        <v>31</v>
      </c>
      <c r="D901" s="161">
        <v>72</v>
      </c>
      <c r="E901" s="60">
        <v>0</v>
      </c>
      <c r="F901" s="64"/>
      <c r="G901" s="49">
        <f t="shared" si="63"/>
        <v>0</v>
      </c>
    </row>
    <row r="902" spans="1:7" ht="90" outlineLevel="1" x14ac:dyDescent="0.2">
      <c r="A902" s="55" t="s">
        <v>1287</v>
      </c>
      <c r="B902" s="73" t="s">
        <v>145</v>
      </c>
      <c r="C902" s="74" t="s">
        <v>31</v>
      </c>
      <c r="D902" s="161">
        <v>610</v>
      </c>
      <c r="E902" s="60">
        <v>0</v>
      </c>
      <c r="F902" s="64"/>
      <c r="G902" s="49">
        <f t="shared" si="63"/>
        <v>0</v>
      </c>
    </row>
    <row r="903" spans="1:7" ht="33.75" outlineLevel="1" x14ac:dyDescent="0.2">
      <c r="A903" s="55" t="s">
        <v>1288</v>
      </c>
      <c r="B903" s="73" t="s">
        <v>35</v>
      </c>
      <c r="C903" s="74" t="s">
        <v>30</v>
      </c>
      <c r="D903" s="161">
        <v>29</v>
      </c>
      <c r="E903" s="60">
        <v>0</v>
      </c>
      <c r="F903" s="64"/>
      <c r="G903" s="49">
        <f t="shared" si="63"/>
        <v>0</v>
      </c>
    </row>
    <row r="904" spans="1:7" ht="33.75" outlineLevel="1" x14ac:dyDescent="0.2">
      <c r="A904" s="55" t="s">
        <v>1289</v>
      </c>
      <c r="B904" s="73" t="s">
        <v>33</v>
      </c>
      <c r="C904" s="74" t="s">
        <v>34</v>
      </c>
      <c r="D904" s="161">
        <v>841</v>
      </c>
      <c r="E904" s="60">
        <v>0</v>
      </c>
      <c r="F904" s="64"/>
      <c r="G904" s="49">
        <f t="shared" si="63"/>
        <v>0</v>
      </c>
    </row>
    <row r="905" spans="1:7" x14ac:dyDescent="0.2">
      <c r="A905" s="66" t="s">
        <v>106</v>
      </c>
      <c r="B905" s="67" t="s">
        <v>110</v>
      </c>
      <c r="C905" s="158"/>
      <c r="D905" s="158"/>
      <c r="E905" s="67"/>
      <c r="F905" s="67"/>
      <c r="G905" s="50">
        <f>ROUND(SUM(G906:G912),2)</f>
        <v>0</v>
      </c>
    </row>
    <row r="906" spans="1:7" ht="33.75" outlineLevel="1" x14ac:dyDescent="0.2">
      <c r="A906" s="55" t="s">
        <v>1290</v>
      </c>
      <c r="B906" s="73" t="s">
        <v>459</v>
      </c>
      <c r="C906" s="74" t="s">
        <v>31</v>
      </c>
      <c r="D906" s="161">
        <v>6</v>
      </c>
      <c r="E906" s="60">
        <v>0</v>
      </c>
      <c r="F906" s="64"/>
      <c r="G906" s="49">
        <f t="shared" ref="G906:G912" si="64">ROUND(PRODUCT(D906,E906),2)</f>
        <v>0</v>
      </c>
    </row>
    <row r="907" spans="1:7" ht="33.75" outlineLevel="1" x14ac:dyDescent="0.2">
      <c r="A907" s="55" t="s">
        <v>1291</v>
      </c>
      <c r="B907" s="73" t="s">
        <v>460</v>
      </c>
      <c r="C907" s="74" t="s">
        <v>31</v>
      </c>
      <c r="D907" s="161">
        <v>6</v>
      </c>
      <c r="E907" s="60">
        <v>0</v>
      </c>
      <c r="F907" s="64"/>
      <c r="G907" s="49">
        <f t="shared" si="64"/>
        <v>0</v>
      </c>
    </row>
    <row r="908" spans="1:7" ht="33.75" outlineLevel="1" x14ac:dyDescent="0.2">
      <c r="A908" s="55" t="s">
        <v>1292</v>
      </c>
      <c r="B908" s="73" t="s">
        <v>461</v>
      </c>
      <c r="C908" s="74" t="s">
        <v>31</v>
      </c>
      <c r="D908" s="161">
        <v>6</v>
      </c>
      <c r="E908" s="60">
        <v>0</v>
      </c>
      <c r="F908" s="64"/>
      <c r="G908" s="49">
        <f t="shared" si="64"/>
        <v>0</v>
      </c>
    </row>
    <row r="909" spans="1:7" ht="33.75" outlineLevel="1" x14ac:dyDescent="0.2">
      <c r="A909" s="55" t="s">
        <v>1293</v>
      </c>
      <c r="B909" s="73" t="s">
        <v>462</v>
      </c>
      <c r="C909" s="74" t="s">
        <v>31</v>
      </c>
      <c r="D909" s="161">
        <v>6</v>
      </c>
      <c r="E909" s="60">
        <v>0</v>
      </c>
      <c r="F909" s="64"/>
      <c r="G909" s="49">
        <f t="shared" si="64"/>
        <v>0</v>
      </c>
    </row>
    <row r="910" spans="1:7" ht="33.75" outlineLevel="1" x14ac:dyDescent="0.2">
      <c r="A910" s="55" t="s">
        <v>1294</v>
      </c>
      <c r="B910" s="73" t="s">
        <v>463</v>
      </c>
      <c r="C910" s="74" t="s">
        <v>31</v>
      </c>
      <c r="D910" s="161">
        <v>6</v>
      </c>
      <c r="E910" s="60">
        <v>0</v>
      </c>
      <c r="F910" s="64"/>
      <c r="G910" s="49">
        <f t="shared" si="64"/>
        <v>0</v>
      </c>
    </row>
    <row r="911" spans="1:7" ht="33.75" outlineLevel="1" x14ac:dyDescent="0.2">
      <c r="A911" s="55" t="s">
        <v>1295</v>
      </c>
      <c r="B911" s="73" t="s">
        <v>52</v>
      </c>
      <c r="C911" s="74" t="s">
        <v>29</v>
      </c>
      <c r="D911" s="161">
        <v>45</v>
      </c>
      <c r="E911" s="60">
        <v>0</v>
      </c>
      <c r="F911" s="64"/>
      <c r="G911" s="49">
        <f t="shared" si="64"/>
        <v>0</v>
      </c>
    </row>
    <row r="912" spans="1:7" ht="22.5" outlineLevel="1" x14ac:dyDescent="0.2">
      <c r="A912" s="55" t="s">
        <v>1296</v>
      </c>
      <c r="B912" s="73" t="s">
        <v>186</v>
      </c>
      <c r="C912" s="74" t="s">
        <v>30</v>
      </c>
      <c r="D912" s="161">
        <v>9</v>
      </c>
      <c r="E912" s="60">
        <v>0</v>
      </c>
      <c r="F912" s="64"/>
      <c r="G912" s="49">
        <f t="shared" si="64"/>
        <v>0</v>
      </c>
    </row>
    <row r="913" spans="1:7" x14ac:dyDescent="0.2">
      <c r="A913" s="66" t="s">
        <v>483</v>
      </c>
      <c r="B913" s="67" t="s">
        <v>41</v>
      </c>
      <c r="C913" s="158"/>
      <c r="D913" s="158"/>
      <c r="E913" s="67"/>
      <c r="F913" s="67"/>
      <c r="G913" s="50">
        <f>ROUND(SUM(G914,G924),2)</f>
        <v>0</v>
      </c>
    </row>
    <row r="914" spans="1:7" outlineLevel="1" x14ac:dyDescent="0.2">
      <c r="A914" s="68" t="s">
        <v>646</v>
      </c>
      <c r="B914" s="69" t="s">
        <v>43</v>
      </c>
      <c r="C914" s="70"/>
      <c r="D914" s="159"/>
      <c r="E914" s="41"/>
      <c r="F914" s="71"/>
      <c r="G914" s="41">
        <f>ROUND(SUM(G915:G923),2)</f>
        <v>0</v>
      </c>
    </row>
    <row r="915" spans="1:7" ht="56.25" outlineLevel="2" x14ac:dyDescent="0.2">
      <c r="A915" s="55" t="s">
        <v>1297</v>
      </c>
      <c r="B915" s="73" t="s">
        <v>188</v>
      </c>
      <c r="C915" s="74" t="s">
        <v>29</v>
      </c>
      <c r="D915" s="161">
        <v>4.49</v>
      </c>
      <c r="E915" s="60">
        <v>0</v>
      </c>
      <c r="F915" s="64"/>
      <c r="G915" s="49">
        <f t="shared" ref="G915:G923" si="65">ROUND(PRODUCT(D915,E915),2)</f>
        <v>0</v>
      </c>
    </row>
    <row r="916" spans="1:7" ht="67.5" outlineLevel="2" x14ac:dyDescent="0.2">
      <c r="A916" s="55" t="s">
        <v>1298</v>
      </c>
      <c r="B916" s="73" t="s">
        <v>189</v>
      </c>
      <c r="C916" s="74" t="s">
        <v>29</v>
      </c>
      <c r="D916" s="161">
        <v>191.35</v>
      </c>
      <c r="E916" s="60">
        <v>0</v>
      </c>
      <c r="F916" s="64"/>
      <c r="G916" s="49">
        <f t="shared" si="65"/>
        <v>0</v>
      </c>
    </row>
    <row r="917" spans="1:7" ht="56.25" outlineLevel="2" x14ac:dyDescent="0.2">
      <c r="A917" s="55" t="s">
        <v>1299</v>
      </c>
      <c r="B917" s="73" t="s">
        <v>164</v>
      </c>
      <c r="C917" s="74" t="s">
        <v>37</v>
      </c>
      <c r="D917" s="161">
        <v>546.98</v>
      </c>
      <c r="E917" s="60">
        <v>0</v>
      </c>
      <c r="F917" s="64"/>
      <c r="G917" s="49">
        <f t="shared" si="65"/>
        <v>0</v>
      </c>
    </row>
    <row r="918" spans="1:7" ht="56.25" outlineLevel="2" x14ac:dyDescent="0.2">
      <c r="A918" s="55" t="s">
        <v>1300</v>
      </c>
      <c r="B918" s="73" t="s">
        <v>165</v>
      </c>
      <c r="C918" s="74" t="s">
        <v>37</v>
      </c>
      <c r="D918" s="161">
        <v>280.66000000000003</v>
      </c>
      <c r="E918" s="60">
        <v>0</v>
      </c>
      <c r="F918" s="64"/>
      <c r="G918" s="49">
        <f t="shared" si="65"/>
        <v>0</v>
      </c>
    </row>
    <row r="919" spans="1:7" ht="56.25" outlineLevel="2" x14ac:dyDescent="0.2">
      <c r="A919" s="55" t="s">
        <v>1301</v>
      </c>
      <c r="B919" s="73" t="s">
        <v>166</v>
      </c>
      <c r="C919" s="74" t="s">
        <v>37</v>
      </c>
      <c r="D919" s="161">
        <v>48</v>
      </c>
      <c r="E919" s="60">
        <v>0</v>
      </c>
      <c r="F919" s="64"/>
      <c r="G919" s="49">
        <f t="shared" si="65"/>
        <v>0</v>
      </c>
    </row>
    <row r="920" spans="1:7" ht="56.25" outlineLevel="2" x14ac:dyDescent="0.2">
      <c r="A920" s="55" t="s">
        <v>1302</v>
      </c>
      <c r="B920" s="73" t="s">
        <v>167</v>
      </c>
      <c r="C920" s="74" t="s">
        <v>31</v>
      </c>
      <c r="D920" s="161">
        <v>6</v>
      </c>
      <c r="E920" s="60">
        <v>0</v>
      </c>
      <c r="F920" s="64"/>
      <c r="G920" s="49">
        <f t="shared" si="65"/>
        <v>0</v>
      </c>
    </row>
    <row r="921" spans="1:7" ht="56.25" outlineLevel="2" x14ac:dyDescent="0.2">
      <c r="A921" s="55" t="s">
        <v>1303</v>
      </c>
      <c r="B921" s="73" t="s">
        <v>168</v>
      </c>
      <c r="C921" s="74" t="s">
        <v>31</v>
      </c>
      <c r="D921" s="161">
        <v>1</v>
      </c>
      <c r="E921" s="60">
        <v>0</v>
      </c>
      <c r="F921" s="64"/>
      <c r="G921" s="49">
        <f t="shared" si="65"/>
        <v>0</v>
      </c>
    </row>
    <row r="922" spans="1:7" ht="56.25" outlineLevel="2" x14ac:dyDescent="0.2">
      <c r="A922" s="55" t="s">
        <v>1304</v>
      </c>
      <c r="B922" s="73" t="s">
        <v>171</v>
      </c>
      <c r="C922" s="74" t="s">
        <v>31</v>
      </c>
      <c r="D922" s="161">
        <v>1</v>
      </c>
      <c r="E922" s="60">
        <v>0</v>
      </c>
      <c r="F922" s="64"/>
      <c r="G922" s="49">
        <f t="shared" si="65"/>
        <v>0</v>
      </c>
    </row>
    <row r="923" spans="1:7" ht="56.25" outlineLevel="2" x14ac:dyDescent="0.2">
      <c r="A923" s="55" t="s">
        <v>1305</v>
      </c>
      <c r="B923" s="73" t="s">
        <v>174</v>
      </c>
      <c r="C923" s="74" t="s">
        <v>29</v>
      </c>
      <c r="D923" s="161">
        <v>1</v>
      </c>
      <c r="E923" s="60">
        <v>0</v>
      </c>
      <c r="F923" s="64"/>
      <c r="G923" s="49">
        <f t="shared" si="65"/>
        <v>0</v>
      </c>
    </row>
    <row r="924" spans="1:7" outlineLevel="1" x14ac:dyDescent="0.2">
      <c r="A924" s="68" t="s">
        <v>647</v>
      </c>
      <c r="B924" s="69" t="s">
        <v>111</v>
      </c>
      <c r="C924" s="70"/>
      <c r="D924" s="159"/>
      <c r="E924" s="41"/>
      <c r="F924" s="71"/>
      <c r="G924" s="41">
        <f>ROUND(SUM(G925:G926),2)</f>
        <v>0</v>
      </c>
    </row>
    <row r="925" spans="1:7" ht="67.5" outlineLevel="2" x14ac:dyDescent="0.2">
      <c r="A925" s="55" t="s">
        <v>1306</v>
      </c>
      <c r="B925" s="73" t="s">
        <v>196</v>
      </c>
      <c r="C925" s="74" t="s">
        <v>31</v>
      </c>
      <c r="D925" s="161">
        <v>14</v>
      </c>
      <c r="E925" s="60">
        <v>0</v>
      </c>
      <c r="F925" s="64"/>
      <c r="G925" s="49">
        <f>ROUND(PRODUCT(D925,E925),2)</f>
        <v>0</v>
      </c>
    </row>
    <row r="926" spans="1:7" ht="45" outlineLevel="2" x14ac:dyDescent="0.2">
      <c r="A926" s="55" t="s">
        <v>1307</v>
      </c>
      <c r="B926" s="73" t="s">
        <v>199</v>
      </c>
      <c r="C926" s="74" t="s">
        <v>31</v>
      </c>
      <c r="D926" s="161">
        <v>17</v>
      </c>
      <c r="E926" s="60">
        <v>0</v>
      </c>
      <c r="F926" s="64"/>
      <c r="G926" s="49">
        <f>ROUND(PRODUCT(D926,E926),2)</f>
        <v>0</v>
      </c>
    </row>
    <row r="927" spans="1:7" x14ac:dyDescent="0.2">
      <c r="A927" s="66" t="s">
        <v>581</v>
      </c>
      <c r="B927" s="67" t="s">
        <v>212</v>
      </c>
      <c r="C927" s="158"/>
      <c r="D927" s="158"/>
      <c r="E927" s="67"/>
      <c r="F927" s="67"/>
      <c r="G927" s="50">
        <f>ROUND(SUM(G928,G941,G957),2)</f>
        <v>0</v>
      </c>
    </row>
    <row r="928" spans="1:7" outlineLevel="1" x14ac:dyDescent="0.2">
      <c r="A928" s="68" t="s">
        <v>648</v>
      </c>
      <c r="B928" s="69" t="s">
        <v>54</v>
      </c>
      <c r="C928" s="70"/>
      <c r="D928" s="159"/>
      <c r="E928" s="41"/>
      <c r="F928" s="71"/>
      <c r="G928" s="41">
        <f>ROUND(SUM(G929:G940),2)</f>
        <v>0</v>
      </c>
    </row>
    <row r="929" spans="1:7" ht="22.5" outlineLevel="2" x14ac:dyDescent="0.2">
      <c r="A929" s="55" t="s">
        <v>1308</v>
      </c>
      <c r="B929" s="73" t="s">
        <v>187</v>
      </c>
      <c r="C929" s="74" t="s">
        <v>37</v>
      </c>
      <c r="D929" s="161">
        <v>312.88</v>
      </c>
      <c r="E929" s="60">
        <v>0</v>
      </c>
      <c r="F929" s="64"/>
      <c r="G929" s="49">
        <f t="shared" ref="G929:G940" si="66">ROUND(PRODUCT(D929,E929),2)</f>
        <v>0</v>
      </c>
    </row>
    <row r="930" spans="1:7" ht="45" outlineLevel="2" x14ac:dyDescent="0.2">
      <c r="A930" s="55" t="s">
        <v>1309</v>
      </c>
      <c r="B930" s="73" t="s">
        <v>121</v>
      </c>
      <c r="C930" s="74" t="s">
        <v>30</v>
      </c>
      <c r="D930" s="161">
        <v>516.52</v>
      </c>
      <c r="E930" s="60">
        <v>0</v>
      </c>
      <c r="F930" s="64"/>
      <c r="G930" s="49">
        <f t="shared" si="66"/>
        <v>0</v>
      </c>
    </row>
    <row r="931" spans="1:7" ht="45" outlineLevel="2" x14ac:dyDescent="0.2">
      <c r="A931" s="55" t="s">
        <v>1310</v>
      </c>
      <c r="B931" s="73" t="s">
        <v>146</v>
      </c>
      <c r="C931" s="74" t="s">
        <v>30</v>
      </c>
      <c r="D931" s="161">
        <v>40.06</v>
      </c>
      <c r="E931" s="60">
        <v>0</v>
      </c>
      <c r="F931" s="64"/>
      <c r="G931" s="49">
        <f t="shared" si="66"/>
        <v>0</v>
      </c>
    </row>
    <row r="932" spans="1:7" ht="22.5" outlineLevel="2" x14ac:dyDescent="0.2">
      <c r="A932" s="55" t="s">
        <v>1311</v>
      </c>
      <c r="B932" s="73" t="s">
        <v>60</v>
      </c>
      <c r="C932" s="74" t="s">
        <v>30</v>
      </c>
      <c r="D932" s="161">
        <v>27.54</v>
      </c>
      <c r="E932" s="60">
        <v>0</v>
      </c>
      <c r="F932" s="64"/>
      <c r="G932" s="49">
        <f t="shared" si="66"/>
        <v>0</v>
      </c>
    </row>
    <row r="933" spans="1:7" ht="22.5" outlineLevel="2" x14ac:dyDescent="0.2">
      <c r="A933" s="55" t="s">
        <v>1312</v>
      </c>
      <c r="B933" s="73" t="s">
        <v>61</v>
      </c>
      <c r="C933" s="74" t="s">
        <v>37</v>
      </c>
      <c r="D933" s="161">
        <v>312.88</v>
      </c>
      <c r="E933" s="60">
        <v>0</v>
      </c>
      <c r="F933" s="64"/>
      <c r="G933" s="49">
        <f t="shared" si="66"/>
        <v>0</v>
      </c>
    </row>
    <row r="934" spans="1:7" ht="33.75" outlineLevel="2" x14ac:dyDescent="0.2">
      <c r="A934" s="55" t="s">
        <v>1313</v>
      </c>
      <c r="B934" s="73" t="s">
        <v>62</v>
      </c>
      <c r="C934" s="74" t="s">
        <v>30</v>
      </c>
      <c r="D934" s="161">
        <v>134.22</v>
      </c>
      <c r="E934" s="60">
        <v>0</v>
      </c>
      <c r="F934" s="64"/>
      <c r="G934" s="49">
        <f t="shared" si="66"/>
        <v>0</v>
      </c>
    </row>
    <row r="935" spans="1:7" ht="45" outlineLevel="2" x14ac:dyDescent="0.2">
      <c r="A935" s="55" t="s">
        <v>1314</v>
      </c>
      <c r="B935" s="73" t="s">
        <v>200</v>
      </c>
      <c r="C935" s="74" t="s">
        <v>30</v>
      </c>
      <c r="D935" s="161">
        <v>151.04</v>
      </c>
      <c r="E935" s="60">
        <v>0</v>
      </c>
      <c r="F935" s="64"/>
      <c r="G935" s="49">
        <f t="shared" si="66"/>
        <v>0</v>
      </c>
    </row>
    <row r="936" spans="1:7" ht="45" outlineLevel="2" x14ac:dyDescent="0.2">
      <c r="A936" s="55" t="s">
        <v>1315</v>
      </c>
      <c r="B936" s="73" t="s">
        <v>201</v>
      </c>
      <c r="C936" s="74" t="s">
        <v>30</v>
      </c>
      <c r="D936" s="161">
        <v>226.57</v>
      </c>
      <c r="E936" s="60">
        <v>0</v>
      </c>
      <c r="F936" s="64"/>
      <c r="G936" s="49">
        <f t="shared" si="66"/>
        <v>0</v>
      </c>
    </row>
    <row r="937" spans="1:7" ht="135" outlineLevel="2" x14ac:dyDescent="0.2">
      <c r="A937" s="55" t="s">
        <v>1316</v>
      </c>
      <c r="B937" s="73" t="s">
        <v>432</v>
      </c>
      <c r="C937" s="74" t="s">
        <v>31</v>
      </c>
      <c r="D937" s="161">
        <v>10</v>
      </c>
      <c r="E937" s="60">
        <v>0</v>
      </c>
      <c r="F937" s="64"/>
      <c r="G937" s="49">
        <f t="shared" si="66"/>
        <v>0</v>
      </c>
    </row>
    <row r="938" spans="1:7" ht="22.5" outlineLevel="2" x14ac:dyDescent="0.2">
      <c r="A938" s="55" t="s">
        <v>1317</v>
      </c>
      <c r="B938" s="73" t="s">
        <v>64</v>
      </c>
      <c r="C938" s="74" t="s">
        <v>31</v>
      </c>
      <c r="D938" s="161">
        <v>19</v>
      </c>
      <c r="E938" s="60">
        <v>0</v>
      </c>
      <c r="F938" s="64"/>
      <c r="G938" s="49">
        <f t="shared" si="66"/>
        <v>0</v>
      </c>
    </row>
    <row r="939" spans="1:7" ht="33.75" outlineLevel="2" x14ac:dyDescent="0.2">
      <c r="A939" s="55" t="s">
        <v>1318</v>
      </c>
      <c r="B939" s="73" t="s">
        <v>35</v>
      </c>
      <c r="C939" s="74" t="s">
        <v>30</v>
      </c>
      <c r="D939" s="161">
        <v>405.54</v>
      </c>
      <c r="E939" s="60">
        <v>0</v>
      </c>
      <c r="F939" s="64"/>
      <c r="G939" s="49">
        <f t="shared" si="66"/>
        <v>0</v>
      </c>
    </row>
    <row r="940" spans="1:7" ht="33.75" outlineLevel="2" x14ac:dyDescent="0.2">
      <c r="A940" s="55" t="s">
        <v>1319</v>
      </c>
      <c r="B940" s="73" t="s">
        <v>33</v>
      </c>
      <c r="C940" s="74" t="s">
        <v>34</v>
      </c>
      <c r="D940" s="161">
        <v>11760.66</v>
      </c>
      <c r="E940" s="60">
        <v>0</v>
      </c>
      <c r="F940" s="64"/>
      <c r="G940" s="49">
        <f t="shared" si="66"/>
        <v>0</v>
      </c>
    </row>
    <row r="941" spans="1:7" outlineLevel="1" x14ac:dyDescent="0.2">
      <c r="A941" s="68" t="s">
        <v>649</v>
      </c>
      <c r="B941" s="69" t="s">
        <v>140</v>
      </c>
      <c r="C941" s="70"/>
      <c r="D941" s="159"/>
      <c r="E941" s="41"/>
      <c r="F941" s="71"/>
      <c r="G941" s="41">
        <f>ROUND(SUM(G942:G956),2)</f>
        <v>0</v>
      </c>
    </row>
    <row r="942" spans="1:7" ht="45" outlineLevel="2" x14ac:dyDescent="0.2">
      <c r="A942" s="55" t="s">
        <v>1320</v>
      </c>
      <c r="B942" s="73" t="s">
        <v>121</v>
      </c>
      <c r="C942" s="74" t="s">
        <v>30</v>
      </c>
      <c r="D942" s="161">
        <v>34.99</v>
      </c>
      <c r="E942" s="60">
        <v>0</v>
      </c>
      <c r="F942" s="64"/>
      <c r="G942" s="49">
        <f t="shared" ref="G942:G956" si="67">ROUND(PRODUCT(D942,E942),2)</f>
        <v>0</v>
      </c>
    </row>
    <row r="943" spans="1:7" ht="45" outlineLevel="2" x14ac:dyDescent="0.2">
      <c r="A943" s="55" t="s">
        <v>1321</v>
      </c>
      <c r="B943" s="73" t="s">
        <v>146</v>
      </c>
      <c r="C943" s="74" t="s">
        <v>30</v>
      </c>
      <c r="D943" s="161">
        <v>8.75</v>
      </c>
      <c r="E943" s="60">
        <v>0</v>
      </c>
      <c r="F943" s="64"/>
      <c r="G943" s="49">
        <f t="shared" si="67"/>
        <v>0</v>
      </c>
    </row>
    <row r="944" spans="1:7" ht="22.5" outlineLevel="2" x14ac:dyDescent="0.2">
      <c r="A944" s="55" t="s">
        <v>1322</v>
      </c>
      <c r="B944" s="73" t="s">
        <v>141</v>
      </c>
      <c r="C944" s="74" t="s">
        <v>30</v>
      </c>
      <c r="D944" s="161">
        <v>6.69</v>
      </c>
      <c r="E944" s="60">
        <v>0</v>
      </c>
      <c r="F944" s="64"/>
      <c r="G944" s="49">
        <f t="shared" si="67"/>
        <v>0</v>
      </c>
    </row>
    <row r="945" spans="1:7" ht="33.75" outlineLevel="2" x14ac:dyDescent="0.2">
      <c r="A945" s="55" t="s">
        <v>1323</v>
      </c>
      <c r="B945" s="73" t="s">
        <v>147</v>
      </c>
      <c r="C945" s="74" t="s">
        <v>29</v>
      </c>
      <c r="D945" s="161">
        <v>13.82</v>
      </c>
      <c r="E945" s="60">
        <v>0</v>
      </c>
      <c r="F945" s="64"/>
      <c r="G945" s="49">
        <f t="shared" si="67"/>
        <v>0</v>
      </c>
    </row>
    <row r="946" spans="1:7" ht="33.75" outlineLevel="2" x14ac:dyDescent="0.2">
      <c r="A946" s="55" t="s">
        <v>1324</v>
      </c>
      <c r="B946" s="73" t="s">
        <v>142</v>
      </c>
      <c r="C946" s="74" t="s">
        <v>51</v>
      </c>
      <c r="D946" s="161">
        <v>390.67</v>
      </c>
      <c r="E946" s="60">
        <v>0</v>
      </c>
      <c r="F946" s="64"/>
      <c r="G946" s="49">
        <f t="shared" si="67"/>
        <v>0</v>
      </c>
    </row>
    <row r="947" spans="1:7" ht="22.5" outlineLevel="2" x14ac:dyDescent="0.2">
      <c r="A947" s="55" t="s">
        <v>1325</v>
      </c>
      <c r="B947" s="73" t="s">
        <v>148</v>
      </c>
      <c r="C947" s="74" t="s">
        <v>30</v>
      </c>
      <c r="D947" s="161">
        <v>3.24</v>
      </c>
      <c r="E947" s="60">
        <v>0</v>
      </c>
      <c r="F947" s="64"/>
      <c r="G947" s="49">
        <f t="shared" si="67"/>
        <v>0</v>
      </c>
    </row>
    <row r="948" spans="1:7" ht="33.75" outlineLevel="2" x14ac:dyDescent="0.2">
      <c r="A948" s="55" t="s">
        <v>1326</v>
      </c>
      <c r="B948" s="73" t="s">
        <v>179</v>
      </c>
      <c r="C948" s="74" t="s">
        <v>29</v>
      </c>
      <c r="D948" s="161">
        <v>7.2</v>
      </c>
      <c r="E948" s="60">
        <v>0</v>
      </c>
      <c r="F948" s="64"/>
      <c r="G948" s="49">
        <f t="shared" si="67"/>
        <v>0</v>
      </c>
    </row>
    <row r="949" spans="1:7" ht="22.5" outlineLevel="2" x14ac:dyDescent="0.2">
      <c r="A949" s="55" t="s">
        <v>1327</v>
      </c>
      <c r="B949" s="73" t="s">
        <v>119</v>
      </c>
      <c r="C949" s="74" t="s">
        <v>29</v>
      </c>
      <c r="D949" s="161">
        <v>40.78</v>
      </c>
      <c r="E949" s="60">
        <v>0</v>
      </c>
      <c r="F949" s="64"/>
      <c r="G949" s="49">
        <f t="shared" si="67"/>
        <v>0</v>
      </c>
    </row>
    <row r="950" spans="1:7" ht="45" outlineLevel="2" x14ac:dyDescent="0.2">
      <c r="A950" s="55" t="s">
        <v>1328</v>
      </c>
      <c r="B950" s="73" t="s">
        <v>177</v>
      </c>
      <c r="C950" s="74" t="s">
        <v>29</v>
      </c>
      <c r="D950" s="161">
        <v>31.1</v>
      </c>
      <c r="E950" s="60">
        <v>0</v>
      </c>
      <c r="F950" s="64"/>
      <c r="G950" s="49">
        <f t="shared" si="67"/>
        <v>0</v>
      </c>
    </row>
    <row r="951" spans="1:7" ht="45" outlineLevel="2" x14ac:dyDescent="0.2">
      <c r="A951" s="55" t="s">
        <v>1329</v>
      </c>
      <c r="B951" s="73" t="s">
        <v>178</v>
      </c>
      <c r="C951" s="74" t="s">
        <v>29</v>
      </c>
      <c r="D951" s="161">
        <v>50.45</v>
      </c>
      <c r="E951" s="60">
        <v>0</v>
      </c>
      <c r="F951" s="64"/>
      <c r="G951" s="49">
        <f t="shared" si="67"/>
        <v>0</v>
      </c>
    </row>
    <row r="952" spans="1:7" ht="45" outlineLevel="2" x14ac:dyDescent="0.2">
      <c r="A952" s="55" t="s">
        <v>1330</v>
      </c>
      <c r="B952" s="73" t="s">
        <v>200</v>
      </c>
      <c r="C952" s="74" t="s">
        <v>30</v>
      </c>
      <c r="D952" s="161">
        <v>10.69</v>
      </c>
      <c r="E952" s="60">
        <v>0</v>
      </c>
      <c r="F952" s="64"/>
      <c r="G952" s="49">
        <f t="shared" si="67"/>
        <v>0</v>
      </c>
    </row>
    <row r="953" spans="1:7" ht="45" outlineLevel="2" x14ac:dyDescent="0.2">
      <c r="A953" s="55" t="s">
        <v>1331</v>
      </c>
      <c r="B953" s="73" t="s">
        <v>159</v>
      </c>
      <c r="C953" s="74" t="s">
        <v>31</v>
      </c>
      <c r="D953" s="161">
        <v>23</v>
      </c>
      <c r="E953" s="60">
        <v>0</v>
      </c>
      <c r="F953" s="64"/>
      <c r="G953" s="49">
        <f t="shared" si="67"/>
        <v>0</v>
      </c>
    </row>
    <row r="954" spans="1:7" ht="45" outlineLevel="2" x14ac:dyDescent="0.2">
      <c r="A954" s="55" t="s">
        <v>1332</v>
      </c>
      <c r="B954" s="73" t="s">
        <v>63</v>
      </c>
      <c r="C954" s="74" t="s">
        <v>31</v>
      </c>
      <c r="D954" s="161">
        <v>5</v>
      </c>
      <c r="E954" s="60">
        <v>0</v>
      </c>
      <c r="F954" s="64"/>
      <c r="G954" s="49">
        <f t="shared" si="67"/>
        <v>0</v>
      </c>
    </row>
    <row r="955" spans="1:7" ht="33.75" outlineLevel="2" x14ac:dyDescent="0.2">
      <c r="A955" s="55" t="s">
        <v>1333</v>
      </c>
      <c r="B955" s="73" t="s">
        <v>35</v>
      </c>
      <c r="C955" s="74" t="s">
        <v>30</v>
      </c>
      <c r="D955" s="161">
        <v>33.049999999999997</v>
      </c>
      <c r="E955" s="60">
        <v>0</v>
      </c>
      <c r="F955" s="64"/>
      <c r="G955" s="49">
        <f t="shared" si="67"/>
        <v>0</v>
      </c>
    </row>
    <row r="956" spans="1:7" ht="33.75" outlineLevel="2" x14ac:dyDescent="0.2">
      <c r="A956" s="55" t="s">
        <v>1334</v>
      </c>
      <c r="B956" s="73" t="s">
        <v>33</v>
      </c>
      <c r="C956" s="74" t="s">
        <v>34</v>
      </c>
      <c r="D956" s="161">
        <v>958.45</v>
      </c>
      <c r="E956" s="60">
        <v>0</v>
      </c>
      <c r="F956" s="64"/>
      <c r="G956" s="49">
        <f t="shared" si="67"/>
        <v>0</v>
      </c>
    </row>
    <row r="957" spans="1:7" outlineLevel="1" x14ac:dyDescent="0.2">
      <c r="A957" s="68" t="s">
        <v>650</v>
      </c>
      <c r="B957" s="69" t="s">
        <v>55</v>
      </c>
      <c r="C957" s="70"/>
      <c r="D957" s="159"/>
      <c r="E957" s="41"/>
      <c r="F957" s="71"/>
      <c r="G957" s="41">
        <f>ROUND(SUM(G958:G971),2)</f>
        <v>0</v>
      </c>
    </row>
    <row r="958" spans="1:7" ht="22.5" outlineLevel="2" x14ac:dyDescent="0.2">
      <c r="A958" s="55" t="s">
        <v>1335</v>
      </c>
      <c r="B958" s="73" t="s">
        <v>187</v>
      </c>
      <c r="C958" s="74" t="s">
        <v>37</v>
      </c>
      <c r="D958" s="161">
        <v>330</v>
      </c>
      <c r="E958" s="60">
        <v>0</v>
      </c>
      <c r="F958" s="64"/>
      <c r="G958" s="49">
        <f t="shared" ref="G958:G971" si="68">ROUND(PRODUCT(D958,E958),2)</f>
        <v>0</v>
      </c>
    </row>
    <row r="959" spans="1:7" ht="45" outlineLevel="2" x14ac:dyDescent="0.2">
      <c r="A959" s="55" t="s">
        <v>1336</v>
      </c>
      <c r="B959" s="73" t="s">
        <v>121</v>
      </c>
      <c r="C959" s="74" t="s">
        <v>30</v>
      </c>
      <c r="D959" s="161">
        <v>279.51</v>
      </c>
      <c r="E959" s="60">
        <v>0</v>
      </c>
      <c r="F959" s="64"/>
      <c r="G959" s="49">
        <f t="shared" si="68"/>
        <v>0</v>
      </c>
    </row>
    <row r="960" spans="1:7" ht="90" outlineLevel="2" x14ac:dyDescent="0.2">
      <c r="A960" s="55" t="s">
        <v>1337</v>
      </c>
      <c r="B960" s="73" t="s">
        <v>149</v>
      </c>
      <c r="C960" s="74" t="s">
        <v>31</v>
      </c>
      <c r="D960" s="161">
        <v>10</v>
      </c>
      <c r="E960" s="60">
        <v>0</v>
      </c>
      <c r="F960" s="64"/>
      <c r="G960" s="49">
        <f t="shared" si="68"/>
        <v>0</v>
      </c>
    </row>
    <row r="961" spans="1:7" ht="90" outlineLevel="2" x14ac:dyDescent="0.2">
      <c r="A961" s="55" t="s">
        <v>1338</v>
      </c>
      <c r="B961" s="73" t="s">
        <v>150</v>
      </c>
      <c r="C961" s="74" t="s">
        <v>31</v>
      </c>
      <c r="D961" s="161">
        <v>30</v>
      </c>
      <c r="E961" s="60">
        <v>0</v>
      </c>
      <c r="F961" s="64"/>
      <c r="G961" s="49">
        <f t="shared" si="68"/>
        <v>0</v>
      </c>
    </row>
    <row r="962" spans="1:7" ht="90" outlineLevel="2" x14ac:dyDescent="0.2">
      <c r="A962" s="55" t="s">
        <v>1339</v>
      </c>
      <c r="B962" s="73" t="s">
        <v>151</v>
      </c>
      <c r="C962" s="74" t="s">
        <v>31</v>
      </c>
      <c r="D962" s="161">
        <v>4</v>
      </c>
      <c r="E962" s="60">
        <v>0</v>
      </c>
      <c r="F962" s="64"/>
      <c r="G962" s="49">
        <f t="shared" si="68"/>
        <v>0</v>
      </c>
    </row>
    <row r="963" spans="1:7" ht="22.5" outlineLevel="2" x14ac:dyDescent="0.2">
      <c r="A963" s="55" t="s">
        <v>1340</v>
      </c>
      <c r="B963" s="73" t="s">
        <v>65</v>
      </c>
      <c r="C963" s="74" t="s">
        <v>37</v>
      </c>
      <c r="D963" s="161">
        <v>330</v>
      </c>
      <c r="E963" s="60">
        <v>0</v>
      </c>
      <c r="F963" s="64"/>
      <c r="G963" s="49">
        <f t="shared" si="68"/>
        <v>0</v>
      </c>
    </row>
    <row r="964" spans="1:7" ht="22.5" outlineLevel="2" x14ac:dyDescent="0.2">
      <c r="A964" s="55" t="s">
        <v>1341</v>
      </c>
      <c r="B964" s="73" t="s">
        <v>66</v>
      </c>
      <c r="C964" s="74" t="s">
        <v>31</v>
      </c>
      <c r="D964" s="161">
        <v>44</v>
      </c>
      <c r="E964" s="60">
        <v>0</v>
      </c>
      <c r="F964" s="64"/>
      <c r="G964" s="49">
        <f t="shared" si="68"/>
        <v>0</v>
      </c>
    </row>
    <row r="965" spans="1:7" ht="22.5" outlineLevel="2" x14ac:dyDescent="0.2">
      <c r="A965" s="55" t="s">
        <v>1342</v>
      </c>
      <c r="B965" s="73" t="s">
        <v>67</v>
      </c>
      <c r="C965" s="74" t="s">
        <v>31</v>
      </c>
      <c r="D965" s="161">
        <v>44</v>
      </c>
      <c r="E965" s="60">
        <v>0</v>
      </c>
      <c r="F965" s="64"/>
      <c r="G965" s="49">
        <f t="shared" si="68"/>
        <v>0</v>
      </c>
    </row>
    <row r="966" spans="1:7" ht="22.5" outlineLevel="2" x14ac:dyDescent="0.2">
      <c r="A966" s="55" t="s">
        <v>1343</v>
      </c>
      <c r="B966" s="73" t="s">
        <v>163</v>
      </c>
      <c r="C966" s="74" t="s">
        <v>31</v>
      </c>
      <c r="D966" s="161">
        <v>44</v>
      </c>
      <c r="E966" s="60">
        <v>0</v>
      </c>
      <c r="F966" s="64"/>
      <c r="G966" s="49">
        <f t="shared" si="68"/>
        <v>0</v>
      </c>
    </row>
    <row r="967" spans="1:7" ht="22.5" outlineLevel="2" x14ac:dyDescent="0.2">
      <c r="A967" s="55" t="s">
        <v>1344</v>
      </c>
      <c r="B967" s="73" t="s">
        <v>60</v>
      </c>
      <c r="C967" s="74" t="s">
        <v>30</v>
      </c>
      <c r="D967" s="161">
        <v>25.41</v>
      </c>
      <c r="E967" s="60">
        <v>0</v>
      </c>
      <c r="F967" s="64"/>
      <c r="G967" s="49">
        <f t="shared" si="68"/>
        <v>0</v>
      </c>
    </row>
    <row r="968" spans="1:7" ht="45" outlineLevel="2" x14ac:dyDescent="0.2">
      <c r="A968" s="55" t="s">
        <v>1345</v>
      </c>
      <c r="B968" s="73" t="s">
        <v>200</v>
      </c>
      <c r="C968" s="74" t="s">
        <v>30</v>
      </c>
      <c r="D968" s="161">
        <v>101.64</v>
      </c>
      <c r="E968" s="60">
        <v>0</v>
      </c>
      <c r="F968" s="64"/>
      <c r="G968" s="49">
        <f t="shared" si="68"/>
        <v>0</v>
      </c>
    </row>
    <row r="969" spans="1:7" ht="45" outlineLevel="2" x14ac:dyDescent="0.2">
      <c r="A969" s="55" t="s">
        <v>1346</v>
      </c>
      <c r="B969" s="73" t="s">
        <v>201</v>
      </c>
      <c r="C969" s="74" t="s">
        <v>30</v>
      </c>
      <c r="D969" s="161">
        <v>152.46</v>
      </c>
      <c r="E969" s="60">
        <v>0</v>
      </c>
      <c r="F969" s="64"/>
      <c r="G969" s="49">
        <f t="shared" si="68"/>
        <v>0</v>
      </c>
    </row>
    <row r="970" spans="1:7" ht="33.75" outlineLevel="2" x14ac:dyDescent="0.2">
      <c r="A970" s="55" t="s">
        <v>1347</v>
      </c>
      <c r="B970" s="73" t="s">
        <v>35</v>
      </c>
      <c r="C970" s="74" t="s">
        <v>30</v>
      </c>
      <c r="D970" s="161">
        <v>177.87</v>
      </c>
      <c r="E970" s="60">
        <v>0</v>
      </c>
      <c r="F970" s="64"/>
      <c r="G970" s="49">
        <f t="shared" si="68"/>
        <v>0</v>
      </c>
    </row>
    <row r="971" spans="1:7" ht="33.75" outlineLevel="2" x14ac:dyDescent="0.2">
      <c r="A971" s="55" t="s">
        <v>1348</v>
      </c>
      <c r="B971" s="73" t="s">
        <v>33</v>
      </c>
      <c r="C971" s="74" t="s">
        <v>34</v>
      </c>
      <c r="D971" s="161">
        <v>5158.2299999999996</v>
      </c>
      <c r="E971" s="60">
        <v>0</v>
      </c>
      <c r="F971" s="64"/>
      <c r="G971" s="49">
        <f t="shared" si="68"/>
        <v>0</v>
      </c>
    </row>
    <row r="972" spans="1:7" x14ac:dyDescent="0.2">
      <c r="A972" s="66" t="s">
        <v>582</v>
      </c>
      <c r="B972" s="67" t="s">
        <v>56</v>
      </c>
      <c r="C972" s="158"/>
      <c r="D972" s="158"/>
      <c r="E972" s="67"/>
      <c r="F972" s="67"/>
      <c r="G972" s="50">
        <f>ROUND(SUM(G973,G983,G996,G1008),2)</f>
        <v>0</v>
      </c>
    </row>
    <row r="973" spans="1:7" outlineLevel="1" x14ac:dyDescent="0.2">
      <c r="A973" s="68" t="s">
        <v>651</v>
      </c>
      <c r="B973" s="69" t="s">
        <v>54</v>
      </c>
      <c r="C973" s="70"/>
      <c r="D973" s="159"/>
      <c r="E973" s="41"/>
      <c r="F973" s="71"/>
      <c r="G973" s="41">
        <f>ROUND(SUM(G974:G982),2)</f>
        <v>0</v>
      </c>
    </row>
    <row r="974" spans="1:7" ht="22.5" outlineLevel="2" x14ac:dyDescent="0.2">
      <c r="A974" s="55" t="s">
        <v>1349</v>
      </c>
      <c r="B974" s="73" t="s">
        <v>187</v>
      </c>
      <c r="C974" s="74" t="s">
        <v>37</v>
      </c>
      <c r="D974" s="161">
        <v>355.8</v>
      </c>
      <c r="E974" s="60">
        <v>0</v>
      </c>
      <c r="F974" s="64"/>
      <c r="G974" s="49">
        <f t="shared" ref="G974:G982" si="69">ROUND(PRODUCT(D974,E974),2)</f>
        <v>0</v>
      </c>
    </row>
    <row r="975" spans="1:7" ht="45" outlineLevel="2" x14ac:dyDescent="0.2">
      <c r="A975" s="55" t="s">
        <v>1350</v>
      </c>
      <c r="B975" s="73" t="s">
        <v>121</v>
      </c>
      <c r="C975" s="74" t="s">
        <v>30</v>
      </c>
      <c r="D975" s="161">
        <v>234.83</v>
      </c>
      <c r="E975" s="60">
        <v>0</v>
      </c>
      <c r="F975" s="64"/>
      <c r="G975" s="49">
        <f t="shared" si="69"/>
        <v>0</v>
      </c>
    </row>
    <row r="976" spans="1:7" ht="33.75" outlineLevel="2" x14ac:dyDescent="0.2">
      <c r="A976" s="55" t="s">
        <v>1351</v>
      </c>
      <c r="B976" s="73" t="s">
        <v>72</v>
      </c>
      <c r="C976" s="74" t="s">
        <v>37</v>
      </c>
      <c r="D976" s="161">
        <v>355.8</v>
      </c>
      <c r="E976" s="60">
        <v>0</v>
      </c>
      <c r="F976" s="64"/>
      <c r="G976" s="49">
        <f t="shared" si="69"/>
        <v>0</v>
      </c>
    </row>
    <row r="977" spans="1:7" ht="22.5" outlineLevel="2" x14ac:dyDescent="0.2">
      <c r="A977" s="55" t="s">
        <v>1352</v>
      </c>
      <c r="B977" s="73" t="s">
        <v>60</v>
      </c>
      <c r="C977" s="74" t="s">
        <v>30</v>
      </c>
      <c r="D977" s="161">
        <v>23.48</v>
      </c>
      <c r="E977" s="60">
        <v>0</v>
      </c>
      <c r="F977" s="64"/>
      <c r="G977" s="49">
        <f t="shared" si="69"/>
        <v>0</v>
      </c>
    </row>
    <row r="978" spans="1:7" ht="33.75" outlineLevel="2" x14ac:dyDescent="0.2">
      <c r="A978" s="55" t="s">
        <v>1353</v>
      </c>
      <c r="B978" s="73" t="s">
        <v>62</v>
      </c>
      <c r="C978" s="74" t="s">
        <v>30</v>
      </c>
      <c r="D978" s="161">
        <v>90.02</v>
      </c>
      <c r="E978" s="60">
        <v>0</v>
      </c>
      <c r="F978" s="64"/>
      <c r="G978" s="49">
        <f t="shared" si="69"/>
        <v>0</v>
      </c>
    </row>
    <row r="979" spans="1:7" ht="45" outlineLevel="2" x14ac:dyDescent="0.2">
      <c r="A979" s="55" t="s">
        <v>1354</v>
      </c>
      <c r="B979" s="73" t="s">
        <v>200</v>
      </c>
      <c r="C979" s="74" t="s">
        <v>30</v>
      </c>
      <c r="D979" s="161">
        <v>46.97</v>
      </c>
      <c r="E979" s="60">
        <v>0</v>
      </c>
      <c r="F979" s="64"/>
      <c r="G979" s="49">
        <f t="shared" si="69"/>
        <v>0</v>
      </c>
    </row>
    <row r="980" spans="1:7" ht="45" outlineLevel="2" x14ac:dyDescent="0.2">
      <c r="A980" s="55" t="s">
        <v>1355</v>
      </c>
      <c r="B980" s="73" t="s">
        <v>201</v>
      </c>
      <c r="C980" s="74" t="s">
        <v>30</v>
      </c>
      <c r="D980" s="161">
        <v>70.45</v>
      </c>
      <c r="E980" s="60">
        <v>0</v>
      </c>
      <c r="F980" s="64"/>
      <c r="G980" s="49">
        <f t="shared" si="69"/>
        <v>0</v>
      </c>
    </row>
    <row r="981" spans="1:7" ht="33.75" outlineLevel="2" x14ac:dyDescent="0.2">
      <c r="A981" s="55" t="s">
        <v>1356</v>
      </c>
      <c r="B981" s="73" t="s">
        <v>35</v>
      </c>
      <c r="C981" s="74" t="s">
        <v>30</v>
      </c>
      <c r="D981" s="161">
        <v>187.86</v>
      </c>
      <c r="E981" s="60">
        <v>0</v>
      </c>
      <c r="F981" s="64"/>
      <c r="G981" s="49">
        <f t="shared" si="69"/>
        <v>0</v>
      </c>
    </row>
    <row r="982" spans="1:7" ht="33.75" outlineLevel="2" x14ac:dyDescent="0.2">
      <c r="A982" s="55" t="s">
        <v>1357</v>
      </c>
      <c r="B982" s="73" t="s">
        <v>33</v>
      </c>
      <c r="C982" s="74" t="s">
        <v>34</v>
      </c>
      <c r="D982" s="161">
        <v>5447.94</v>
      </c>
      <c r="E982" s="60">
        <v>0</v>
      </c>
      <c r="F982" s="64"/>
      <c r="G982" s="49">
        <f t="shared" si="69"/>
        <v>0</v>
      </c>
    </row>
    <row r="983" spans="1:7" outlineLevel="1" x14ac:dyDescent="0.2">
      <c r="A983" s="68" t="s">
        <v>652</v>
      </c>
      <c r="B983" s="69" t="s">
        <v>57</v>
      </c>
      <c r="C983" s="70"/>
      <c r="D983" s="159"/>
      <c r="E983" s="41"/>
      <c r="F983" s="71"/>
      <c r="G983" s="41">
        <f>ROUND(SUM(G984:G995),2)</f>
        <v>0</v>
      </c>
    </row>
    <row r="984" spans="1:7" ht="22.5" outlineLevel="2" x14ac:dyDescent="0.2">
      <c r="A984" s="55" t="s">
        <v>1358</v>
      </c>
      <c r="B984" s="73" t="s">
        <v>187</v>
      </c>
      <c r="C984" s="74" t="s">
        <v>37</v>
      </c>
      <c r="D984" s="161">
        <v>330</v>
      </c>
      <c r="E984" s="60">
        <v>0</v>
      </c>
      <c r="F984" s="64"/>
      <c r="G984" s="49">
        <f t="shared" ref="G984:G995" si="70">ROUND(PRODUCT(D984,E984),2)</f>
        <v>0</v>
      </c>
    </row>
    <row r="985" spans="1:7" ht="45" outlineLevel="2" x14ac:dyDescent="0.2">
      <c r="A985" s="55" t="s">
        <v>1359</v>
      </c>
      <c r="B985" s="73" t="s">
        <v>121</v>
      </c>
      <c r="C985" s="74" t="s">
        <v>30</v>
      </c>
      <c r="D985" s="161">
        <v>217.8</v>
      </c>
      <c r="E985" s="60">
        <v>0</v>
      </c>
      <c r="F985" s="64"/>
      <c r="G985" s="49">
        <f t="shared" si="70"/>
        <v>0</v>
      </c>
    </row>
    <row r="986" spans="1:7" ht="45" outlineLevel="2" x14ac:dyDescent="0.2">
      <c r="A986" s="55" t="s">
        <v>1360</v>
      </c>
      <c r="B986" s="73" t="s">
        <v>200</v>
      </c>
      <c r="C986" s="74" t="s">
        <v>30</v>
      </c>
      <c r="D986" s="161">
        <v>217.8</v>
      </c>
      <c r="E986" s="60">
        <v>0</v>
      </c>
      <c r="F986" s="64"/>
      <c r="G986" s="49">
        <f t="shared" si="70"/>
        <v>0</v>
      </c>
    </row>
    <row r="987" spans="1:7" ht="22.5" outlineLevel="2" x14ac:dyDescent="0.2">
      <c r="A987" s="55" t="s">
        <v>1361</v>
      </c>
      <c r="B987" s="73" t="s">
        <v>71</v>
      </c>
      <c r="C987" s="74" t="s">
        <v>31</v>
      </c>
      <c r="D987" s="161">
        <v>44</v>
      </c>
      <c r="E987" s="60">
        <v>0</v>
      </c>
      <c r="F987" s="64"/>
      <c r="G987" s="49">
        <f t="shared" si="70"/>
        <v>0</v>
      </c>
    </row>
    <row r="988" spans="1:7" ht="22.5" outlineLevel="2" x14ac:dyDescent="0.2">
      <c r="A988" s="55" t="s">
        <v>1362</v>
      </c>
      <c r="B988" s="73" t="s">
        <v>83</v>
      </c>
      <c r="C988" s="74" t="s">
        <v>31</v>
      </c>
      <c r="D988" s="161">
        <v>44</v>
      </c>
      <c r="E988" s="60">
        <v>0</v>
      </c>
      <c r="F988" s="64"/>
      <c r="G988" s="49">
        <f t="shared" si="70"/>
        <v>0</v>
      </c>
    </row>
    <row r="989" spans="1:7" ht="22.5" outlineLevel="2" x14ac:dyDescent="0.2">
      <c r="A989" s="55" t="s">
        <v>1363</v>
      </c>
      <c r="B989" s="73" t="s">
        <v>73</v>
      </c>
      <c r="C989" s="74" t="s">
        <v>31</v>
      </c>
      <c r="D989" s="161">
        <v>44</v>
      </c>
      <c r="E989" s="60">
        <v>0</v>
      </c>
      <c r="F989" s="64"/>
      <c r="G989" s="49">
        <f t="shared" si="70"/>
        <v>0</v>
      </c>
    </row>
    <row r="990" spans="1:7" ht="22.5" outlineLevel="2" x14ac:dyDescent="0.2">
      <c r="A990" s="55" t="s">
        <v>1364</v>
      </c>
      <c r="B990" s="73" t="s">
        <v>112</v>
      </c>
      <c r="C990" s="74" t="s">
        <v>31</v>
      </c>
      <c r="D990" s="161">
        <v>44</v>
      </c>
      <c r="E990" s="60">
        <v>0</v>
      </c>
      <c r="F990" s="64"/>
      <c r="G990" s="49">
        <f t="shared" si="70"/>
        <v>0</v>
      </c>
    </row>
    <row r="991" spans="1:7" ht="22.5" outlineLevel="2" x14ac:dyDescent="0.2">
      <c r="A991" s="55" t="s">
        <v>1365</v>
      </c>
      <c r="B991" s="73" t="s">
        <v>74</v>
      </c>
      <c r="C991" s="74" t="s">
        <v>37</v>
      </c>
      <c r="D991" s="161">
        <v>330</v>
      </c>
      <c r="E991" s="60">
        <v>0</v>
      </c>
      <c r="F991" s="64"/>
      <c r="G991" s="49">
        <f t="shared" si="70"/>
        <v>0</v>
      </c>
    </row>
    <row r="992" spans="1:7" ht="22.5" outlineLevel="2" x14ac:dyDescent="0.2">
      <c r="A992" s="55" t="s">
        <v>1366</v>
      </c>
      <c r="B992" s="73" t="s">
        <v>77</v>
      </c>
      <c r="C992" s="74" t="s">
        <v>31</v>
      </c>
      <c r="D992" s="161">
        <v>44</v>
      </c>
      <c r="E992" s="60">
        <v>0</v>
      </c>
      <c r="F992" s="64"/>
      <c r="G992" s="49">
        <f t="shared" si="70"/>
        <v>0</v>
      </c>
    </row>
    <row r="993" spans="1:7" ht="22.5" outlineLevel="2" x14ac:dyDescent="0.2">
      <c r="A993" s="55" t="s">
        <v>1367</v>
      </c>
      <c r="B993" s="73" t="s">
        <v>76</v>
      </c>
      <c r="C993" s="74" t="s">
        <v>31</v>
      </c>
      <c r="D993" s="161">
        <v>44</v>
      </c>
      <c r="E993" s="60">
        <v>0</v>
      </c>
      <c r="F993" s="64"/>
      <c r="G993" s="49">
        <f t="shared" si="70"/>
        <v>0</v>
      </c>
    </row>
    <row r="994" spans="1:7" ht="22.5" outlineLevel="2" x14ac:dyDescent="0.2">
      <c r="A994" s="55" t="s">
        <v>1368</v>
      </c>
      <c r="B994" s="73" t="s">
        <v>75</v>
      </c>
      <c r="C994" s="74" t="s">
        <v>31</v>
      </c>
      <c r="D994" s="161">
        <v>44</v>
      </c>
      <c r="E994" s="60">
        <v>0</v>
      </c>
      <c r="F994" s="64"/>
      <c r="G994" s="49">
        <f t="shared" si="70"/>
        <v>0</v>
      </c>
    </row>
    <row r="995" spans="1:7" ht="90" outlineLevel="2" x14ac:dyDescent="0.2">
      <c r="A995" s="55" t="s">
        <v>1369</v>
      </c>
      <c r="B995" s="73" t="s">
        <v>157</v>
      </c>
      <c r="C995" s="74" t="s">
        <v>31</v>
      </c>
      <c r="D995" s="161">
        <v>44</v>
      </c>
      <c r="E995" s="60">
        <v>0</v>
      </c>
      <c r="F995" s="64"/>
      <c r="G995" s="49">
        <f t="shared" si="70"/>
        <v>0</v>
      </c>
    </row>
    <row r="996" spans="1:7" outlineLevel="1" x14ac:dyDescent="0.2">
      <c r="A996" s="68" t="s">
        <v>653</v>
      </c>
      <c r="B996" s="69" t="s">
        <v>58</v>
      </c>
      <c r="C996" s="70"/>
      <c r="D996" s="159"/>
      <c r="E996" s="41"/>
      <c r="F996" s="71"/>
      <c r="G996" s="41">
        <f>ROUND(SUM(G997:G1007),2)</f>
        <v>0</v>
      </c>
    </row>
    <row r="997" spans="1:7" ht="45" outlineLevel="2" x14ac:dyDescent="0.2">
      <c r="A997" s="55" t="s">
        <v>1370</v>
      </c>
      <c r="B997" s="73" t="s">
        <v>121</v>
      </c>
      <c r="C997" s="74" t="s">
        <v>30</v>
      </c>
      <c r="D997" s="161">
        <v>52.51</v>
      </c>
      <c r="E997" s="60">
        <v>0</v>
      </c>
      <c r="F997" s="64"/>
      <c r="G997" s="49">
        <f t="shared" ref="G997:G1007" si="71">ROUND(PRODUCT(D997,E997),2)</f>
        <v>0</v>
      </c>
    </row>
    <row r="998" spans="1:7" ht="45" outlineLevel="2" x14ac:dyDescent="0.2">
      <c r="A998" s="55" t="s">
        <v>1371</v>
      </c>
      <c r="B998" s="73" t="s">
        <v>200</v>
      </c>
      <c r="C998" s="74" t="s">
        <v>30</v>
      </c>
      <c r="D998" s="161">
        <v>12.68</v>
      </c>
      <c r="E998" s="60">
        <v>0</v>
      </c>
      <c r="F998" s="64"/>
      <c r="G998" s="49">
        <f t="shared" si="71"/>
        <v>0</v>
      </c>
    </row>
    <row r="999" spans="1:7" ht="33.75" outlineLevel="2" x14ac:dyDescent="0.2">
      <c r="A999" s="55" t="s">
        <v>1372</v>
      </c>
      <c r="B999" s="73" t="s">
        <v>190</v>
      </c>
      <c r="C999" s="74" t="s">
        <v>29</v>
      </c>
      <c r="D999" s="161">
        <v>26.57</v>
      </c>
      <c r="E999" s="60">
        <v>0</v>
      </c>
      <c r="F999" s="64"/>
      <c r="G999" s="49">
        <f t="shared" si="71"/>
        <v>0</v>
      </c>
    </row>
    <row r="1000" spans="1:7" ht="33.75" outlineLevel="2" x14ac:dyDescent="0.2">
      <c r="A1000" s="55" t="s">
        <v>1373</v>
      </c>
      <c r="B1000" s="73" t="s">
        <v>147</v>
      </c>
      <c r="C1000" s="74" t="s">
        <v>29</v>
      </c>
      <c r="D1000" s="161">
        <v>33.380000000000003</v>
      </c>
      <c r="E1000" s="60">
        <v>0</v>
      </c>
      <c r="F1000" s="64"/>
      <c r="G1000" s="49">
        <f t="shared" si="71"/>
        <v>0</v>
      </c>
    </row>
    <row r="1001" spans="1:7" ht="33.75" outlineLevel="2" x14ac:dyDescent="0.2">
      <c r="A1001" s="55" t="s">
        <v>1374</v>
      </c>
      <c r="B1001" s="73" t="s">
        <v>152</v>
      </c>
      <c r="C1001" s="74" t="s">
        <v>29</v>
      </c>
      <c r="D1001" s="161">
        <v>13.95</v>
      </c>
      <c r="E1001" s="60">
        <v>0</v>
      </c>
      <c r="F1001" s="64"/>
      <c r="G1001" s="49">
        <f t="shared" si="71"/>
        <v>0</v>
      </c>
    </row>
    <row r="1002" spans="1:7" ht="33.75" outlineLevel="2" x14ac:dyDescent="0.2">
      <c r="A1002" s="55" t="s">
        <v>1375</v>
      </c>
      <c r="B1002" s="73" t="s">
        <v>142</v>
      </c>
      <c r="C1002" s="74" t="s">
        <v>51</v>
      </c>
      <c r="D1002" s="161">
        <v>552.5</v>
      </c>
      <c r="E1002" s="60">
        <v>0</v>
      </c>
      <c r="F1002" s="64"/>
      <c r="G1002" s="49">
        <f t="shared" si="71"/>
        <v>0</v>
      </c>
    </row>
    <row r="1003" spans="1:7" ht="22.5" outlineLevel="2" x14ac:dyDescent="0.2">
      <c r="A1003" s="55" t="s">
        <v>1376</v>
      </c>
      <c r="B1003" s="73" t="s">
        <v>148</v>
      </c>
      <c r="C1003" s="74" t="s">
        <v>30</v>
      </c>
      <c r="D1003" s="161">
        <v>6.83</v>
      </c>
      <c r="E1003" s="60">
        <v>0</v>
      </c>
      <c r="F1003" s="64"/>
      <c r="G1003" s="49">
        <f t="shared" si="71"/>
        <v>0</v>
      </c>
    </row>
    <row r="1004" spans="1:7" ht="22.5" outlineLevel="2" x14ac:dyDescent="0.2">
      <c r="A1004" s="55" t="s">
        <v>1377</v>
      </c>
      <c r="B1004" s="73" t="s">
        <v>119</v>
      </c>
      <c r="C1004" s="74" t="s">
        <v>29</v>
      </c>
      <c r="D1004" s="161">
        <v>50.05</v>
      </c>
      <c r="E1004" s="60">
        <v>0</v>
      </c>
      <c r="F1004" s="64"/>
      <c r="G1004" s="49">
        <f t="shared" si="71"/>
        <v>0</v>
      </c>
    </row>
    <row r="1005" spans="1:7" ht="33.75" outlineLevel="2" x14ac:dyDescent="0.2">
      <c r="A1005" s="55" t="s">
        <v>1378</v>
      </c>
      <c r="B1005" s="73" t="s">
        <v>153</v>
      </c>
      <c r="C1005" s="74" t="s">
        <v>29</v>
      </c>
      <c r="D1005" s="161">
        <v>50.05</v>
      </c>
      <c r="E1005" s="60">
        <v>0</v>
      </c>
      <c r="F1005" s="64"/>
      <c r="G1005" s="49">
        <f t="shared" si="71"/>
        <v>0</v>
      </c>
    </row>
    <row r="1006" spans="1:7" ht="33.75" outlineLevel="2" x14ac:dyDescent="0.2">
      <c r="A1006" s="55" t="s">
        <v>1379</v>
      </c>
      <c r="B1006" s="73" t="s">
        <v>35</v>
      </c>
      <c r="C1006" s="74" t="s">
        <v>30</v>
      </c>
      <c r="D1006" s="161">
        <v>52.51</v>
      </c>
      <c r="E1006" s="60">
        <v>0</v>
      </c>
      <c r="F1006" s="64"/>
      <c r="G1006" s="49">
        <f t="shared" si="71"/>
        <v>0</v>
      </c>
    </row>
    <row r="1007" spans="1:7" ht="33.75" outlineLevel="2" x14ac:dyDescent="0.2">
      <c r="A1007" s="55" t="s">
        <v>1380</v>
      </c>
      <c r="B1007" s="73" t="s">
        <v>33</v>
      </c>
      <c r="C1007" s="74" t="s">
        <v>34</v>
      </c>
      <c r="D1007" s="161">
        <v>1522.79</v>
      </c>
      <c r="E1007" s="60">
        <v>0</v>
      </c>
      <c r="F1007" s="64"/>
      <c r="G1007" s="49">
        <f t="shared" si="71"/>
        <v>0</v>
      </c>
    </row>
    <row r="1008" spans="1:7" outlineLevel="1" x14ac:dyDescent="0.2">
      <c r="A1008" s="68" t="s">
        <v>654</v>
      </c>
      <c r="B1008" s="69" t="s">
        <v>59</v>
      </c>
      <c r="C1008" s="70"/>
      <c r="D1008" s="159"/>
      <c r="E1008" s="41"/>
      <c r="F1008" s="71"/>
      <c r="G1008" s="41">
        <f>ROUND(SUM(G1009:G1014),2)</f>
        <v>0</v>
      </c>
    </row>
    <row r="1009" spans="1:7" ht="22.5" outlineLevel="2" x14ac:dyDescent="0.2">
      <c r="A1009" s="55" t="s">
        <v>1381</v>
      </c>
      <c r="B1009" s="73" t="s">
        <v>205</v>
      </c>
      <c r="C1009" s="74" t="s">
        <v>31</v>
      </c>
      <c r="D1009" s="161">
        <v>20</v>
      </c>
      <c r="E1009" s="60">
        <v>0</v>
      </c>
      <c r="F1009" s="64"/>
      <c r="G1009" s="49">
        <f t="shared" ref="G1009:G1014" si="72">ROUND(PRODUCT(D1009,E1009),2)</f>
        <v>0</v>
      </c>
    </row>
    <row r="1010" spans="1:7" ht="22.5" outlineLevel="2" x14ac:dyDescent="0.2">
      <c r="A1010" s="55" t="s">
        <v>1382</v>
      </c>
      <c r="B1010" s="73" t="s">
        <v>78</v>
      </c>
      <c r="C1010" s="74" t="s">
        <v>31</v>
      </c>
      <c r="D1010" s="161">
        <v>20</v>
      </c>
      <c r="E1010" s="60">
        <v>0</v>
      </c>
      <c r="F1010" s="64"/>
      <c r="G1010" s="49">
        <f t="shared" si="72"/>
        <v>0</v>
      </c>
    </row>
    <row r="1011" spans="1:7" ht="22.5" outlineLevel="2" x14ac:dyDescent="0.2">
      <c r="A1011" s="55" t="s">
        <v>1383</v>
      </c>
      <c r="B1011" s="73" t="s">
        <v>211</v>
      </c>
      <c r="C1011" s="74" t="s">
        <v>31</v>
      </c>
      <c r="D1011" s="161">
        <v>5</v>
      </c>
      <c r="E1011" s="60">
        <v>0</v>
      </c>
      <c r="F1011" s="64"/>
      <c r="G1011" s="49">
        <f t="shared" si="72"/>
        <v>0</v>
      </c>
    </row>
    <row r="1012" spans="1:7" ht="33.75" outlineLevel="2" x14ac:dyDescent="0.2">
      <c r="A1012" s="55" t="s">
        <v>1384</v>
      </c>
      <c r="B1012" s="73" t="s">
        <v>80</v>
      </c>
      <c r="C1012" s="74" t="s">
        <v>31</v>
      </c>
      <c r="D1012" s="161">
        <v>5</v>
      </c>
      <c r="E1012" s="60">
        <v>0</v>
      </c>
      <c r="F1012" s="64"/>
      <c r="G1012" s="49">
        <f t="shared" si="72"/>
        <v>0</v>
      </c>
    </row>
    <row r="1013" spans="1:7" ht="33.75" outlineLevel="2" x14ac:dyDescent="0.2">
      <c r="A1013" s="55" t="s">
        <v>1385</v>
      </c>
      <c r="B1013" s="73" t="s">
        <v>81</v>
      </c>
      <c r="C1013" s="74" t="s">
        <v>31</v>
      </c>
      <c r="D1013" s="161">
        <v>5</v>
      </c>
      <c r="E1013" s="60">
        <v>0</v>
      </c>
      <c r="F1013" s="64"/>
      <c r="G1013" s="49">
        <f t="shared" si="72"/>
        <v>0</v>
      </c>
    </row>
    <row r="1014" spans="1:7" ht="22.5" outlineLevel="2" x14ac:dyDescent="0.2">
      <c r="A1014" s="55" t="s">
        <v>1386</v>
      </c>
      <c r="B1014" s="73" t="s">
        <v>82</v>
      </c>
      <c r="C1014" s="74" t="s">
        <v>31</v>
      </c>
      <c r="D1014" s="161">
        <v>5</v>
      </c>
      <c r="E1014" s="60">
        <v>0</v>
      </c>
      <c r="F1014" s="64"/>
      <c r="G1014" s="49">
        <f t="shared" si="72"/>
        <v>0</v>
      </c>
    </row>
    <row r="1015" spans="1:7" x14ac:dyDescent="0.2">
      <c r="A1015" s="66" t="s">
        <v>583</v>
      </c>
      <c r="B1015" s="67" t="s">
        <v>91</v>
      </c>
      <c r="C1015" s="158"/>
      <c r="D1015" s="158"/>
      <c r="E1015" s="67"/>
      <c r="F1015" s="67"/>
      <c r="G1015" s="50">
        <f>ROUND(SUM(G1016,G1027),2)</f>
        <v>0</v>
      </c>
    </row>
    <row r="1016" spans="1:7" outlineLevel="1" x14ac:dyDescent="0.2">
      <c r="A1016" s="68" t="s">
        <v>655</v>
      </c>
      <c r="B1016" s="69" t="s">
        <v>92</v>
      </c>
      <c r="C1016" s="70"/>
      <c r="D1016" s="159"/>
      <c r="E1016" s="41"/>
      <c r="F1016" s="71"/>
      <c r="G1016" s="41">
        <f>ROUND(SUM(G1017:G1026),2)</f>
        <v>0</v>
      </c>
    </row>
    <row r="1017" spans="1:7" ht="45" outlineLevel="2" x14ac:dyDescent="0.2">
      <c r="A1017" s="55" t="s">
        <v>1387</v>
      </c>
      <c r="B1017" s="73" t="s">
        <v>85</v>
      </c>
      <c r="C1017" s="74" t="s">
        <v>31</v>
      </c>
      <c r="D1017" s="161">
        <v>6</v>
      </c>
      <c r="E1017" s="60">
        <v>0</v>
      </c>
      <c r="F1017" s="64"/>
      <c r="G1017" s="49">
        <f t="shared" ref="G1017:G1026" si="73">ROUND(PRODUCT(D1017,E1017),2)</f>
        <v>0</v>
      </c>
    </row>
    <row r="1018" spans="1:7" ht="45" outlineLevel="2" x14ac:dyDescent="0.2">
      <c r="A1018" s="55" t="s">
        <v>1388</v>
      </c>
      <c r="B1018" s="73" t="s">
        <v>86</v>
      </c>
      <c r="C1018" s="74" t="s">
        <v>31</v>
      </c>
      <c r="D1018" s="161">
        <v>8</v>
      </c>
      <c r="E1018" s="60">
        <v>0</v>
      </c>
      <c r="F1018" s="64"/>
      <c r="G1018" s="49">
        <f t="shared" si="73"/>
        <v>0</v>
      </c>
    </row>
    <row r="1019" spans="1:7" ht="22.5" outlineLevel="2" x14ac:dyDescent="0.2">
      <c r="A1019" s="55" t="s">
        <v>1389</v>
      </c>
      <c r="B1019" s="73" t="s">
        <v>139</v>
      </c>
      <c r="C1019" s="74" t="s">
        <v>30</v>
      </c>
      <c r="D1019" s="161">
        <v>0.3</v>
      </c>
      <c r="E1019" s="60">
        <v>0</v>
      </c>
      <c r="F1019" s="64"/>
      <c r="G1019" s="49">
        <f t="shared" si="73"/>
        <v>0</v>
      </c>
    </row>
    <row r="1020" spans="1:7" ht="78.75" outlineLevel="2" x14ac:dyDescent="0.2">
      <c r="A1020" s="55" t="s">
        <v>1390</v>
      </c>
      <c r="B1020" s="73" t="s">
        <v>105</v>
      </c>
      <c r="C1020" s="74" t="s">
        <v>31</v>
      </c>
      <c r="D1020" s="161">
        <v>6</v>
      </c>
      <c r="E1020" s="60">
        <v>0</v>
      </c>
      <c r="F1020" s="64"/>
      <c r="G1020" s="49">
        <f t="shared" si="73"/>
        <v>0</v>
      </c>
    </row>
    <row r="1021" spans="1:7" ht="45" outlineLevel="2" x14ac:dyDescent="0.2">
      <c r="A1021" s="55" t="s">
        <v>1391</v>
      </c>
      <c r="B1021" s="73" t="s">
        <v>184</v>
      </c>
      <c r="C1021" s="74" t="s">
        <v>30</v>
      </c>
      <c r="D1021" s="161">
        <v>29.03</v>
      </c>
      <c r="E1021" s="60">
        <v>0</v>
      </c>
      <c r="F1021" s="64"/>
      <c r="G1021" s="49">
        <f t="shared" si="73"/>
        <v>0</v>
      </c>
    </row>
    <row r="1022" spans="1:7" ht="22.5" outlineLevel="2" x14ac:dyDescent="0.2">
      <c r="A1022" s="55" t="s">
        <v>1392</v>
      </c>
      <c r="B1022" s="73" t="s">
        <v>87</v>
      </c>
      <c r="C1022" s="74" t="s">
        <v>37</v>
      </c>
      <c r="D1022" s="161">
        <v>174.94</v>
      </c>
      <c r="E1022" s="60">
        <v>0</v>
      </c>
      <c r="F1022" s="64"/>
      <c r="G1022" s="49">
        <f t="shared" si="73"/>
        <v>0</v>
      </c>
    </row>
    <row r="1023" spans="1:7" ht="22.5" outlineLevel="2" x14ac:dyDescent="0.2">
      <c r="A1023" s="55" t="s">
        <v>1393</v>
      </c>
      <c r="B1023" s="73" t="s">
        <v>88</v>
      </c>
      <c r="C1023" s="74" t="s">
        <v>37</v>
      </c>
      <c r="D1023" s="161">
        <v>35</v>
      </c>
      <c r="E1023" s="60">
        <v>0</v>
      </c>
      <c r="F1023" s="64"/>
      <c r="G1023" s="49">
        <f t="shared" si="73"/>
        <v>0</v>
      </c>
    </row>
    <row r="1024" spans="1:7" ht="22.5" outlineLevel="2" x14ac:dyDescent="0.2">
      <c r="A1024" s="55" t="s">
        <v>1394</v>
      </c>
      <c r="B1024" s="73" t="s">
        <v>89</v>
      </c>
      <c r="C1024" s="74" t="s">
        <v>37</v>
      </c>
      <c r="D1024" s="161">
        <v>5.4</v>
      </c>
      <c r="E1024" s="60">
        <v>0</v>
      </c>
      <c r="F1024" s="64"/>
      <c r="G1024" s="49">
        <f t="shared" si="73"/>
        <v>0</v>
      </c>
    </row>
    <row r="1025" spans="1:7" ht="22.5" outlineLevel="2" x14ac:dyDescent="0.2">
      <c r="A1025" s="55" t="s">
        <v>1395</v>
      </c>
      <c r="B1025" s="73" t="s">
        <v>90</v>
      </c>
      <c r="C1025" s="74" t="s">
        <v>31</v>
      </c>
      <c r="D1025" s="161">
        <v>6</v>
      </c>
      <c r="E1025" s="60">
        <v>0</v>
      </c>
      <c r="F1025" s="64"/>
      <c r="G1025" s="49">
        <f t="shared" si="73"/>
        <v>0</v>
      </c>
    </row>
    <row r="1026" spans="1:7" ht="45" outlineLevel="2" x14ac:dyDescent="0.2">
      <c r="A1026" s="55" t="s">
        <v>1396</v>
      </c>
      <c r="B1026" s="73" t="s">
        <v>200</v>
      </c>
      <c r="C1026" s="74" t="s">
        <v>30</v>
      </c>
      <c r="D1026" s="161">
        <v>29.03</v>
      </c>
      <c r="E1026" s="60">
        <v>0</v>
      </c>
      <c r="F1026" s="64"/>
      <c r="G1026" s="49">
        <f t="shared" si="73"/>
        <v>0</v>
      </c>
    </row>
    <row r="1027" spans="1:7" outlineLevel="1" x14ac:dyDescent="0.2">
      <c r="A1027" s="68" t="s">
        <v>656</v>
      </c>
      <c r="B1027" s="69" t="s">
        <v>122</v>
      </c>
      <c r="C1027" s="70"/>
      <c r="D1027" s="159"/>
      <c r="E1027" s="41"/>
      <c r="F1027" s="71"/>
      <c r="G1027" s="41">
        <f>ROUND(SUM(G1028:G1046),2)</f>
        <v>0</v>
      </c>
    </row>
    <row r="1028" spans="1:7" ht="101.25" outlineLevel="2" x14ac:dyDescent="0.2">
      <c r="A1028" s="55" t="s">
        <v>1397</v>
      </c>
      <c r="B1028" s="73" t="s">
        <v>445</v>
      </c>
      <c r="C1028" s="74" t="s">
        <v>31</v>
      </c>
      <c r="D1028" s="161">
        <v>6</v>
      </c>
      <c r="E1028" s="60">
        <v>0</v>
      </c>
      <c r="F1028" s="64"/>
      <c r="G1028" s="49">
        <f t="shared" ref="G1028:G1046" si="74">ROUND(PRODUCT(D1028,E1028),2)</f>
        <v>0</v>
      </c>
    </row>
    <row r="1029" spans="1:7" ht="135" outlineLevel="2" x14ac:dyDescent="0.2">
      <c r="A1029" s="55" t="s">
        <v>1398</v>
      </c>
      <c r="B1029" s="73" t="s">
        <v>203</v>
      </c>
      <c r="C1029" s="74" t="s">
        <v>31</v>
      </c>
      <c r="D1029" s="161">
        <v>6</v>
      </c>
      <c r="E1029" s="60">
        <v>0</v>
      </c>
      <c r="F1029" s="64"/>
      <c r="G1029" s="49">
        <f t="shared" si="74"/>
        <v>0</v>
      </c>
    </row>
    <row r="1030" spans="1:7" ht="56.25" outlineLevel="2" x14ac:dyDescent="0.2">
      <c r="A1030" s="55" t="s">
        <v>1399</v>
      </c>
      <c r="B1030" s="73" t="s">
        <v>204</v>
      </c>
      <c r="C1030" s="74" t="s">
        <v>31</v>
      </c>
      <c r="D1030" s="161">
        <v>6</v>
      </c>
      <c r="E1030" s="60">
        <v>0</v>
      </c>
      <c r="F1030" s="64"/>
      <c r="G1030" s="49">
        <f t="shared" si="74"/>
        <v>0</v>
      </c>
    </row>
    <row r="1031" spans="1:7" ht="33.75" outlineLevel="2" x14ac:dyDescent="0.2">
      <c r="A1031" s="55" t="s">
        <v>1400</v>
      </c>
      <c r="B1031" s="73" t="s">
        <v>94</v>
      </c>
      <c r="C1031" s="74" t="s">
        <v>37</v>
      </c>
      <c r="D1031" s="161">
        <v>164.94</v>
      </c>
      <c r="E1031" s="60">
        <v>0</v>
      </c>
      <c r="F1031" s="64"/>
      <c r="G1031" s="49">
        <f t="shared" si="74"/>
        <v>0</v>
      </c>
    </row>
    <row r="1032" spans="1:7" ht="33.75" outlineLevel="2" x14ac:dyDescent="0.2">
      <c r="A1032" s="55" t="s">
        <v>1401</v>
      </c>
      <c r="B1032" s="73" t="s">
        <v>95</v>
      </c>
      <c r="C1032" s="74" t="s">
        <v>37</v>
      </c>
      <c r="D1032" s="161">
        <v>253.44</v>
      </c>
      <c r="E1032" s="60">
        <v>0</v>
      </c>
      <c r="F1032" s="64"/>
      <c r="G1032" s="49">
        <f t="shared" si="74"/>
        <v>0</v>
      </c>
    </row>
    <row r="1033" spans="1:7" ht="56.25" outlineLevel="2" x14ac:dyDescent="0.2">
      <c r="A1033" s="55" t="s">
        <v>1402</v>
      </c>
      <c r="B1033" s="73" t="s">
        <v>160</v>
      </c>
      <c r="C1033" s="74" t="s">
        <v>37</v>
      </c>
      <c r="D1033" s="161">
        <v>50</v>
      </c>
      <c r="E1033" s="60">
        <v>0</v>
      </c>
      <c r="F1033" s="64"/>
      <c r="G1033" s="49">
        <f t="shared" si="74"/>
        <v>0</v>
      </c>
    </row>
    <row r="1034" spans="1:7" ht="22.5" outlineLevel="2" x14ac:dyDescent="0.2">
      <c r="A1034" s="55" t="s">
        <v>1403</v>
      </c>
      <c r="B1034" s="73" t="s">
        <v>96</v>
      </c>
      <c r="C1034" s="74" t="s">
        <v>31</v>
      </c>
      <c r="D1034" s="161">
        <v>9</v>
      </c>
      <c r="E1034" s="60">
        <v>0</v>
      </c>
      <c r="F1034" s="64"/>
      <c r="G1034" s="49">
        <f t="shared" si="74"/>
        <v>0</v>
      </c>
    </row>
    <row r="1035" spans="1:7" ht="22.5" outlineLevel="2" x14ac:dyDescent="0.2">
      <c r="A1035" s="55" t="s">
        <v>1404</v>
      </c>
      <c r="B1035" s="73" t="s">
        <v>97</v>
      </c>
      <c r="C1035" s="74" t="s">
        <v>31</v>
      </c>
      <c r="D1035" s="161">
        <v>6</v>
      </c>
      <c r="E1035" s="60">
        <v>0</v>
      </c>
      <c r="F1035" s="64"/>
      <c r="G1035" s="49">
        <f t="shared" si="74"/>
        <v>0</v>
      </c>
    </row>
    <row r="1036" spans="1:7" ht="45" outlineLevel="2" x14ac:dyDescent="0.2">
      <c r="A1036" s="55" t="s">
        <v>1405</v>
      </c>
      <c r="B1036" s="73" t="s">
        <v>98</v>
      </c>
      <c r="C1036" s="74" t="s">
        <v>31</v>
      </c>
      <c r="D1036" s="161">
        <v>18</v>
      </c>
      <c r="E1036" s="60">
        <v>0</v>
      </c>
      <c r="F1036" s="64"/>
      <c r="G1036" s="49">
        <f t="shared" si="74"/>
        <v>0</v>
      </c>
    </row>
    <row r="1037" spans="1:7" ht="33.75" outlineLevel="2" x14ac:dyDescent="0.2">
      <c r="A1037" s="55" t="s">
        <v>1406</v>
      </c>
      <c r="B1037" s="73" t="s">
        <v>161</v>
      </c>
      <c r="C1037" s="74" t="s">
        <v>31</v>
      </c>
      <c r="D1037" s="161">
        <v>6</v>
      </c>
      <c r="E1037" s="60">
        <v>0</v>
      </c>
      <c r="F1037" s="64"/>
      <c r="G1037" s="49">
        <f t="shared" si="74"/>
        <v>0</v>
      </c>
    </row>
    <row r="1038" spans="1:7" ht="33.75" outlineLevel="2" x14ac:dyDescent="0.2">
      <c r="A1038" s="55" t="s">
        <v>1407</v>
      </c>
      <c r="B1038" s="73" t="s">
        <v>99</v>
      </c>
      <c r="C1038" s="74" t="s">
        <v>100</v>
      </c>
      <c r="D1038" s="161">
        <v>6</v>
      </c>
      <c r="E1038" s="60">
        <v>0</v>
      </c>
      <c r="F1038" s="64"/>
      <c r="G1038" s="49">
        <f t="shared" si="74"/>
        <v>0</v>
      </c>
    </row>
    <row r="1039" spans="1:7" ht="33.75" outlineLevel="2" x14ac:dyDescent="0.2">
      <c r="A1039" s="55" t="s">
        <v>1408</v>
      </c>
      <c r="B1039" s="73" t="s">
        <v>104</v>
      </c>
      <c r="C1039" s="74" t="s">
        <v>100</v>
      </c>
      <c r="D1039" s="161">
        <v>6</v>
      </c>
      <c r="E1039" s="60">
        <v>0</v>
      </c>
      <c r="F1039" s="64"/>
      <c r="G1039" s="49">
        <f t="shared" si="74"/>
        <v>0</v>
      </c>
    </row>
    <row r="1040" spans="1:7" ht="33.75" outlineLevel="2" x14ac:dyDescent="0.2">
      <c r="A1040" s="55" t="s">
        <v>1409</v>
      </c>
      <c r="B1040" s="73" t="s">
        <v>101</v>
      </c>
      <c r="C1040" s="74" t="s">
        <v>31</v>
      </c>
      <c r="D1040" s="161">
        <v>2</v>
      </c>
      <c r="E1040" s="60">
        <v>0</v>
      </c>
      <c r="F1040" s="64"/>
      <c r="G1040" s="49">
        <f t="shared" si="74"/>
        <v>0</v>
      </c>
    </row>
    <row r="1041" spans="1:7" ht="33.75" outlineLevel="2" x14ac:dyDescent="0.2">
      <c r="A1041" s="55" t="s">
        <v>1410</v>
      </c>
      <c r="B1041" s="73" t="s">
        <v>155</v>
      </c>
      <c r="C1041" s="74" t="s">
        <v>31</v>
      </c>
      <c r="D1041" s="161">
        <v>12</v>
      </c>
      <c r="E1041" s="60">
        <v>0</v>
      </c>
      <c r="F1041" s="64"/>
      <c r="G1041" s="49">
        <f t="shared" si="74"/>
        <v>0</v>
      </c>
    </row>
    <row r="1042" spans="1:7" ht="33.75" outlineLevel="2" x14ac:dyDescent="0.2">
      <c r="A1042" s="55" t="s">
        <v>1411</v>
      </c>
      <c r="B1042" s="73" t="s">
        <v>447</v>
      </c>
      <c r="C1042" s="74" t="s">
        <v>31</v>
      </c>
      <c r="D1042" s="161">
        <v>6</v>
      </c>
      <c r="E1042" s="60">
        <v>0</v>
      </c>
      <c r="F1042" s="64"/>
      <c r="G1042" s="49">
        <f t="shared" si="74"/>
        <v>0</v>
      </c>
    </row>
    <row r="1043" spans="1:7" ht="56.25" outlineLevel="2" x14ac:dyDescent="0.2">
      <c r="A1043" s="55" t="s">
        <v>1412</v>
      </c>
      <c r="B1043" s="73" t="s">
        <v>103</v>
      </c>
      <c r="C1043" s="74" t="s">
        <v>31</v>
      </c>
      <c r="D1043" s="161">
        <v>1</v>
      </c>
      <c r="E1043" s="60">
        <v>0</v>
      </c>
      <c r="F1043" s="64"/>
      <c r="G1043" s="49">
        <f t="shared" si="74"/>
        <v>0</v>
      </c>
    </row>
    <row r="1044" spans="1:7" ht="33.75" outlineLevel="2" x14ac:dyDescent="0.2">
      <c r="A1044" s="55" t="s">
        <v>1413</v>
      </c>
      <c r="B1044" s="73" t="s">
        <v>102</v>
      </c>
      <c r="C1044" s="74" t="s">
        <v>37</v>
      </c>
      <c r="D1044" s="161">
        <v>25</v>
      </c>
      <c r="E1044" s="60">
        <v>0</v>
      </c>
      <c r="F1044" s="64"/>
      <c r="G1044" s="49">
        <f t="shared" si="74"/>
        <v>0</v>
      </c>
    </row>
    <row r="1045" spans="1:7" ht="270" outlineLevel="2" x14ac:dyDescent="0.2">
      <c r="A1045" s="55" t="s">
        <v>1414</v>
      </c>
      <c r="B1045" s="73" t="s">
        <v>2057</v>
      </c>
      <c r="C1045" s="74" t="s">
        <v>31</v>
      </c>
      <c r="D1045" s="161">
        <v>1</v>
      </c>
      <c r="E1045" s="60">
        <v>0</v>
      </c>
      <c r="F1045" s="64"/>
      <c r="G1045" s="49">
        <f t="shared" si="74"/>
        <v>0</v>
      </c>
    </row>
    <row r="1046" spans="1:7" ht="78.75" outlineLevel="2" x14ac:dyDescent="0.2">
      <c r="A1046" s="55" t="s">
        <v>1415</v>
      </c>
      <c r="B1046" s="73" t="s">
        <v>202</v>
      </c>
      <c r="C1046" s="74" t="s">
        <v>31</v>
      </c>
      <c r="D1046" s="161">
        <v>1</v>
      </c>
      <c r="E1046" s="60">
        <v>0</v>
      </c>
      <c r="F1046" s="64"/>
      <c r="G1046" s="49">
        <f t="shared" si="74"/>
        <v>0</v>
      </c>
    </row>
    <row r="1047" spans="1:7" x14ac:dyDescent="0.2">
      <c r="A1047" s="66" t="s">
        <v>584</v>
      </c>
      <c r="B1047" s="67" t="s">
        <v>27</v>
      </c>
      <c r="C1047" s="158"/>
      <c r="D1047" s="158"/>
      <c r="E1047" s="67"/>
      <c r="F1047" s="67"/>
      <c r="G1047" s="50">
        <f>ROUND(SUM(G1048),2)</f>
        <v>0</v>
      </c>
    </row>
    <row r="1048" spans="1:7" ht="22.5" x14ac:dyDescent="0.2">
      <c r="A1048" s="55" t="s">
        <v>1416</v>
      </c>
      <c r="B1048" s="73" t="s">
        <v>45</v>
      </c>
      <c r="C1048" s="74" t="s">
        <v>29</v>
      </c>
      <c r="D1048" s="161">
        <v>3414.17</v>
      </c>
      <c r="E1048" s="60">
        <v>0</v>
      </c>
      <c r="F1048" s="64"/>
      <c r="G1048" s="49">
        <f>ROUND(PRODUCT(D1048,E1048),2)</f>
        <v>0</v>
      </c>
    </row>
    <row r="1049" spans="1:7" s="86" customFormat="1" x14ac:dyDescent="0.2">
      <c r="A1049" s="83" t="s">
        <v>452</v>
      </c>
      <c r="B1049" s="84" t="s">
        <v>454</v>
      </c>
      <c r="C1049" s="160"/>
      <c r="D1049" s="160"/>
      <c r="E1049" s="84"/>
      <c r="F1049" s="84"/>
      <c r="G1049" s="85">
        <f>G1050+G1077+G1101+G1109+G1121+G1168+G1215+G1248</f>
        <v>0</v>
      </c>
    </row>
    <row r="1050" spans="1:7" x14ac:dyDescent="0.2">
      <c r="A1050" s="66" t="s">
        <v>107</v>
      </c>
      <c r="B1050" s="67" t="s">
        <v>109</v>
      </c>
      <c r="C1050" s="158"/>
      <c r="D1050" s="158"/>
      <c r="E1050" s="67"/>
      <c r="F1050" s="67"/>
      <c r="G1050" s="50">
        <f>ROUND(SUM(G1051,G1060,G1068),2)</f>
        <v>0</v>
      </c>
    </row>
    <row r="1051" spans="1:7" outlineLevel="1" x14ac:dyDescent="0.2">
      <c r="A1051" s="68" t="s">
        <v>657</v>
      </c>
      <c r="B1051" s="69" t="s">
        <v>25</v>
      </c>
      <c r="C1051" s="70"/>
      <c r="D1051" s="159"/>
      <c r="E1051" s="41"/>
      <c r="F1051" s="71"/>
      <c r="G1051" s="41">
        <f>ROUND(SUM(G1052:G1059),2)</f>
        <v>0</v>
      </c>
    </row>
    <row r="1052" spans="1:7" ht="45" outlineLevel="2" x14ac:dyDescent="0.2">
      <c r="A1052" s="55" t="s">
        <v>1417</v>
      </c>
      <c r="B1052" s="73" t="s">
        <v>135</v>
      </c>
      <c r="C1052" s="74" t="s">
        <v>30</v>
      </c>
      <c r="D1052" s="161">
        <v>14.53</v>
      </c>
      <c r="E1052" s="60">
        <v>0</v>
      </c>
      <c r="F1052" s="64"/>
      <c r="G1052" s="49">
        <f t="shared" ref="G1052:G1059" si="75">ROUND(PRODUCT(D1052,E1052),2)</f>
        <v>0</v>
      </c>
    </row>
    <row r="1053" spans="1:7" ht="33.75" outlineLevel="2" x14ac:dyDescent="0.2">
      <c r="A1053" s="55" t="s">
        <v>1418</v>
      </c>
      <c r="B1053" s="73" t="s">
        <v>182</v>
      </c>
      <c r="C1053" s="74" t="s">
        <v>30</v>
      </c>
      <c r="D1053" s="161">
        <v>38.72</v>
      </c>
      <c r="E1053" s="60">
        <v>0</v>
      </c>
      <c r="F1053" s="64"/>
      <c r="G1053" s="49">
        <f t="shared" si="75"/>
        <v>0</v>
      </c>
    </row>
    <row r="1054" spans="1:7" ht="33.75" outlineLevel="2" x14ac:dyDescent="0.2">
      <c r="A1054" s="55" t="s">
        <v>1419</v>
      </c>
      <c r="B1054" s="73" t="s">
        <v>183</v>
      </c>
      <c r="C1054" s="74" t="s">
        <v>30</v>
      </c>
      <c r="D1054" s="161">
        <v>30.27</v>
      </c>
      <c r="E1054" s="60">
        <v>0</v>
      </c>
      <c r="F1054" s="64"/>
      <c r="G1054" s="49">
        <f t="shared" si="75"/>
        <v>0</v>
      </c>
    </row>
    <row r="1055" spans="1:7" ht="33.75" outlineLevel="2" x14ac:dyDescent="0.2">
      <c r="A1055" s="55" t="s">
        <v>1420</v>
      </c>
      <c r="B1055" s="73" t="s">
        <v>53</v>
      </c>
      <c r="C1055" s="74" t="s">
        <v>30</v>
      </c>
      <c r="D1055" s="161">
        <v>4.3600000000000003</v>
      </c>
      <c r="E1055" s="60">
        <v>0</v>
      </c>
      <c r="F1055" s="64"/>
      <c r="G1055" s="49">
        <f t="shared" si="75"/>
        <v>0</v>
      </c>
    </row>
    <row r="1056" spans="1:7" ht="33.75" outlineLevel="2" x14ac:dyDescent="0.2">
      <c r="A1056" s="55" t="s">
        <v>1421</v>
      </c>
      <c r="B1056" s="73" t="s">
        <v>32</v>
      </c>
      <c r="C1056" s="74" t="s">
        <v>30</v>
      </c>
      <c r="D1056" s="161">
        <v>45.59</v>
      </c>
      <c r="E1056" s="60">
        <v>0</v>
      </c>
      <c r="F1056" s="64"/>
      <c r="G1056" s="49">
        <f t="shared" si="75"/>
        <v>0</v>
      </c>
    </row>
    <row r="1057" spans="1:7" ht="33.75" outlineLevel="2" x14ac:dyDescent="0.2">
      <c r="A1057" s="55" t="s">
        <v>1422</v>
      </c>
      <c r="B1057" s="73" t="s">
        <v>464</v>
      </c>
      <c r="C1057" s="74" t="s">
        <v>37</v>
      </c>
      <c r="D1057" s="161">
        <v>24</v>
      </c>
      <c r="E1057" s="60">
        <v>0</v>
      </c>
      <c r="F1057" s="64"/>
      <c r="G1057" s="49">
        <f t="shared" si="75"/>
        <v>0</v>
      </c>
    </row>
    <row r="1058" spans="1:7" ht="33.75" outlineLevel="2" x14ac:dyDescent="0.2">
      <c r="A1058" s="55" t="s">
        <v>1423</v>
      </c>
      <c r="B1058" s="73" t="s">
        <v>35</v>
      </c>
      <c r="C1058" s="74" t="s">
        <v>30</v>
      </c>
      <c r="D1058" s="161">
        <v>133.47</v>
      </c>
      <c r="E1058" s="60">
        <v>0</v>
      </c>
      <c r="F1058" s="64"/>
      <c r="G1058" s="49">
        <f t="shared" si="75"/>
        <v>0</v>
      </c>
    </row>
    <row r="1059" spans="1:7" ht="33.75" outlineLevel="2" x14ac:dyDescent="0.2">
      <c r="A1059" s="55" t="s">
        <v>1424</v>
      </c>
      <c r="B1059" s="73" t="s">
        <v>33</v>
      </c>
      <c r="C1059" s="74" t="s">
        <v>34</v>
      </c>
      <c r="D1059" s="161">
        <v>3870.63</v>
      </c>
      <c r="E1059" s="60">
        <v>0</v>
      </c>
      <c r="F1059" s="64"/>
      <c r="G1059" s="49">
        <f t="shared" si="75"/>
        <v>0</v>
      </c>
    </row>
    <row r="1060" spans="1:7" outlineLevel="1" x14ac:dyDescent="0.2">
      <c r="A1060" s="68" t="s">
        <v>658</v>
      </c>
      <c r="B1060" s="69" t="s">
        <v>48</v>
      </c>
      <c r="C1060" s="70"/>
      <c r="D1060" s="159"/>
      <c r="E1060" s="41"/>
      <c r="F1060" s="71"/>
      <c r="G1060" s="41">
        <f>ROUND(SUM(G1061:G1067),2)</f>
        <v>0</v>
      </c>
    </row>
    <row r="1061" spans="1:7" ht="33.75" outlineLevel="2" x14ac:dyDescent="0.2">
      <c r="A1061" s="55" t="s">
        <v>1425</v>
      </c>
      <c r="B1061" s="73" t="s">
        <v>28</v>
      </c>
      <c r="C1061" s="74" t="s">
        <v>29</v>
      </c>
      <c r="D1061" s="161">
        <v>2793.34</v>
      </c>
      <c r="E1061" s="60">
        <v>0</v>
      </c>
      <c r="F1061" s="64"/>
      <c r="G1061" s="49">
        <f t="shared" ref="G1061:G1067" si="76">ROUND(PRODUCT(D1061,E1061),2)</f>
        <v>0</v>
      </c>
    </row>
    <row r="1062" spans="1:7" ht="45" outlineLevel="2" x14ac:dyDescent="0.2">
      <c r="A1062" s="55" t="s">
        <v>1426</v>
      </c>
      <c r="B1062" s="73" t="s">
        <v>180</v>
      </c>
      <c r="C1062" s="74" t="s">
        <v>30</v>
      </c>
      <c r="D1062" s="161">
        <v>1312.87</v>
      </c>
      <c r="E1062" s="60">
        <v>0</v>
      </c>
      <c r="F1062" s="64"/>
      <c r="G1062" s="49">
        <f t="shared" si="76"/>
        <v>0</v>
      </c>
    </row>
    <row r="1063" spans="1:7" ht="56.25" outlineLevel="2" x14ac:dyDescent="0.2">
      <c r="A1063" s="55" t="s">
        <v>1427</v>
      </c>
      <c r="B1063" s="73" t="s">
        <v>217</v>
      </c>
      <c r="C1063" s="74" t="s">
        <v>29</v>
      </c>
      <c r="D1063" s="161">
        <v>2793.34</v>
      </c>
      <c r="E1063" s="60">
        <v>0</v>
      </c>
      <c r="F1063" s="64"/>
      <c r="G1063" s="49">
        <f t="shared" si="76"/>
        <v>0</v>
      </c>
    </row>
    <row r="1064" spans="1:7" ht="45" outlineLevel="2" x14ac:dyDescent="0.2">
      <c r="A1064" s="55" t="s">
        <v>1428</v>
      </c>
      <c r="B1064" s="73" t="s">
        <v>2064</v>
      </c>
      <c r="C1064" s="74" t="s">
        <v>30</v>
      </c>
      <c r="D1064" s="161">
        <v>558.66999999999996</v>
      </c>
      <c r="E1064" s="60">
        <v>0</v>
      </c>
      <c r="F1064" s="64"/>
      <c r="G1064" s="49">
        <f t="shared" si="76"/>
        <v>0</v>
      </c>
    </row>
    <row r="1065" spans="1:7" ht="33.75" outlineLevel="2" x14ac:dyDescent="0.2">
      <c r="A1065" s="55" t="s">
        <v>1429</v>
      </c>
      <c r="B1065" s="73" t="s">
        <v>144</v>
      </c>
      <c r="C1065" s="74" t="s">
        <v>29</v>
      </c>
      <c r="D1065" s="161">
        <v>2793.34</v>
      </c>
      <c r="E1065" s="60">
        <v>0</v>
      </c>
      <c r="F1065" s="64"/>
      <c r="G1065" s="49">
        <f t="shared" si="76"/>
        <v>0</v>
      </c>
    </row>
    <row r="1066" spans="1:7" ht="33.75" outlineLevel="2" x14ac:dyDescent="0.2">
      <c r="A1066" s="55" t="s">
        <v>1430</v>
      </c>
      <c r="B1066" s="73" t="s">
        <v>35</v>
      </c>
      <c r="C1066" s="74" t="s">
        <v>30</v>
      </c>
      <c r="D1066" s="161">
        <v>1312.87</v>
      </c>
      <c r="E1066" s="60">
        <v>0</v>
      </c>
      <c r="F1066" s="64"/>
      <c r="G1066" s="49">
        <f t="shared" si="76"/>
        <v>0</v>
      </c>
    </row>
    <row r="1067" spans="1:7" ht="33.75" outlineLevel="2" x14ac:dyDescent="0.2">
      <c r="A1067" s="55" t="s">
        <v>1431</v>
      </c>
      <c r="B1067" s="73" t="s">
        <v>33</v>
      </c>
      <c r="C1067" s="74" t="s">
        <v>34</v>
      </c>
      <c r="D1067" s="161">
        <v>38073.230000000003</v>
      </c>
      <c r="E1067" s="60">
        <v>0</v>
      </c>
      <c r="F1067" s="64"/>
      <c r="G1067" s="49">
        <f t="shared" si="76"/>
        <v>0</v>
      </c>
    </row>
    <row r="1068" spans="1:7" outlineLevel="1" x14ac:dyDescent="0.2">
      <c r="A1068" s="68" t="s">
        <v>659</v>
      </c>
      <c r="B1068" s="69" t="s">
        <v>49</v>
      </c>
      <c r="C1068" s="70"/>
      <c r="D1068" s="159"/>
      <c r="E1068" s="41"/>
      <c r="F1068" s="71"/>
      <c r="G1068" s="41">
        <f>ROUND(SUM(G1069:G1076),2)</f>
        <v>0</v>
      </c>
    </row>
    <row r="1069" spans="1:7" ht="45" outlineLevel="2" x14ac:dyDescent="0.2">
      <c r="A1069" s="55" t="s">
        <v>1432</v>
      </c>
      <c r="B1069" s="73" t="s">
        <v>131</v>
      </c>
      <c r="C1069" s="74" t="s">
        <v>29</v>
      </c>
      <c r="D1069" s="161">
        <v>357.91</v>
      </c>
      <c r="E1069" s="60">
        <v>0</v>
      </c>
      <c r="F1069" s="64"/>
      <c r="G1069" s="49">
        <f t="shared" ref="G1069:G1076" si="77">ROUND(PRODUCT(D1069,E1069),2)</f>
        <v>0</v>
      </c>
    </row>
    <row r="1070" spans="1:7" ht="45" outlineLevel="2" x14ac:dyDescent="0.2">
      <c r="A1070" s="55" t="s">
        <v>1433</v>
      </c>
      <c r="B1070" s="73" t="s">
        <v>132</v>
      </c>
      <c r="C1070" s="74" t="s">
        <v>29</v>
      </c>
      <c r="D1070" s="161">
        <v>477.22</v>
      </c>
      <c r="E1070" s="60">
        <v>0</v>
      </c>
      <c r="F1070" s="64"/>
      <c r="G1070" s="49">
        <f t="shared" si="77"/>
        <v>0</v>
      </c>
    </row>
    <row r="1071" spans="1:7" ht="45" outlineLevel="2" x14ac:dyDescent="0.2">
      <c r="A1071" s="55" t="s">
        <v>1434</v>
      </c>
      <c r="B1071" s="73" t="s">
        <v>133</v>
      </c>
      <c r="C1071" s="74" t="s">
        <v>29</v>
      </c>
      <c r="D1071" s="161">
        <v>1431.65</v>
      </c>
      <c r="E1071" s="60">
        <v>0</v>
      </c>
      <c r="F1071" s="64"/>
      <c r="G1071" s="49">
        <f t="shared" si="77"/>
        <v>0</v>
      </c>
    </row>
    <row r="1072" spans="1:7" ht="45" outlineLevel="2" x14ac:dyDescent="0.2">
      <c r="A1072" s="55" t="s">
        <v>1435</v>
      </c>
      <c r="B1072" s="73" t="s">
        <v>134</v>
      </c>
      <c r="C1072" s="74" t="s">
        <v>29</v>
      </c>
      <c r="D1072" s="161">
        <v>119.3</v>
      </c>
      <c r="E1072" s="60">
        <v>0</v>
      </c>
      <c r="F1072" s="64"/>
      <c r="G1072" s="49">
        <f t="shared" si="77"/>
        <v>0</v>
      </c>
    </row>
    <row r="1073" spans="1:7" ht="22.5" outlineLevel="2" x14ac:dyDescent="0.2">
      <c r="A1073" s="55" t="s">
        <v>1436</v>
      </c>
      <c r="B1073" s="73" t="s">
        <v>36</v>
      </c>
      <c r="C1073" s="74" t="s">
        <v>37</v>
      </c>
      <c r="D1073" s="161">
        <v>1461.63</v>
      </c>
      <c r="E1073" s="60">
        <v>0</v>
      </c>
      <c r="F1073" s="64"/>
      <c r="G1073" s="49">
        <f t="shared" si="77"/>
        <v>0</v>
      </c>
    </row>
    <row r="1074" spans="1:7" ht="45" outlineLevel="2" x14ac:dyDescent="0.2">
      <c r="A1074" s="55" t="s">
        <v>1437</v>
      </c>
      <c r="B1074" s="73" t="s">
        <v>50</v>
      </c>
      <c r="C1074" s="74" t="s">
        <v>37</v>
      </c>
      <c r="D1074" s="161">
        <v>1461.63</v>
      </c>
      <c r="E1074" s="60">
        <v>0</v>
      </c>
      <c r="F1074" s="64"/>
      <c r="G1074" s="49">
        <f t="shared" si="77"/>
        <v>0</v>
      </c>
    </row>
    <row r="1075" spans="1:7" ht="33.75" outlineLevel="2" x14ac:dyDescent="0.2">
      <c r="A1075" s="55" t="s">
        <v>1438</v>
      </c>
      <c r="B1075" s="73" t="s">
        <v>118</v>
      </c>
      <c r="C1075" s="74" t="s">
        <v>51</v>
      </c>
      <c r="D1075" s="161">
        <v>1752.45</v>
      </c>
      <c r="E1075" s="60">
        <v>0</v>
      </c>
      <c r="F1075" s="64"/>
      <c r="G1075" s="49">
        <f t="shared" si="77"/>
        <v>0</v>
      </c>
    </row>
    <row r="1076" spans="1:7" ht="78.75" outlineLevel="2" x14ac:dyDescent="0.2">
      <c r="A1076" s="55" t="s">
        <v>1439</v>
      </c>
      <c r="B1076" s="73" t="s">
        <v>116</v>
      </c>
      <c r="C1076" s="74" t="s">
        <v>31</v>
      </c>
      <c r="D1076" s="161">
        <v>531</v>
      </c>
      <c r="E1076" s="60">
        <v>0</v>
      </c>
      <c r="F1076" s="64"/>
      <c r="G1076" s="49">
        <f t="shared" si="77"/>
        <v>0</v>
      </c>
    </row>
    <row r="1077" spans="1:7" x14ac:dyDescent="0.2">
      <c r="A1077" s="66" t="s">
        <v>108</v>
      </c>
      <c r="B1077" s="67" t="s">
        <v>124</v>
      </c>
      <c r="C1077" s="158"/>
      <c r="D1077" s="158"/>
      <c r="E1077" s="67"/>
      <c r="F1077" s="67"/>
      <c r="G1077" s="50">
        <f>ROUND(SUM(G1078:G1100),2)</f>
        <v>0</v>
      </c>
    </row>
    <row r="1078" spans="1:7" ht="33.75" outlineLevel="1" x14ac:dyDescent="0.2">
      <c r="A1078" s="55" t="s">
        <v>1440</v>
      </c>
      <c r="B1078" s="73" t="s">
        <v>28</v>
      </c>
      <c r="C1078" s="74" t="s">
        <v>29</v>
      </c>
      <c r="D1078" s="161">
        <v>1183.83</v>
      </c>
      <c r="E1078" s="60">
        <v>0</v>
      </c>
      <c r="F1078" s="64"/>
      <c r="G1078" s="49">
        <f t="shared" ref="G1078:G1100" si="78">ROUND(PRODUCT(D1078,E1078),2)</f>
        <v>0</v>
      </c>
    </row>
    <row r="1079" spans="1:7" ht="45" outlineLevel="1" x14ac:dyDescent="0.2">
      <c r="A1079" s="55" t="s">
        <v>1441</v>
      </c>
      <c r="B1079" s="73" t="s">
        <v>184</v>
      </c>
      <c r="C1079" s="74" t="s">
        <v>30</v>
      </c>
      <c r="D1079" s="161">
        <v>53.27</v>
      </c>
      <c r="E1079" s="60">
        <v>0</v>
      </c>
      <c r="F1079" s="64"/>
      <c r="G1079" s="49">
        <f t="shared" si="78"/>
        <v>0</v>
      </c>
    </row>
    <row r="1080" spans="1:7" ht="45" outlineLevel="1" x14ac:dyDescent="0.2">
      <c r="A1080" s="55" t="s">
        <v>1442</v>
      </c>
      <c r="B1080" s="73" t="s">
        <v>123</v>
      </c>
      <c r="C1080" s="74" t="s">
        <v>29</v>
      </c>
      <c r="D1080" s="161">
        <v>355.15</v>
      </c>
      <c r="E1080" s="60">
        <v>0</v>
      </c>
      <c r="F1080" s="64"/>
      <c r="G1080" s="49">
        <f t="shared" si="78"/>
        <v>0</v>
      </c>
    </row>
    <row r="1081" spans="1:7" ht="45" outlineLevel="1" x14ac:dyDescent="0.2">
      <c r="A1081" s="55" t="s">
        <v>1443</v>
      </c>
      <c r="B1081" s="73" t="s">
        <v>191</v>
      </c>
      <c r="C1081" s="74" t="s">
        <v>29</v>
      </c>
      <c r="D1081" s="161">
        <v>828.68</v>
      </c>
      <c r="E1081" s="60">
        <v>0</v>
      </c>
      <c r="F1081" s="64"/>
      <c r="G1081" s="49">
        <f t="shared" si="78"/>
        <v>0</v>
      </c>
    </row>
    <row r="1082" spans="1:7" ht="45" outlineLevel="1" x14ac:dyDescent="0.2">
      <c r="A1082" s="55" t="s">
        <v>1444</v>
      </c>
      <c r="B1082" s="73" t="s">
        <v>158</v>
      </c>
      <c r="C1082" s="74" t="s">
        <v>30</v>
      </c>
      <c r="D1082" s="161">
        <v>21.31</v>
      </c>
      <c r="E1082" s="60">
        <v>0</v>
      </c>
      <c r="F1082" s="64"/>
      <c r="G1082" s="49">
        <f t="shared" si="78"/>
        <v>0</v>
      </c>
    </row>
    <row r="1083" spans="1:7" ht="45" outlineLevel="1" x14ac:dyDescent="0.2">
      <c r="A1083" s="55" t="s">
        <v>1445</v>
      </c>
      <c r="B1083" s="73" t="s">
        <v>185</v>
      </c>
      <c r="C1083" s="74" t="s">
        <v>30</v>
      </c>
      <c r="D1083" s="161">
        <v>31.96</v>
      </c>
      <c r="E1083" s="60">
        <v>0</v>
      </c>
      <c r="F1083" s="64"/>
      <c r="G1083" s="49">
        <f t="shared" si="78"/>
        <v>0</v>
      </c>
    </row>
    <row r="1084" spans="1:7" ht="33.75" outlineLevel="1" x14ac:dyDescent="0.2">
      <c r="A1084" s="55" t="s">
        <v>1446</v>
      </c>
      <c r="B1084" s="73" t="s">
        <v>193</v>
      </c>
      <c r="C1084" s="74" t="s">
        <v>37</v>
      </c>
      <c r="D1084" s="161">
        <v>538.77</v>
      </c>
      <c r="E1084" s="60">
        <v>0</v>
      </c>
      <c r="F1084" s="64"/>
      <c r="G1084" s="49">
        <f t="shared" si="78"/>
        <v>0</v>
      </c>
    </row>
    <row r="1085" spans="1:7" ht="33.75" outlineLevel="1" x14ac:dyDescent="0.2">
      <c r="A1085" s="55" t="s">
        <v>1447</v>
      </c>
      <c r="B1085" s="73" t="s">
        <v>194</v>
      </c>
      <c r="C1085" s="74" t="s">
        <v>37</v>
      </c>
      <c r="D1085" s="161">
        <v>134.69</v>
      </c>
      <c r="E1085" s="60">
        <v>0</v>
      </c>
      <c r="F1085" s="64"/>
      <c r="G1085" s="49">
        <f t="shared" si="78"/>
        <v>0</v>
      </c>
    </row>
    <row r="1086" spans="1:7" ht="33.75" outlineLevel="1" x14ac:dyDescent="0.2">
      <c r="A1086" s="55" t="s">
        <v>1448</v>
      </c>
      <c r="B1086" s="73" t="s">
        <v>195</v>
      </c>
      <c r="C1086" s="74" t="s">
        <v>37</v>
      </c>
      <c r="D1086" s="161">
        <v>33.67</v>
      </c>
      <c r="E1086" s="60">
        <v>0</v>
      </c>
      <c r="F1086" s="64"/>
      <c r="G1086" s="49">
        <f t="shared" si="78"/>
        <v>0</v>
      </c>
    </row>
    <row r="1087" spans="1:7" ht="45" outlineLevel="1" x14ac:dyDescent="0.2">
      <c r="A1087" s="55" t="s">
        <v>1449</v>
      </c>
      <c r="B1087" s="73" t="s">
        <v>39</v>
      </c>
      <c r="C1087" s="74" t="s">
        <v>29</v>
      </c>
      <c r="D1087" s="161">
        <v>272.02999999999997</v>
      </c>
      <c r="E1087" s="60">
        <v>0</v>
      </c>
      <c r="F1087" s="64"/>
      <c r="G1087" s="49">
        <f t="shared" si="78"/>
        <v>0</v>
      </c>
    </row>
    <row r="1088" spans="1:7" ht="33.75" outlineLevel="1" x14ac:dyDescent="0.2">
      <c r="A1088" s="55" t="s">
        <v>1450</v>
      </c>
      <c r="B1088" s="73" t="s">
        <v>38</v>
      </c>
      <c r="C1088" s="74" t="s">
        <v>29</v>
      </c>
      <c r="D1088" s="161">
        <v>911.8</v>
      </c>
      <c r="E1088" s="60">
        <v>0</v>
      </c>
      <c r="F1088" s="64"/>
      <c r="G1088" s="49">
        <f t="shared" si="78"/>
        <v>0</v>
      </c>
    </row>
    <row r="1089" spans="1:7" ht="33.75" outlineLevel="1" x14ac:dyDescent="0.2">
      <c r="A1089" s="55" t="s">
        <v>1451</v>
      </c>
      <c r="B1089" s="73" t="s">
        <v>40</v>
      </c>
      <c r="C1089" s="74" t="s">
        <v>29</v>
      </c>
      <c r="D1089" s="161">
        <v>242.44</v>
      </c>
      <c r="E1089" s="60">
        <v>0</v>
      </c>
      <c r="F1089" s="64"/>
      <c r="G1089" s="49">
        <f t="shared" si="78"/>
        <v>0</v>
      </c>
    </row>
    <row r="1090" spans="1:7" ht="22.5" outlineLevel="1" x14ac:dyDescent="0.2">
      <c r="A1090" s="55" t="s">
        <v>1452</v>
      </c>
      <c r="B1090" s="73" t="s">
        <v>36</v>
      </c>
      <c r="C1090" s="74" t="s">
        <v>37</v>
      </c>
      <c r="D1090" s="161">
        <v>725.21</v>
      </c>
      <c r="E1090" s="60">
        <v>0</v>
      </c>
      <c r="F1090" s="64"/>
      <c r="G1090" s="49">
        <f t="shared" si="78"/>
        <v>0</v>
      </c>
    </row>
    <row r="1091" spans="1:7" ht="45" outlineLevel="1" x14ac:dyDescent="0.2">
      <c r="A1091" s="55" t="s">
        <v>1453</v>
      </c>
      <c r="B1091" s="73" t="s">
        <v>46</v>
      </c>
      <c r="C1091" s="74" t="s">
        <v>37</v>
      </c>
      <c r="D1091" s="161">
        <v>28</v>
      </c>
      <c r="E1091" s="60">
        <v>0</v>
      </c>
      <c r="F1091" s="64"/>
      <c r="G1091" s="49">
        <f t="shared" si="78"/>
        <v>0</v>
      </c>
    </row>
    <row r="1092" spans="1:7" ht="33.75" outlineLevel="1" x14ac:dyDescent="0.2">
      <c r="A1092" s="55" t="s">
        <v>1454</v>
      </c>
      <c r="B1092" s="73" t="s">
        <v>120</v>
      </c>
      <c r="C1092" s="74" t="s">
        <v>37</v>
      </c>
      <c r="D1092" s="161">
        <v>28</v>
      </c>
      <c r="E1092" s="60">
        <v>0</v>
      </c>
      <c r="F1092" s="64"/>
      <c r="G1092" s="49">
        <f t="shared" si="78"/>
        <v>0</v>
      </c>
    </row>
    <row r="1093" spans="1:7" ht="33.75" outlineLevel="1" x14ac:dyDescent="0.2">
      <c r="A1093" s="55" t="s">
        <v>1455</v>
      </c>
      <c r="B1093" s="73" t="s">
        <v>176</v>
      </c>
      <c r="C1093" s="74" t="s">
        <v>29</v>
      </c>
      <c r="D1093" s="161">
        <v>35.6</v>
      </c>
      <c r="E1093" s="60">
        <v>0</v>
      </c>
      <c r="F1093" s="64"/>
      <c r="G1093" s="49">
        <f t="shared" si="78"/>
        <v>0</v>
      </c>
    </row>
    <row r="1094" spans="1:7" ht="33.75" outlineLevel="1" x14ac:dyDescent="0.2">
      <c r="A1094" s="55" t="s">
        <v>1456</v>
      </c>
      <c r="B1094" s="73" t="s">
        <v>162</v>
      </c>
      <c r="C1094" s="74" t="s">
        <v>29</v>
      </c>
      <c r="D1094" s="161">
        <v>35.6</v>
      </c>
      <c r="E1094" s="60">
        <v>0</v>
      </c>
      <c r="F1094" s="64"/>
      <c r="G1094" s="49">
        <f t="shared" si="78"/>
        <v>0</v>
      </c>
    </row>
    <row r="1095" spans="1:7" ht="45" outlineLevel="1" x14ac:dyDescent="0.2">
      <c r="A1095" s="55" t="s">
        <v>1457</v>
      </c>
      <c r="B1095" s="73" t="s">
        <v>465</v>
      </c>
      <c r="C1095" s="74" t="s">
        <v>51</v>
      </c>
      <c r="D1095" s="161">
        <v>512.96</v>
      </c>
      <c r="E1095" s="60">
        <v>0</v>
      </c>
      <c r="F1095" s="64"/>
      <c r="G1095" s="49">
        <f t="shared" si="78"/>
        <v>0</v>
      </c>
    </row>
    <row r="1096" spans="1:7" ht="33.75" outlineLevel="1" x14ac:dyDescent="0.2">
      <c r="A1096" s="55" t="s">
        <v>1458</v>
      </c>
      <c r="B1096" s="73" t="s">
        <v>466</v>
      </c>
      <c r="C1096" s="74" t="s">
        <v>51</v>
      </c>
      <c r="D1096" s="161">
        <v>512.96</v>
      </c>
      <c r="E1096" s="60">
        <v>0</v>
      </c>
      <c r="F1096" s="64"/>
      <c r="G1096" s="49">
        <f t="shared" si="78"/>
        <v>0</v>
      </c>
    </row>
    <row r="1097" spans="1:7" ht="67.5" outlineLevel="1" x14ac:dyDescent="0.2">
      <c r="A1097" s="55" t="s">
        <v>1459</v>
      </c>
      <c r="B1097" s="73" t="s">
        <v>192</v>
      </c>
      <c r="C1097" s="74" t="s">
        <v>31</v>
      </c>
      <c r="D1097" s="161">
        <v>88</v>
      </c>
      <c r="E1097" s="60">
        <v>0</v>
      </c>
      <c r="F1097" s="64"/>
      <c r="G1097" s="49">
        <f t="shared" si="78"/>
        <v>0</v>
      </c>
    </row>
    <row r="1098" spans="1:7" ht="90" outlineLevel="1" x14ac:dyDescent="0.2">
      <c r="A1098" s="55" t="s">
        <v>1460</v>
      </c>
      <c r="B1098" s="73" t="s">
        <v>145</v>
      </c>
      <c r="C1098" s="74" t="s">
        <v>31</v>
      </c>
      <c r="D1098" s="161">
        <v>608</v>
      </c>
      <c r="E1098" s="60">
        <v>0</v>
      </c>
      <c r="F1098" s="64"/>
      <c r="G1098" s="49">
        <f t="shared" si="78"/>
        <v>0</v>
      </c>
    </row>
    <row r="1099" spans="1:7" ht="33.75" outlineLevel="1" x14ac:dyDescent="0.2">
      <c r="A1099" s="55" t="s">
        <v>1461</v>
      </c>
      <c r="B1099" s="73" t="s">
        <v>35</v>
      </c>
      <c r="C1099" s="74" t="s">
        <v>30</v>
      </c>
      <c r="D1099" s="161">
        <v>1161.69</v>
      </c>
      <c r="E1099" s="60">
        <v>0</v>
      </c>
      <c r="F1099" s="64"/>
      <c r="G1099" s="49">
        <f t="shared" si="78"/>
        <v>0</v>
      </c>
    </row>
    <row r="1100" spans="1:7" ht="33.75" outlineLevel="1" x14ac:dyDescent="0.2">
      <c r="A1100" s="55" t="s">
        <v>1462</v>
      </c>
      <c r="B1100" s="73" t="s">
        <v>33</v>
      </c>
      <c r="C1100" s="74" t="s">
        <v>34</v>
      </c>
      <c r="D1100" s="161">
        <v>33689.01</v>
      </c>
      <c r="E1100" s="60">
        <v>0</v>
      </c>
      <c r="F1100" s="64"/>
      <c r="G1100" s="49">
        <f t="shared" si="78"/>
        <v>0</v>
      </c>
    </row>
    <row r="1101" spans="1:7" x14ac:dyDescent="0.2">
      <c r="A1101" s="66" t="s">
        <v>125</v>
      </c>
      <c r="B1101" s="67" t="s">
        <v>110</v>
      </c>
      <c r="C1101" s="158"/>
      <c r="D1101" s="158"/>
      <c r="E1101" s="67"/>
      <c r="F1101" s="67"/>
      <c r="G1101" s="50">
        <f>ROUND(SUM(G1102:G1108),2)</f>
        <v>0</v>
      </c>
    </row>
    <row r="1102" spans="1:7" ht="33.75" outlineLevel="1" x14ac:dyDescent="0.2">
      <c r="A1102" s="55" t="s">
        <v>1463</v>
      </c>
      <c r="B1102" s="73" t="s">
        <v>459</v>
      </c>
      <c r="C1102" s="74" t="s">
        <v>31</v>
      </c>
      <c r="D1102" s="161">
        <v>8</v>
      </c>
      <c r="E1102" s="60">
        <v>0</v>
      </c>
      <c r="F1102" s="64"/>
      <c r="G1102" s="49">
        <f t="shared" ref="G1102:G1108" si="79">ROUND(PRODUCT(D1102,E1102),2)</f>
        <v>0</v>
      </c>
    </row>
    <row r="1103" spans="1:7" ht="33.75" outlineLevel="1" x14ac:dyDescent="0.2">
      <c r="A1103" s="55" t="s">
        <v>1464</v>
      </c>
      <c r="B1103" s="73" t="s">
        <v>460</v>
      </c>
      <c r="C1103" s="74" t="s">
        <v>31</v>
      </c>
      <c r="D1103" s="161">
        <v>8</v>
      </c>
      <c r="E1103" s="60">
        <v>0</v>
      </c>
      <c r="F1103" s="64"/>
      <c r="G1103" s="49">
        <f t="shared" si="79"/>
        <v>0</v>
      </c>
    </row>
    <row r="1104" spans="1:7" ht="33.75" outlineLevel="1" x14ac:dyDescent="0.2">
      <c r="A1104" s="55" t="s">
        <v>1465</v>
      </c>
      <c r="B1104" s="73" t="s">
        <v>461</v>
      </c>
      <c r="C1104" s="74" t="s">
        <v>31</v>
      </c>
      <c r="D1104" s="161">
        <v>8</v>
      </c>
      <c r="E1104" s="60">
        <v>0</v>
      </c>
      <c r="F1104" s="64"/>
      <c r="G1104" s="49">
        <f t="shared" si="79"/>
        <v>0</v>
      </c>
    </row>
    <row r="1105" spans="1:7" ht="33.75" outlineLevel="1" x14ac:dyDescent="0.2">
      <c r="A1105" s="55" t="s">
        <v>1466</v>
      </c>
      <c r="B1105" s="73" t="s">
        <v>462</v>
      </c>
      <c r="C1105" s="74" t="s">
        <v>31</v>
      </c>
      <c r="D1105" s="161">
        <v>9</v>
      </c>
      <c r="E1105" s="60">
        <v>0</v>
      </c>
      <c r="F1105" s="64"/>
      <c r="G1105" s="49">
        <f t="shared" si="79"/>
        <v>0</v>
      </c>
    </row>
    <row r="1106" spans="1:7" ht="33.75" outlineLevel="1" x14ac:dyDescent="0.2">
      <c r="A1106" s="55" t="s">
        <v>1467</v>
      </c>
      <c r="B1106" s="73" t="s">
        <v>463</v>
      </c>
      <c r="C1106" s="74" t="s">
        <v>31</v>
      </c>
      <c r="D1106" s="161">
        <v>9</v>
      </c>
      <c r="E1106" s="60">
        <v>0</v>
      </c>
      <c r="F1106" s="64"/>
      <c r="G1106" s="49">
        <f t="shared" si="79"/>
        <v>0</v>
      </c>
    </row>
    <row r="1107" spans="1:7" ht="33.75" outlineLevel="1" x14ac:dyDescent="0.2">
      <c r="A1107" s="55" t="s">
        <v>1468</v>
      </c>
      <c r="B1107" s="73" t="s">
        <v>52</v>
      </c>
      <c r="C1107" s="74" t="s">
        <v>29</v>
      </c>
      <c r="D1107" s="161">
        <v>39.6</v>
      </c>
      <c r="E1107" s="60">
        <v>0</v>
      </c>
      <c r="F1107" s="64"/>
      <c r="G1107" s="49">
        <f t="shared" si="79"/>
        <v>0</v>
      </c>
    </row>
    <row r="1108" spans="1:7" ht="22.5" outlineLevel="1" x14ac:dyDescent="0.2">
      <c r="A1108" s="55" t="s">
        <v>1469</v>
      </c>
      <c r="B1108" s="73" t="s">
        <v>186</v>
      </c>
      <c r="C1108" s="74" t="s">
        <v>30</v>
      </c>
      <c r="D1108" s="161">
        <v>3.96</v>
      </c>
      <c r="E1108" s="60">
        <v>0</v>
      </c>
      <c r="F1108" s="64"/>
      <c r="G1108" s="49">
        <f t="shared" si="79"/>
        <v>0</v>
      </c>
    </row>
    <row r="1109" spans="1:7" x14ac:dyDescent="0.2">
      <c r="A1109" s="66" t="s">
        <v>126</v>
      </c>
      <c r="B1109" s="67" t="s">
        <v>41</v>
      </c>
      <c r="C1109" s="158"/>
      <c r="D1109" s="158"/>
      <c r="E1109" s="67"/>
      <c r="F1109" s="67"/>
      <c r="G1109" s="50">
        <f>ROUND(SUM(G1110,G1118),2)</f>
        <v>0</v>
      </c>
    </row>
    <row r="1110" spans="1:7" outlineLevel="1" x14ac:dyDescent="0.2">
      <c r="A1110" s="68" t="s">
        <v>660</v>
      </c>
      <c r="B1110" s="69" t="s">
        <v>43</v>
      </c>
      <c r="C1110" s="70"/>
      <c r="D1110" s="159"/>
      <c r="E1110" s="41"/>
      <c r="F1110" s="71"/>
      <c r="G1110" s="41">
        <f>ROUND(SUM(G1111:G1117),2)</f>
        <v>0</v>
      </c>
    </row>
    <row r="1111" spans="1:7" ht="56.25" outlineLevel="2" x14ac:dyDescent="0.2">
      <c r="A1111" s="55" t="s">
        <v>1470</v>
      </c>
      <c r="B1111" s="73" t="s">
        <v>188</v>
      </c>
      <c r="C1111" s="74" t="s">
        <v>29</v>
      </c>
      <c r="D1111" s="161">
        <v>17.64</v>
      </c>
      <c r="E1111" s="60">
        <v>0</v>
      </c>
      <c r="F1111" s="64"/>
      <c r="G1111" s="49">
        <f t="shared" ref="G1111:G1117" si="80">ROUND(PRODUCT(D1111,E1111),2)</f>
        <v>0</v>
      </c>
    </row>
    <row r="1112" spans="1:7" ht="67.5" outlineLevel="2" x14ac:dyDescent="0.2">
      <c r="A1112" s="55" t="s">
        <v>1471</v>
      </c>
      <c r="B1112" s="73" t="s">
        <v>189</v>
      </c>
      <c r="C1112" s="74" t="s">
        <v>29</v>
      </c>
      <c r="D1112" s="161">
        <v>149.38</v>
      </c>
      <c r="E1112" s="60">
        <v>0</v>
      </c>
      <c r="F1112" s="64"/>
      <c r="G1112" s="49">
        <f t="shared" si="80"/>
        <v>0</v>
      </c>
    </row>
    <row r="1113" spans="1:7" ht="56.25" outlineLevel="2" x14ac:dyDescent="0.2">
      <c r="A1113" s="55" t="s">
        <v>1472</v>
      </c>
      <c r="B1113" s="73" t="s">
        <v>164</v>
      </c>
      <c r="C1113" s="74" t="s">
        <v>37</v>
      </c>
      <c r="D1113" s="161">
        <v>986.16</v>
      </c>
      <c r="E1113" s="60">
        <v>0</v>
      </c>
      <c r="F1113" s="64"/>
      <c r="G1113" s="49">
        <f t="shared" si="80"/>
        <v>0</v>
      </c>
    </row>
    <row r="1114" spans="1:7" ht="56.25" outlineLevel="2" x14ac:dyDescent="0.2">
      <c r="A1114" s="55" t="s">
        <v>1473</v>
      </c>
      <c r="B1114" s="73" t="s">
        <v>165</v>
      </c>
      <c r="C1114" s="74" t="s">
        <v>37</v>
      </c>
      <c r="D1114" s="161">
        <v>38.5</v>
      </c>
      <c r="E1114" s="60">
        <v>0</v>
      </c>
      <c r="F1114" s="64"/>
      <c r="G1114" s="49">
        <f t="shared" si="80"/>
        <v>0</v>
      </c>
    </row>
    <row r="1115" spans="1:7" ht="56.25" outlineLevel="2" x14ac:dyDescent="0.2">
      <c r="A1115" s="55" t="s">
        <v>1474</v>
      </c>
      <c r="B1115" s="73" t="s">
        <v>166</v>
      </c>
      <c r="C1115" s="74" t="s">
        <v>37</v>
      </c>
      <c r="D1115" s="161">
        <v>89.68</v>
      </c>
      <c r="E1115" s="60">
        <v>0</v>
      </c>
      <c r="F1115" s="64"/>
      <c r="G1115" s="49">
        <f t="shared" si="80"/>
        <v>0</v>
      </c>
    </row>
    <row r="1116" spans="1:7" ht="56.25" outlineLevel="2" x14ac:dyDescent="0.2">
      <c r="A1116" s="55" t="s">
        <v>1475</v>
      </c>
      <c r="B1116" s="73" t="s">
        <v>167</v>
      </c>
      <c r="C1116" s="74" t="s">
        <v>31</v>
      </c>
      <c r="D1116" s="161">
        <v>21</v>
      </c>
      <c r="E1116" s="60">
        <v>0</v>
      </c>
      <c r="F1116" s="64"/>
      <c r="G1116" s="49">
        <f t="shared" si="80"/>
        <v>0</v>
      </c>
    </row>
    <row r="1117" spans="1:7" ht="22.5" outlineLevel="2" x14ac:dyDescent="0.2">
      <c r="A1117" s="55" t="s">
        <v>1476</v>
      </c>
      <c r="B1117" s="73" t="s">
        <v>117</v>
      </c>
      <c r="C1117" s="74" t="s">
        <v>31</v>
      </c>
      <c r="D1117" s="161">
        <v>63</v>
      </c>
      <c r="E1117" s="60">
        <v>0</v>
      </c>
      <c r="F1117" s="64"/>
      <c r="G1117" s="49">
        <f t="shared" si="80"/>
        <v>0</v>
      </c>
    </row>
    <row r="1118" spans="1:7" outlineLevel="1" x14ac:dyDescent="0.2">
      <c r="A1118" s="68" t="s">
        <v>661</v>
      </c>
      <c r="B1118" s="69" t="s">
        <v>111</v>
      </c>
      <c r="C1118" s="70"/>
      <c r="D1118" s="159"/>
      <c r="E1118" s="41"/>
      <c r="F1118" s="71"/>
      <c r="G1118" s="41">
        <f>ROUND(SUM(G1119:G1120),2)</f>
        <v>0</v>
      </c>
    </row>
    <row r="1119" spans="1:7" ht="67.5" outlineLevel="2" x14ac:dyDescent="0.2">
      <c r="A1119" s="55" t="s">
        <v>1477</v>
      </c>
      <c r="B1119" s="73" t="s">
        <v>196</v>
      </c>
      <c r="C1119" s="74" t="s">
        <v>31</v>
      </c>
      <c r="D1119" s="161">
        <v>24</v>
      </c>
      <c r="E1119" s="60">
        <v>0</v>
      </c>
      <c r="F1119" s="64"/>
      <c r="G1119" s="49">
        <f>ROUND(PRODUCT(D1119,E1119),2)</f>
        <v>0</v>
      </c>
    </row>
    <row r="1120" spans="1:7" ht="45" outlineLevel="2" x14ac:dyDescent="0.2">
      <c r="A1120" s="55" t="s">
        <v>1478</v>
      </c>
      <c r="B1120" s="73" t="s">
        <v>199</v>
      </c>
      <c r="C1120" s="74" t="s">
        <v>31</v>
      </c>
      <c r="D1120" s="161">
        <v>19</v>
      </c>
      <c r="E1120" s="60">
        <v>0</v>
      </c>
      <c r="F1120" s="64"/>
      <c r="G1120" s="49">
        <f>ROUND(PRODUCT(D1120,E1120),2)</f>
        <v>0</v>
      </c>
    </row>
    <row r="1121" spans="1:7" x14ac:dyDescent="0.2">
      <c r="A1121" s="66" t="s">
        <v>585</v>
      </c>
      <c r="B1121" s="67" t="s">
        <v>212</v>
      </c>
      <c r="C1121" s="158"/>
      <c r="D1121" s="158"/>
      <c r="E1121" s="67"/>
      <c r="F1121" s="67"/>
      <c r="G1121" s="50">
        <f>ROUND(SUM(G1122,G1136,G1153),2)</f>
        <v>0</v>
      </c>
    </row>
    <row r="1122" spans="1:7" outlineLevel="1" x14ac:dyDescent="0.2">
      <c r="A1122" s="68" t="s">
        <v>662</v>
      </c>
      <c r="B1122" s="69" t="s">
        <v>54</v>
      </c>
      <c r="C1122" s="70"/>
      <c r="D1122" s="159"/>
      <c r="E1122" s="41"/>
      <c r="F1122" s="71"/>
      <c r="G1122" s="41">
        <f>ROUND(SUM(G1123:G1135),2)</f>
        <v>0</v>
      </c>
    </row>
    <row r="1123" spans="1:7" ht="22.5" outlineLevel="2" x14ac:dyDescent="0.2">
      <c r="A1123" s="55" t="s">
        <v>1479</v>
      </c>
      <c r="B1123" s="73" t="s">
        <v>187</v>
      </c>
      <c r="C1123" s="74" t="s">
        <v>37</v>
      </c>
      <c r="D1123" s="161">
        <v>433.76</v>
      </c>
      <c r="E1123" s="60">
        <v>0</v>
      </c>
      <c r="F1123" s="64"/>
      <c r="G1123" s="49">
        <f t="shared" ref="G1123:G1135" si="81">ROUND(PRODUCT(D1123,E1123),2)</f>
        <v>0</v>
      </c>
    </row>
    <row r="1124" spans="1:7" ht="45" outlineLevel="2" x14ac:dyDescent="0.2">
      <c r="A1124" s="55" t="s">
        <v>1480</v>
      </c>
      <c r="B1124" s="73" t="s">
        <v>121</v>
      </c>
      <c r="C1124" s="74" t="s">
        <v>30</v>
      </c>
      <c r="D1124" s="161">
        <v>749.92</v>
      </c>
      <c r="E1124" s="60">
        <v>0</v>
      </c>
      <c r="F1124" s="64"/>
      <c r="G1124" s="49">
        <f t="shared" si="81"/>
        <v>0</v>
      </c>
    </row>
    <row r="1125" spans="1:7" ht="45" outlineLevel="2" x14ac:dyDescent="0.2">
      <c r="A1125" s="55" t="s">
        <v>1481</v>
      </c>
      <c r="B1125" s="73" t="s">
        <v>146</v>
      </c>
      <c r="C1125" s="74" t="s">
        <v>30</v>
      </c>
      <c r="D1125" s="161">
        <v>155.31</v>
      </c>
      <c r="E1125" s="60">
        <v>0</v>
      </c>
      <c r="F1125" s="64"/>
      <c r="G1125" s="49">
        <f t="shared" si="81"/>
        <v>0</v>
      </c>
    </row>
    <row r="1126" spans="1:7" ht="45" outlineLevel="2" x14ac:dyDescent="0.2">
      <c r="A1126" s="55" t="s">
        <v>1482</v>
      </c>
      <c r="B1126" s="73" t="s">
        <v>467</v>
      </c>
      <c r="C1126" s="74" t="s">
        <v>30</v>
      </c>
      <c r="D1126" s="161">
        <v>36.25</v>
      </c>
      <c r="E1126" s="60">
        <v>0</v>
      </c>
      <c r="F1126" s="64"/>
      <c r="G1126" s="49">
        <f t="shared" si="81"/>
        <v>0</v>
      </c>
    </row>
    <row r="1127" spans="1:7" ht="22.5" outlineLevel="2" x14ac:dyDescent="0.2">
      <c r="A1127" s="55" t="s">
        <v>1483</v>
      </c>
      <c r="B1127" s="73" t="s">
        <v>60</v>
      </c>
      <c r="C1127" s="74" t="s">
        <v>30</v>
      </c>
      <c r="D1127" s="161">
        <v>38.17</v>
      </c>
      <c r="E1127" s="60">
        <v>0</v>
      </c>
      <c r="F1127" s="64"/>
      <c r="G1127" s="49">
        <f t="shared" si="81"/>
        <v>0</v>
      </c>
    </row>
    <row r="1128" spans="1:7" ht="22.5" outlineLevel="2" x14ac:dyDescent="0.2">
      <c r="A1128" s="55" t="s">
        <v>1484</v>
      </c>
      <c r="B1128" s="73" t="s">
        <v>61</v>
      </c>
      <c r="C1128" s="74" t="s">
        <v>37</v>
      </c>
      <c r="D1128" s="161">
        <v>433.76</v>
      </c>
      <c r="E1128" s="60">
        <v>0</v>
      </c>
      <c r="F1128" s="64"/>
      <c r="G1128" s="49">
        <f t="shared" si="81"/>
        <v>0</v>
      </c>
    </row>
    <row r="1129" spans="1:7" ht="33.75" outlineLevel="2" x14ac:dyDescent="0.2">
      <c r="A1129" s="55" t="s">
        <v>1485</v>
      </c>
      <c r="B1129" s="73" t="s">
        <v>62</v>
      </c>
      <c r="C1129" s="74" t="s">
        <v>30</v>
      </c>
      <c r="D1129" s="161">
        <v>205.17</v>
      </c>
      <c r="E1129" s="60">
        <v>0</v>
      </c>
      <c r="F1129" s="64"/>
      <c r="G1129" s="49">
        <f t="shared" si="81"/>
        <v>0</v>
      </c>
    </row>
    <row r="1130" spans="1:7" ht="45" outlineLevel="2" x14ac:dyDescent="0.2">
      <c r="A1130" s="55" t="s">
        <v>1486</v>
      </c>
      <c r="B1130" s="73" t="s">
        <v>200</v>
      </c>
      <c r="C1130" s="74" t="s">
        <v>30</v>
      </c>
      <c r="D1130" s="161">
        <v>277.35000000000002</v>
      </c>
      <c r="E1130" s="60">
        <v>0</v>
      </c>
      <c r="F1130" s="64"/>
      <c r="G1130" s="49">
        <f t="shared" si="81"/>
        <v>0</v>
      </c>
    </row>
    <row r="1131" spans="1:7" ht="45" outlineLevel="2" x14ac:dyDescent="0.2">
      <c r="A1131" s="55" t="s">
        <v>1487</v>
      </c>
      <c r="B1131" s="73" t="s">
        <v>201</v>
      </c>
      <c r="C1131" s="74" t="s">
        <v>30</v>
      </c>
      <c r="D1131" s="161">
        <v>416.02</v>
      </c>
      <c r="E1131" s="60">
        <v>0</v>
      </c>
      <c r="F1131" s="64"/>
      <c r="G1131" s="49">
        <f t="shared" si="81"/>
        <v>0</v>
      </c>
    </row>
    <row r="1132" spans="1:7" ht="135" outlineLevel="2" x14ac:dyDescent="0.2">
      <c r="A1132" s="55" t="s">
        <v>1488</v>
      </c>
      <c r="B1132" s="73" t="s">
        <v>432</v>
      </c>
      <c r="C1132" s="74" t="s">
        <v>31</v>
      </c>
      <c r="D1132" s="161">
        <v>8</v>
      </c>
      <c r="E1132" s="60">
        <v>0</v>
      </c>
      <c r="F1132" s="64"/>
      <c r="G1132" s="49">
        <f t="shared" si="81"/>
        <v>0</v>
      </c>
    </row>
    <row r="1133" spans="1:7" ht="22.5" outlineLevel="2" x14ac:dyDescent="0.2">
      <c r="A1133" s="55" t="s">
        <v>1489</v>
      </c>
      <c r="B1133" s="73" t="s">
        <v>64</v>
      </c>
      <c r="C1133" s="74" t="s">
        <v>31</v>
      </c>
      <c r="D1133" s="161">
        <v>25</v>
      </c>
      <c r="E1133" s="60">
        <v>0</v>
      </c>
      <c r="F1133" s="64"/>
      <c r="G1133" s="49">
        <f t="shared" si="81"/>
        <v>0</v>
      </c>
    </row>
    <row r="1134" spans="1:7" ht="33.75" outlineLevel="2" x14ac:dyDescent="0.2">
      <c r="A1134" s="55" t="s">
        <v>1490</v>
      </c>
      <c r="B1134" s="73" t="s">
        <v>35</v>
      </c>
      <c r="C1134" s="74" t="s">
        <v>30</v>
      </c>
      <c r="D1134" s="161">
        <v>664.13</v>
      </c>
      <c r="E1134" s="60">
        <v>0</v>
      </c>
      <c r="F1134" s="64"/>
      <c r="G1134" s="49">
        <f t="shared" si="81"/>
        <v>0</v>
      </c>
    </row>
    <row r="1135" spans="1:7" ht="33.75" outlineLevel="2" x14ac:dyDescent="0.2">
      <c r="A1135" s="55" t="s">
        <v>1491</v>
      </c>
      <c r="B1135" s="73" t="s">
        <v>33</v>
      </c>
      <c r="C1135" s="74" t="s">
        <v>34</v>
      </c>
      <c r="D1135" s="161">
        <v>19259.77</v>
      </c>
      <c r="E1135" s="60">
        <v>0</v>
      </c>
      <c r="F1135" s="64"/>
      <c r="G1135" s="49">
        <f t="shared" si="81"/>
        <v>0</v>
      </c>
    </row>
    <row r="1136" spans="1:7" outlineLevel="1" x14ac:dyDescent="0.2">
      <c r="A1136" s="68" t="s">
        <v>663</v>
      </c>
      <c r="B1136" s="69" t="s">
        <v>140</v>
      </c>
      <c r="C1136" s="70"/>
      <c r="D1136" s="70"/>
      <c r="E1136" s="41"/>
      <c r="F1136" s="71"/>
      <c r="G1136" s="41">
        <f>ROUND(SUM(G1137:G1152),2)</f>
        <v>0</v>
      </c>
    </row>
    <row r="1137" spans="1:7" ht="45" outlineLevel="2" x14ac:dyDescent="0.2">
      <c r="A1137" s="55" t="s">
        <v>1492</v>
      </c>
      <c r="B1137" s="73" t="s">
        <v>121</v>
      </c>
      <c r="C1137" s="74" t="s">
        <v>30</v>
      </c>
      <c r="D1137" s="161">
        <v>55.99</v>
      </c>
      <c r="E1137" s="60">
        <v>0</v>
      </c>
      <c r="F1137" s="64"/>
      <c r="G1137" s="49">
        <f t="shared" ref="G1137:G1152" si="82">ROUND(PRODUCT(D1137,E1137),2)</f>
        <v>0</v>
      </c>
    </row>
    <row r="1138" spans="1:7" ht="45" outlineLevel="2" x14ac:dyDescent="0.2">
      <c r="A1138" s="55" t="s">
        <v>1493</v>
      </c>
      <c r="B1138" s="73" t="s">
        <v>146</v>
      </c>
      <c r="C1138" s="74" t="s">
        <v>30</v>
      </c>
      <c r="D1138" s="161">
        <v>27.64</v>
      </c>
      <c r="E1138" s="60">
        <v>0</v>
      </c>
      <c r="F1138" s="64"/>
      <c r="G1138" s="49">
        <f t="shared" si="82"/>
        <v>0</v>
      </c>
    </row>
    <row r="1139" spans="1:7" ht="45" outlineLevel="2" x14ac:dyDescent="0.2">
      <c r="A1139" s="55" t="s">
        <v>1494</v>
      </c>
      <c r="B1139" s="73" t="s">
        <v>467</v>
      </c>
      <c r="C1139" s="74" t="s">
        <v>30</v>
      </c>
      <c r="D1139" s="161">
        <v>6.2</v>
      </c>
      <c r="E1139" s="60">
        <v>0</v>
      </c>
      <c r="F1139" s="64"/>
      <c r="G1139" s="49">
        <f t="shared" si="82"/>
        <v>0</v>
      </c>
    </row>
    <row r="1140" spans="1:7" ht="22.5" outlineLevel="2" x14ac:dyDescent="0.2">
      <c r="A1140" s="55" t="s">
        <v>1495</v>
      </c>
      <c r="B1140" s="73" t="s">
        <v>141</v>
      </c>
      <c r="C1140" s="74" t="s">
        <v>30</v>
      </c>
      <c r="D1140" s="161">
        <v>10.7</v>
      </c>
      <c r="E1140" s="60">
        <v>0</v>
      </c>
      <c r="F1140" s="64"/>
      <c r="G1140" s="49">
        <f t="shared" si="82"/>
        <v>0</v>
      </c>
    </row>
    <row r="1141" spans="1:7" ht="33.75" outlineLevel="2" x14ac:dyDescent="0.2">
      <c r="A1141" s="55" t="s">
        <v>1496</v>
      </c>
      <c r="B1141" s="73" t="s">
        <v>147</v>
      </c>
      <c r="C1141" s="74" t="s">
        <v>29</v>
      </c>
      <c r="D1141" s="161">
        <v>22.12</v>
      </c>
      <c r="E1141" s="60">
        <v>0</v>
      </c>
      <c r="F1141" s="64"/>
      <c r="G1141" s="49">
        <f t="shared" si="82"/>
        <v>0</v>
      </c>
    </row>
    <row r="1142" spans="1:7" ht="33.75" outlineLevel="2" x14ac:dyDescent="0.2">
      <c r="A1142" s="55" t="s">
        <v>1497</v>
      </c>
      <c r="B1142" s="73" t="s">
        <v>142</v>
      </c>
      <c r="C1142" s="74" t="s">
        <v>51</v>
      </c>
      <c r="D1142" s="161">
        <v>625.07000000000005</v>
      </c>
      <c r="E1142" s="60">
        <v>0</v>
      </c>
      <c r="F1142" s="64"/>
      <c r="G1142" s="49">
        <f t="shared" si="82"/>
        <v>0</v>
      </c>
    </row>
    <row r="1143" spans="1:7" ht="22.5" outlineLevel="2" x14ac:dyDescent="0.2">
      <c r="A1143" s="55" t="s">
        <v>1498</v>
      </c>
      <c r="B1143" s="73" t="s">
        <v>148</v>
      </c>
      <c r="C1143" s="74" t="s">
        <v>30</v>
      </c>
      <c r="D1143" s="161">
        <v>5.18</v>
      </c>
      <c r="E1143" s="60">
        <v>0</v>
      </c>
      <c r="F1143" s="64"/>
      <c r="G1143" s="49">
        <f t="shared" si="82"/>
        <v>0</v>
      </c>
    </row>
    <row r="1144" spans="1:7" ht="33.75" outlineLevel="2" x14ac:dyDescent="0.2">
      <c r="A1144" s="55" t="s">
        <v>1499</v>
      </c>
      <c r="B1144" s="73" t="s">
        <v>179</v>
      </c>
      <c r="C1144" s="74" t="s">
        <v>29</v>
      </c>
      <c r="D1144" s="161">
        <v>11.52</v>
      </c>
      <c r="E1144" s="60">
        <v>0</v>
      </c>
      <c r="F1144" s="64"/>
      <c r="G1144" s="49">
        <f t="shared" si="82"/>
        <v>0</v>
      </c>
    </row>
    <row r="1145" spans="1:7" ht="22.5" outlineLevel="2" x14ac:dyDescent="0.2">
      <c r="A1145" s="55" t="s">
        <v>1500</v>
      </c>
      <c r="B1145" s="73" t="s">
        <v>119</v>
      </c>
      <c r="C1145" s="74" t="s">
        <v>29</v>
      </c>
      <c r="D1145" s="161">
        <v>79.7</v>
      </c>
      <c r="E1145" s="60">
        <v>0</v>
      </c>
      <c r="F1145" s="64"/>
      <c r="G1145" s="49">
        <f t="shared" si="82"/>
        <v>0</v>
      </c>
    </row>
    <row r="1146" spans="1:7" ht="45" outlineLevel="2" x14ac:dyDescent="0.2">
      <c r="A1146" s="55" t="s">
        <v>1501</v>
      </c>
      <c r="B1146" s="73" t="s">
        <v>177</v>
      </c>
      <c r="C1146" s="74" t="s">
        <v>29</v>
      </c>
      <c r="D1146" s="161">
        <v>60.79</v>
      </c>
      <c r="E1146" s="60">
        <v>0</v>
      </c>
      <c r="F1146" s="64"/>
      <c r="G1146" s="49">
        <f t="shared" si="82"/>
        <v>0</v>
      </c>
    </row>
    <row r="1147" spans="1:7" ht="45" outlineLevel="2" x14ac:dyDescent="0.2">
      <c r="A1147" s="55" t="s">
        <v>1502</v>
      </c>
      <c r="B1147" s="73" t="s">
        <v>178</v>
      </c>
      <c r="C1147" s="74" t="s">
        <v>29</v>
      </c>
      <c r="D1147" s="161">
        <v>98.61</v>
      </c>
      <c r="E1147" s="60">
        <v>0</v>
      </c>
      <c r="F1147" s="64"/>
      <c r="G1147" s="49">
        <f t="shared" si="82"/>
        <v>0</v>
      </c>
    </row>
    <row r="1148" spans="1:7" ht="45" outlineLevel="2" x14ac:dyDescent="0.2">
      <c r="A1148" s="55" t="s">
        <v>1503</v>
      </c>
      <c r="B1148" s="73" t="s">
        <v>200</v>
      </c>
      <c r="C1148" s="74" t="s">
        <v>30</v>
      </c>
      <c r="D1148" s="161">
        <v>20.9</v>
      </c>
      <c r="E1148" s="60">
        <v>0</v>
      </c>
      <c r="F1148" s="64"/>
      <c r="G1148" s="49">
        <f t="shared" si="82"/>
        <v>0</v>
      </c>
    </row>
    <row r="1149" spans="1:7" ht="45" outlineLevel="2" x14ac:dyDescent="0.2">
      <c r="A1149" s="55" t="s">
        <v>1504</v>
      </c>
      <c r="B1149" s="73" t="s">
        <v>159</v>
      </c>
      <c r="C1149" s="74" t="s">
        <v>31</v>
      </c>
      <c r="D1149" s="161">
        <v>47</v>
      </c>
      <c r="E1149" s="60">
        <v>0</v>
      </c>
      <c r="F1149" s="64"/>
      <c r="G1149" s="49">
        <f t="shared" si="82"/>
        <v>0</v>
      </c>
    </row>
    <row r="1150" spans="1:7" ht="45" outlineLevel="2" x14ac:dyDescent="0.2">
      <c r="A1150" s="55" t="s">
        <v>1505</v>
      </c>
      <c r="B1150" s="73" t="s">
        <v>63</v>
      </c>
      <c r="C1150" s="74" t="s">
        <v>31</v>
      </c>
      <c r="D1150" s="161">
        <v>9</v>
      </c>
      <c r="E1150" s="60">
        <v>0</v>
      </c>
      <c r="F1150" s="64"/>
      <c r="G1150" s="49">
        <f t="shared" si="82"/>
        <v>0</v>
      </c>
    </row>
    <row r="1151" spans="1:7" ht="33.75" outlineLevel="2" x14ac:dyDescent="0.2">
      <c r="A1151" s="55" t="s">
        <v>1506</v>
      </c>
      <c r="B1151" s="73" t="s">
        <v>35</v>
      </c>
      <c r="C1151" s="74" t="s">
        <v>30</v>
      </c>
      <c r="D1151" s="161">
        <v>68.930000000000007</v>
      </c>
      <c r="E1151" s="60">
        <v>0</v>
      </c>
      <c r="F1151" s="64"/>
      <c r="G1151" s="49">
        <f t="shared" si="82"/>
        <v>0</v>
      </c>
    </row>
    <row r="1152" spans="1:7" ht="33.75" outlineLevel="2" x14ac:dyDescent="0.2">
      <c r="A1152" s="55" t="s">
        <v>1507</v>
      </c>
      <c r="B1152" s="73" t="s">
        <v>33</v>
      </c>
      <c r="C1152" s="74" t="s">
        <v>34</v>
      </c>
      <c r="D1152" s="161">
        <v>1998.9700000000003</v>
      </c>
      <c r="E1152" s="60">
        <v>0</v>
      </c>
      <c r="F1152" s="64"/>
      <c r="G1152" s="49">
        <f t="shared" si="82"/>
        <v>0</v>
      </c>
    </row>
    <row r="1153" spans="1:7" outlineLevel="1" x14ac:dyDescent="0.2">
      <c r="A1153" s="68" t="s">
        <v>664</v>
      </c>
      <c r="B1153" s="69" t="s">
        <v>55</v>
      </c>
      <c r="C1153" s="70"/>
      <c r="D1153" s="70"/>
      <c r="E1153" s="41"/>
      <c r="F1153" s="71"/>
      <c r="G1153" s="41">
        <f>ROUND(SUM(G1154:G1167),2)</f>
        <v>0</v>
      </c>
    </row>
    <row r="1154" spans="1:7" ht="22.5" outlineLevel="2" x14ac:dyDescent="0.2">
      <c r="A1154" s="55" t="s">
        <v>1508</v>
      </c>
      <c r="B1154" s="73" t="s">
        <v>187</v>
      </c>
      <c r="C1154" s="74" t="s">
        <v>37</v>
      </c>
      <c r="D1154" s="161">
        <v>378.13</v>
      </c>
      <c r="E1154" s="60">
        <v>0</v>
      </c>
      <c r="F1154" s="64"/>
      <c r="G1154" s="49">
        <f t="shared" ref="G1154:G1167" si="83">ROUND(PRODUCT(D1154,E1154),2)</f>
        <v>0</v>
      </c>
    </row>
    <row r="1155" spans="1:7" ht="45" outlineLevel="2" x14ac:dyDescent="0.2">
      <c r="A1155" s="55" t="s">
        <v>1509</v>
      </c>
      <c r="B1155" s="73" t="s">
        <v>121</v>
      </c>
      <c r="C1155" s="74" t="s">
        <v>30</v>
      </c>
      <c r="D1155" s="161">
        <v>291.16000000000003</v>
      </c>
      <c r="E1155" s="60">
        <v>0</v>
      </c>
      <c r="F1155" s="64"/>
      <c r="G1155" s="49">
        <f t="shared" si="83"/>
        <v>0</v>
      </c>
    </row>
    <row r="1156" spans="1:7" ht="90" outlineLevel="2" x14ac:dyDescent="0.2">
      <c r="A1156" s="55" t="s">
        <v>1510</v>
      </c>
      <c r="B1156" s="73" t="s">
        <v>149</v>
      </c>
      <c r="C1156" s="74" t="s">
        <v>31</v>
      </c>
      <c r="D1156" s="161">
        <v>8</v>
      </c>
      <c r="E1156" s="60">
        <v>0</v>
      </c>
      <c r="F1156" s="64"/>
      <c r="G1156" s="49">
        <f t="shared" si="83"/>
        <v>0</v>
      </c>
    </row>
    <row r="1157" spans="1:7" ht="90" outlineLevel="2" x14ac:dyDescent="0.2">
      <c r="A1157" s="55" t="s">
        <v>1511</v>
      </c>
      <c r="B1157" s="73" t="s">
        <v>150</v>
      </c>
      <c r="C1157" s="74" t="s">
        <v>31</v>
      </c>
      <c r="D1157" s="161">
        <v>45</v>
      </c>
      <c r="E1157" s="60">
        <v>0</v>
      </c>
      <c r="F1157" s="64"/>
      <c r="G1157" s="49">
        <f t="shared" si="83"/>
        <v>0</v>
      </c>
    </row>
    <row r="1158" spans="1:7" ht="90" outlineLevel="2" x14ac:dyDescent="0.2">
      <c r="A1158" s="55" t="s">
        <v>1512</v>
      </c>
      <c r="B1158" s="73" t="s">
        <v>151</v>
      </c>
      <c r="C1158" s="74" t="s">
        <v>31</v>
      </c>
      <c r="D1158" s="161">
        <v>2</v>
      </c>
      <c r="E1158" s="60">
        <v>0</v>
      </c>
      <c r="F1158" s="64"/>
      <c r="G1158" s="49">
        <f t="shared" si="83"/>
        <v>0</v>
      </c>
    </row>
    <row r="1159" spans="1:7" ht="22.5" outlineLevel="2" x14ac:dyDescent="0.2">
      <c r="A1159" s="55" t="s">
        <v>1513</v>
      </c>
      <c r="B1159" s="73" t="s">
        <v>65</v>
      </c>
      <c r="C1159" s="74" t="s">
        <v>37</v>
      </c>
      <c r="D1159" s="161">
        <v>378.13</v>
      </c>
      <c r="E1159" s="60">
        <v>0</v>
      </c>
      <c r="F1159" s="64"/>
      <c r="G1159" s="49">
        <f t="shared" si="83"/>
        <v>0</v>
      </c>
    </row>
    <row r="1160" spans="1:7" ht="22.5" outlineLevel="2" x14ac:dyDescent="0.2">
      <c r="A1160" s="55" t="s">
        <v>1514</v>
      </c>
      <c r="B1160" s="73" t="s">
        <v>66</v>
      </c>
      <c r="C1160" s="74" t="s">
        <v>31</v>
      </c>
      <c r="D1160" s="161">
        <v>55</v>
      </c>
      <c r="E1160" s="60">
        <v>0</v>
      </c>
      <c r="F1160" s="64"/>
      <c r="G1160" s="49">
        <f t="shared" si="83"/>
        <v>0</v>
      </c>
    </row>
    <row r="1161" spans="1:7" ht="22.5" outlineLevel="2" x14ac:dyDescent="0.2">
      <c r="A1161" s="55" t="s">
        <v>1515</v>
      </c>
      <c r="B1161" s="73" t="s">
        <v>67</v>
      </c>
      <c r="C1161" s="74" t="s">
        <v>31</v>
      </c>
      <c r="D1161" s="161">
        <v>55</v>
      </c>
      <c r="E1161" s="60">
        <v>0</v>
      </c>
      <c r="F1161" s="64"/>
      <c r="G1161" s="49">
        <f t="shared" si="83"/>
        <v>0</v>
      </c>
    </row>
    <row r="1162" spans="1:7" ht="22.5" outlineLevel="2" x14ac:dyDescent="0.2">
      <c r="A1162" s="55" t="s">
        <v>1516</v>
      </c>
      <c r="B1162" s="73" t="s">
        <v>163</v>
      </c>
      <c r="C1162" s="74" t="s">
        <v>31</v>
      </c>
      <c r="D1162" s="161">
        <v>55</v>
      </c>
      <c r="E1162" s="60">
        <v>0</v>
      </c>
      <c r="F1162" s="64"/>
      <c r="G1162" s="49">
        <f t="shared" si="83"/>
        <v>0</v>
      </c>
    </row>
    <row r="1163" spans="1:7" ht="22.5" outlineLevel="2" x14ac:dyDescent="0.2">
      <c r="A1163" s="55" t="s">
        <v>1517</v>
      </c>
      <c r="B1163" s="73" t="s">
        <v>60</v>
      </c>
      <c r="C1163" s="74" t="s">
        <v>30</v>
      </c>
      <c r="D1163" s="161">
        <v>26.47</v>
      </c>
      <c r="E1163" s="60">
        <v>0</v>
      </c>
      <c r="F1163" s="64"/>
      <c r="G1163" s="49">
        <f t="shared" si="83"/>
        <v>0</v>
      </c>
    </row>
    <row r="1164" spans="1:7" ht="45" outlineLevel="2" x14ac:dyDescent="0.2">
      <c r="A1164" s="109" t="s">
        <v>1518</v>
      </c>
      <c r="B1164" s="56" t="s">
        <v>200</v>
      </c>
      <c r="C1164" s="59" t="s">
        <v>30</v>
      </c>
      <c r="D1164" s="155">
        <v>105.88</v>
      </c>
      <c r="E1164" s="60">
        <v>0</v>
      </c>
      <c r="F1164" s="110"/>
      <c r="G1164" s="49">
        <f t="shared" si="83"/>
        <v>0</v>
      </c>
    </row>
    <row r="1165" spans="1:7" ht="45" outlineLevel="2" x14ac:dyDescent="0.2">
      <c r="A1165" s="109" t="s">
        <v>1519</v>
      </c>
      <c r="B1165" s="56" t="s">
        <v>201</v>
      </c>
      <c r="C1165" s="59" t="s">
        <v>30</v>
      </c>
      <c r="D1165" s="155">
        <v>158.81</v>
      </c>
      <c r="E1165" s="60">
        <v>0</v>
      </c>
      <c r="F1165" s="110"/>
      <c r="G1165" s="49">
        <f t="shared" si="83"/>
        <v>0</v>
      </c>
    </row>
    <row r="1166" spans="1:7" ht="33.75" outlineLevel="2" x14ac:dyDescent="0.2">
      <c r="A1166" s="55" t="s">
        <v>1520</v>
      </c>
      <c r="B1166" s="73" t="s">
        <v>35</v>
      </c>
      <c r="C1166" s="74" t="s">
        <v>30</v>
      </c>
      <c r="D1166" s="161">
        <v>264.69</v>
      </c>
      <c r="E1166" s="60">
        <v>0</v>
      </c>
      <c r="F1166" s="64"/>
      <c r="G1166" s="49">
        <f t="shared" si="83"/>
        <v>0</v>
      </c>
    </row>
    <row r="1167" spans="1:7" ht="33.75" outlineLevel="2" x14ac:dyDescent="0.2">
      <c r="A1167" s="55" t="s">
        <v>1521</v>
      </c>
      <c r="B1167" s="73" t="s">
        <v>33</v>
      </c>
      <c r="C1167" s="74" t="s">
        <v>34</v>
      </c>
      <c r="D1167" s="161">
        <v>7676.01</v>
      </c>
      <c r="E1167" s="60">
        <v>0</v>
      </c>
      <c r="F1167" s="64"/>
      <c r="G1167" s="49">
        <f t="shared" si="83"/>
        <v>0</v>
      </c>
    </row>
    <row r="1168" spans="1:7" x14ac:dyDescent="0.2">
      <c r="A1168" s="66" t="s">
        <v>586</v>
      </c>
      <c r="B1168" s="67" t="s">
        <v>56</v>
      </c>
      <c r="C1168" s="158"/>
      <c r="D1168" s="158"/>
      <c r="E1168" s="67"/>
      <c r="F1168" s="67"/>
      <c r="G1168" s="50">
        <f>ROUND(SUM(G1169,G1179,G1192,G1204),2)</f>
        <v>0</v>
      </c>
    </row>
    <row r="1169" spans="1:7" outlineLevel="1" x14ac:dyDescent="0.2">
      <c r="A1169" s="68" t="s">
        <v>665</v>
      </c>
      <c r="B1169" s="69" t="s">
        <v>54</v>
      </c>
      <c r="C1169" s="70"/>
      <c r="D1169" s="159"/>
      <c r="E1169" s="41"/>
      <c r="F1169" s="71"/>
      <c r="G1169" s="41">
        <f>ROUND(SUM(G1170:G1178),2)</f>
        <v>0</v>
      </c>
    </row>
    <row r="1170" spans="1:7" ht="22.5" outlineLevel="2" x14ac:dyDescent="0.2">
      <c r="A1170" s="55" t="s">
        <v>1522</v>
      </c>
      <c r="B1170" s="73" t="s">
        <v>187</v>
      </c>
      <c r="C1170" s="74" t="s">
        <v>37</v>
      </c>
      <c r="D1170" s="161">
        <v>381.49</v>
      </c>
      <c r="E1170" s="60">
        <v>0</v>
      </c>
      <c r="F1170" s="64"/>
      <c r="G1170" s="49">
        <f t="shared" ref="G1170:G1178" si="84">ROUND(PRODUCT(D1170,E1170),2)</f>
        <v>0</v>
      </c>
    </row>
    <row r="1171" spans="1:7" ht="45" outlineLevel="2" x14ac:dyDescent="0.2">
      <c r="A1171" s="55" t="s">
        <v>1523</v>
      </c>
      <c r="B1171" s="73" t="s">
        <v>121</v>
      </c>
      <c r="C1171" s="74" t="s">
        <v>30</v>
      </c>
      <c r="D1171" s="161">
        <v>251.78</v>
      </c>
      <c r="E1171" s="60">
        <v>0</v>
      </c>
      <c r="F1171" s="64"/>
      <c r="G1171" s="49">
        <f t="shared" si="84"/>
        <v>0</v>
      </c>
    </row>
    <row r="1172" spans="1:7" ht="33.75" outlineLevel="2" x14ac:dyDescent="0.2">
      <c r="A1172" s="55" t="s">
        <v>1524</v>
      </c>
      <c r="B1172" s="73" t="s">
        <v>72</v>
      </c>
      <c r="C1172" s="74" t="s">
        <v>37</v>
      </c>
      <c r="D1172" s="161">
        <v>381.49</v>
      </c>
      <c r="E1172" s="60">
        <v>0</v>
      </c>
      <c r="F1172" s="64"/>
      <c r="G1172" s="49">
        <f t="shared" si="84"/>
        <v>0</v>
      </c>
    </row>
    <row r="1173" spans="1:7" ht="22.5" outlineLevel="2" x14ac:dyDescent="0.2">
      <c r="A1173" s="55" t="s">
        <v>1525</v>
      </c>
      <c r="B1173" s="73" t="s">
        <v>60</v>
      </c>
      <c r="C1173" s="74" t="s">
        <v>30</v>
      </c>
      <c r="D1173" s="161">
        <v>25.18</v>
      </c>
      <c r="E1173" s="60">
        <v>0</v>
      </c>
      <c r="F1173" s="64"/>
      <c r="G1173" s="49">
        <f t="shared" si="84"/>
        <v>0</v>
      </c>
    </row>
    <row r="1174" spans="1:7" ht="33.75" outlineLevel="2" x14ac:dyDescent="0.2">
      <c r="A1174" s="55" t="s">
        <v>1526</v>
      </c>
      <c r="B1174" s="73" t="s">
        <v>62</v>
      </c>
      <c r="C1174" s="74" t="s">
        <v>30</v>
      </c>
      <c r="D1174" s="161">
        <v>96.51</v>
      </c>
      <c r="E1174" s="60">
        <v>0</v>
      </c>
      <c r="F1174" s="64"/>
      <c r="G1174" s="49">
        <f t="shared" si="84"/>
        <v>0</v>
      </c>
    </row>
    <row r="1175" spans="1:7" ht="45" outlineLevel="2" x14ac:dyDescent="0.2">
      <c r="A1175" s="55" t="s">
        <v>1527</v>
      </c>
      <c r="B1175" s="73" t="s">
        <v>200</v>
      </c>
      <c r="C1175" s="74" t="s">
        <v>30</v>
      </c>
      <c r="D1175" s="161">
        <v>50.36</v>
      </c>
      <c r="E1175" s="60">
        <v>0</v>
      </c>
      <c r="F1175" s="64"/>
      <c r="G1175" s="49">
        <f t="shared" si="84"/>
        <v>0</v>
      </c>
    </row>
    <row r="1176" spans="1:7" ht="45" outlineLevel="2" x14ac:dyDescent="0.2">
      <c r="A1176" s="55" t="s">
        <v>1528</v>
      </c>
      <c r="B1176" s="73" t="s">
        <v>201</v>
      </c>
      <c r="C1176" s="74" t="s">
        <v>30</v>
      </c>
      <c r="D1176" s="161">
        <v>75.53</v>
      </c>
      <c r="E1176" s="60">
        <v>0</v>
      </c>
      <c r="F1176" s="64"/>
      <c r="G1176" s="49">
        <f t="shared" si="84"/>
        <v>0</v>
      </c>
    </row>
    <row r="1177" spans="1:7" ht="33.75" outlineLevel="2" x14ac:dyDescent="0.2">
      <c r="A1177" s="55" t="s">
        <v>1529</v>
      </c>
      <c r="B1177" s="73" t="s">
        <v>35</v>
      </c>
      <c r="C1177" s="74" t="s">
        <v>30</v>
      </c>
      <c r="D1177" s="161">
        <v>201.42</v>
      </c>
      <c r="E1177" s="60">
        <v>0</v>
      </c>
      <c r="F1177" s="64"/>
      <c r="G1177" s="49">
        <f t="shared" si="84"/>
        <v>0</v>
      </c>
    </row>
    <row r="1178" spans="1:7" ht="33.75" outlineLevel="2" x14ac:dyDescent="0.2">
      <c r="A1178" s="55" t="s">
        <v>1530</v>
      </c>
      <c r="B1178" s="73" t="s">
        <v>33</v>
      </c>
      <c r="C1178" s="74" t="s">
        <v>34</v>
      </c>
      <c r="D1178" s="161">
        <v>5841.18</v>
      </c>
      <c r="E1178" s="60">
        <v>0</v>
      </c>
      <c r="F1178" s="64"/>
      <c r="G1178" s="49">
        <f t="shared" si="84"/>
        <v>0</v>
      </c>
    </row>
    <row r="1179" spans="1:7" outlineLevel="1" x14ac:dyDescent="0.2">
      <c r="A1179" s="68" t="s">
        <v>666</v>
      </c>
      <c r="B1179" s="69" t="s">
        <v>57</v>
      </c>
      <c r="C1179" s="70"/>
      <c r="D1179" s="159"/>
      <c r="E1179" s="41"/>
      <c r="F1179" s="71"/>
      <c r="G1179" s="41">
        <f>ROUND(SUM(G1180:G1191),2)</f>
        <v>0</v>
      </c>
    </row>
    <row r="1180" spans="1:7" ht="22.5" outlineLevel="2" x14ac:dyDescent="0.2">
      <c r="A1180" s="55" t="s">
        <v>1531</v>
      </c>
      <c r="B1180" s="73" t="s">
        <v>187</v>
      </c>
      <c r="C1180" s="74" t="s">
        <v>37</v>
      </c>
      <c r="D1180" s="161">
        <v>514.25</v>
      </c>
      <c r="E1180" s="60">
        <v>0</v>
      </c>
      <c r="F1180" s="64"/>
      <c r="G1180" s="49">
        <f t="shared" ref="G1180:G1191" si="85">ROUND(PRODUCT(D1180,E1180),2)</f>
        <v>0</v>
      </c>
    </row>
    <row r="1181" spans="1:7" ht="45" outlineLevel="2" x14ac:dyDescent="0.2">
      <c r="A1181" s="55" t="s">
        <v>1532</v>
      </c>
      <c r="B1181" s="73" t="s">
        <v>121</v>
      </c>
      <c r="C1181" s="74" t="s">
        <v>30</v>
      </c>
      <c r="D1181" s="161">
        <v>246.84</v>
      </c>
      <c r="E1181" s="60">
        <v>0</v>
      </c>
      <c r="F1181" s="64"/>
      <c r="G1181" s="49">
        <f t="shared" si="85"/>
        <v>0</v>
      </c>
    </row>
    <row r="1182" spans="1:7" ht="45" outlineLevel="2" x14ac:dyDescent="0.2">
      <c r="A1182" s="55" t="s">
        <v>1533</v>
      </c>
      <c r="B1182" s="73" t="s">
        <v>200</v>
      </c>
      <c r="C1182" s="74" t="s">
        <v>30</v>
      </c>
      <c r="D1182" s="161">
        <v>246.84</v>
      </c>
      <c r="E1182" s="60">
        <v>0</v>
      </c>
      <c r="F1182" s="64"/>
      <c r="G1182" s="49">
        <f t="shared" si="85"/>
        <v>0</v>
      </c>
    </row>
    <row r="1183" spans="1:7" ht="22.5" outlineLevel="2" x14ac:dyDescent="0.2">
      <c r="A1183" s="55" t="s">
        <v>1534</v>
      </c>
      <c r="B1183" s="73" t="s">
        <v>71</v>
      </c>
      <c r="C1183" s="74" t="s">
        <v>31</v>
      </c>
      <c r="D1183" s="161">
        <v>55</v>
      </c>
      <c r="E1183" s="60">
        <v>0</v>
      </c>
      <c r="F1183" s="64"/>
      <c r="G1183" s="49">
        <f t="shared" si="85"/>
        <v>0</v>
      </c>
    </row>
    <row r="1184" spans="1:7" ht="22.5" outlineLevel="2" x14ac:dyDescent="0.2">
      <c r="A1184" s="55" t="s">
        <v>1535</v>
      </c>
      <c r="B1184" s="73" t="s">
        <v>83</v>
      </c>
      <c r="C1184" s="74" t="s">
        <v>31</v>
      </c>
      <c r="D1184" s="161">
        <v>55</v>
      </c>
      <c r="E1184" s="60">
        <v>0</v>
      </c>
      <c r="F1184" s="64"/>
      <c r="G1184" s="49">
        <f t="shared" si="85"/>
        <v>0</v>
      </c>
    </row>
    <row r="1185" spans="1:7" ht="22.5" outlineLevel="2" x14ac:dyDescent="0.2">
      <c r="A1185" s="55" t="s">
        <v>1536</v>
      </c>
      <c r="B1185" s="73" t="s">
        <v>73</v>
      </c>
      <c r="C1185" s="74" t="s">
        <v>31</v>
      </c>
      <c r="D1185" s="161">
        <v>55</v>
      </c>
      <c r="E1185" s="60">
        <v>0</v>
      </c>
      <c r="F1185" s="64"/>
      <c r="G1185" s="49">
        <f t="shared" si="85"/>
        <v>0</v>
      </c>
    </row>
    <row r="1186" spans="1:7" ht="22.5" outlineLevel="2" x14ac:dyDescent="0.2">
      <c r="A1186" s="55" t="s">
        <v>1537</v>
      </c>
      <c r="B1186" s="73" t="s">
        <v>112</v>
      </c>
      <c r="C1186" s="74" t="s">
        <v>31</v>
      </c>
      <c r="D1186" s="161">
        <v>55</v>
      </c>
      <c r="E1186" s="60">
        <v>0</v>
      </c>
      <c r="F1186" s="64"/>
      <c r="G1186" s="49">
        <f t="shared" si="85"/>
        <v>0</v>
      </c>
    </row>
    <row r="1187" spans="1:7" ht="22.5" outlineLevel="2" x14ac:dyDescent="0.2">
      <c r="A1187" s="55" t="s">
        <v>1538</v>
      </c>
      <c r="B1187" s="73" t="s">
        <v>74</v>
      </c>
      <c r="C1187" s="74" t="s">
        <v>37</v>
      </c>
      <c r="D1187" s="161">
        <v>514.25</v>
      </c>
      <c r="E1187" s="60">
        <v>0</v>
      </c>
      <c r="F1187" s="64"/>
      <c r="G1187" s="49">
        <f t="shared" si="85"/>
        <v>0</v>
      </c>
    </row>
    <row r="1188" spans="1:7" ht="22.5" outlineLevel="2" x14ac:dyDescent="0.2">
      <c r="A1188" s="55" t="s">
        <v>1539</v>
      </c>
      <c r="B1188" s="73" t="s">
        <v>77</v>
      </c>
      <c r="C1188" s="74" t="s">
        <v>31</v>
      </c>
      <c r="D1188" s="161">
        <v>55</v>
      </c>
      <c r="E1188" s="60">
        <v>0</v>
      </c>
      <c r="F1188" s="64"/>
      <c r="G1188" s="49">
        <f t="shared" si="85"/>
        <v>0</v>
      </c>
    </row>
    <row r="1189" spans="1:7" ht="22.5" outlineLevel="2" x14ac:dyDescent="0.2">
      <c r="A1189" s="55" t="s">
        <v>1540</v>
      </c>
      <c r="B1189" s="73" t="s">
        <v>76</v>
      </c>
      <c r="C1189" s="74" t="s">
        <v>31</v>
      </c>
      <c r="D1189" s="161">
        <v>55</v>
      </c>
      <c r="E1189" s="60">
        <v>0</v>
      </c>
      <c r="F1189" s="64"/>
      <c r="G1189" s="49">
        <f t="shared" si="85"/>
        <v>0</v>
      </c>
    </row>
    <row r="1190" spans="1:7" ht="22.5" outlineLevel="2" x14ac:dyDescent="0.2">
      <c r="A1190" s="55" t="s">
        <v>1541</v>
      </c>
      <c r="B1190" s="73" t="s">
        <v>75</v>
      </c>
      <c r="C1190" s="74" t="s">
        <v>31</v>
      </c>
      <c r="D1190" s="161">
        <v>55</v>
      </c>
      <c r="E1190" s="60">
        <v>0</v>
      </c>
      <c r="F1190" s="64"/>
      <c r="G1190" s="49">
        <f t="shared" si="85"/>
        <v>0</v>
      </c>
    </row>
    <row r="1191" spans="1:7" ht="90" outlineLevel="2" x14ac:dyDescent="0.2">
      <c r="A1191" s="55" t="s">
        <v>1542</v>
      </c>
      <c r="B1191" s="73" t="s">
        <v>157</v>
      </c>
      <c r="C1191" s="74" t="s">
        <v>31</v>
      </c>
      <c r="D1191" s="161">
        <v>55</v>
      </c>
      <c r="E1191" s="60">
        <v>0</v>
      </c>
      <c r="F1191" s="64"/>
      <c r="G1191" s="49">
        <f t="shared" si="85"/>
        <v>0</v>
      </c>
    </row>
    <row r="1192" spans="1:7" outlineLevel="1" x14ac:dyDescent="0.2">
      <c r="A1192" s="68" t="s">
        <v>667</v>
      </c>
      <c r="B1192" s="69" t="s">
        <v>58</v>
      </c>
      <c r="C1192" s="70"/>
      <c r="D1192" s="159"/>
      <c r="E1192" s="41"/>
      <c r="F1192" s="71"/>
      <c r="G1192" s="41">
        <f>ROUND(SUM(G1193:G1203),2)</f>
        <v>0</v>
      </c>
    </row>
    <row r="1193" spans="1:7" ht="45" outlineLevel="2" x14ac:dyDescent="0.2">
      <c r="A1193" s="55" t="s">
        <v>1543</v>
      </c>
      <c r="B1193" s="73" t="s">
        <v>121</v>
      </c>
      <c r="C1193" s="74" t="s">
        <v>30</v>
      </c>
      <c r="D1193" s="161">
        <v>78.400000000000006</v>
      </c>
      <c r="E1193" s="60">
        <v>0</v>
      </c>
      <c r="F1193" s="64"/>
      <c r="G1193" s="49">
        <f t="shared" ref="G1193:G1203" si="86">ROUND(PRODUCT(D1193,E1193),2)</f>
        <v>0</v>
      </c>
    </row>
    <row r="1194" spans="1:7" ht="45" outlineLevel="2" x14ac:dyDescent="0.2">
      <c r="A1194" s="55" t="s">
        <v>1544</v>
      </c>
      <c r="B1194" s="73" t="s">
        <v>200</v>
      </c>
      <c r="C1194" s="74" t="s">
        <v>30</v>
      </c>
      <c r="D1194" s="161">
        <v>18.3</v>
      </c>
      <c r="E1194" s="60">
        <v>0</v>
      </c>
      <c r="F1194" s="64"/>
      <c r="G1194" s="49">
        <f t="shared" si="86"/>
        <v>0</v>
      </c>
    </row>
    <row r="1195" spans="1:7" ht="33.75" outlineLevel="2" x14ac:dyDescent="0.2">
      <c r="A1195" s="55" t="s">
        <v>1545</v>
      </c>
      <c r="B1195" s="73" t="s">
        <v>190</v>
      </c>
      <c r="C1195" s="74" t="s">
        <v>29</v>
      </c>
      <c r="D1195" s="161">
        <v>39.67</v>
      </c>
      <c r="E1195" s="60">
        <v>0</v>
      </c>
      <c r="F1195" s="64"/>
      <c r="G1195" s="49">
        <f t="shared" si="86"/>
        <v>0</v>
      </c>
    </row>
    <row r="1196" spans="1:7" ht="33.75" outlineLevel="2" x14ac:dyDescent="0.2">
      <c r="A1196" s="55" t="s">
        <v>1546</v>
      </c>
      <c r="B1196" s="73" t="s">
        <v>147</v>
      </c>
      <c r="C1196" s="74" t="s">
        <v>29</v>
      </c>
      <c r="D1196" s="161">
        <v>47.53</v>
      </c>
      <c r="E1196" s="60">
        <v>0</v>
      </c>
      <c r="F1196" s="64"/>
      <c r="G1196" s="49">
        <f t="shared" si="86"/>
        <v>0</v>
      </c>
    </row>
    <row r="1197" spans="1:7" ht="33.75" outlineLevel="2" x14ac:dyDescent="0.2">
      <c r="A1197" s="55" t="s">
        <v>1547</v>
      </c>
      <c r="B1197" s="73" t="s">
        <v>152</v>
      </c>
      <c r="C1197" s="74" t="s">
        <v>29</v>
      </c>
      <c r="D1197" s="161">
        <v>21.44</v>
      </c>
      <c r="E1197" s="60">
        <v>0</v>
      </c>
      <c r="F1197" s="64"/>
      <c r="G1197" s="49">
        <f t="shared" si="86"/>
        <v>0</v>
      </c>
    </row>
    <row r="1198" spans="1:7" ht="33.75" outlineLevel="2" x14ac:dyDescent="0.2">
      <c r="A1198" s="55" t="s">
        <v>1548</v>
      </c>
      <c r="B1198" s="73" t="s">
        <v>142</v>
      </c>
      <c r="C1198" s="74" t="s">
        <v>51</v>
      </c>
      <c r="D1198" s="161">
        <v>806.5</v>
      </c>
      <c r="E1198" s="60">
        <v>0</v>
      </c>
      <c r="F1198" s="64"/>
      <c r="G1198" s="49">
        <f t="shared" si="86"/>
        <v>0</v>
      </c>
    </row>
    <row r="1199" spans="1:7" ht="22.5" outlineLevel="2" x14ac:dyDescent="0.2">
      <c r="A1199" s="55" t="s">
        <v>1549</v>
      </c>
      <c r="B1199" s="73" t="s">
        <v>148</v>
      </c>
      <c r="C1199" s="74" t="s">
        <v>30</v>
      </c>
      <c r="D1199" s="161">
        <v>10.25</v>
      </c>
      <c r="E1199" s="60">
        <v>0</v>
      </c>
      <c r="F1199" s="64"/>
      <c r="G1199" s="49">
        <f t="shared" si="86"/>
        <v>0</v>
      </c>
    </row>
    <row r="1200" spans="1:7" ht="22.5" outlineLevel="2" x14ac:dyDescent="0.2">
      <c r="A1200" s="55" t="s">
        <v>1550</v>
      </c>
      <c r="B1200" s="73" t="s">
        <v>119</v>
      </c>
      <c r="C1200" s="74" t="s">
        <v>29</v>
      </c>
      <c r="D1200" s="161">
        <v>72.930000000000007</v>
      </c>
      <c r="E1200" s="60">
        <v>0</v>
      </c>
      <c r="F1200" s="64"/>
      <c r="G1200" s="49">
        <f t="shared" si="86"/>
        <v>0</v>
      </c>
    </row>
    <row r="1201" spans="1:7" ht="33.75" outlineLevel="2" x14ac:dyDescent="0.2">
      <c r="A1201" s="55" t="s">
        <v>1551</v>
      </c>
      <c r="B1201" s="73" t="s">
        <v>153</v>
      </c>
      <c r="C1201" s="74" t="s">
        <v>29</v>
      </c>
      <c r="D1201" s="161">
        <v>72.930000000000007</v>
      </c>
      <c r="E1201" s="60">
        <v>0</v>
      </c>
      <c r="F1201" s="64"/>
      <c r="G1201" s="49">
        <f t="shared" si="86"/>
        <v>0</v>
      </c>
    </row>
    <row r="1202" spans="1:7" ht="33.75" outlineLevel="2" x14ac:dyDescent="0.2">
      <c r="A1202" s="55" t="s">
        <v>1552</v>
      </c>
      <c r="B1202" s="73" t="s">
        <v>35</v>
      </c>
      <c r="C1202" s="74" t="s">
        <v>30</v>
      </c>
      <c r="D1202" s="161">
        <v>78.400000000000006</v>
      </c>
      <c r="E1202" s="60">
        <v>0</v>
      </c>
      <c r="F1202" s="64"/>
      <c r="G1202" s="49">
        <f t="shared" si="86"/>
        <v>0</v>
      </c>
    </row>
    <row r="1203" spans="1:7" ht="33.75" outlineLevel="2" x14ac:dyDescent="0.2">
      <c r="A1203" s="55" t="s">
        <v>1553</v>
      </c>
      <c r="B1203" s="73" t="s">
        <v>33</v>
      </c>
      <c r="C1203" s="74" t="s">
        <v>34</v>
      </c>
      <c r="D1203" s="161">
        <v>2273.6</v>
      </c>
      <c r="E1203" s="60">
        <v>0</v>
      </c>
      <c r="F1203" s="64"/>
      <c r="G1203" s="49">
        <f t="shared" si="86"/>
        <v>0</v>
      </c>
    </row>
    <row r="1204" spans="1:7" outlineLevel="1" x14ac:dyDescent="0.2">
      <c r="A1204" s="68" t="s">
        <v>668</v>
      </c>
      <c r="B1204" s="69" t="s">
        <v>59</v>
      </c>
      <c r="C1204" s="70"/>
      <c r="D1204" s="159"/>
      <c r="E1204" s="41"/>
      <c r="F1204" s="71"/>
      <c r="G1204" s="41">
        <f>ROUND(SUM(G1205:G1214),2)</f>
        <v>0</v>
      </c>
    </row>
    <row r="1205" spans="1:7" ht="22.5" outlineLevel="2" x14ac:dyDescent="0.2">
      <c r="A1205" s="55" t="s">
        <v>1554</v>
      </c>
      <c r="B1205" s="73" t="s">
        <v>205</v>
      </c>
      <c r="C1205" s="74" t="s">
        <v>31</v>
      </c>
      <c r="D1205" s="161">
        <v>28</v>
      </c>
      <c r="E1205" s="60">
        <v>0</v>
      </c>
      <c r="F1205" s="64"/>
      <c r="G1205" s="49">
        <f t="shared" ref="G1205:G1214" si="87">ROUND(PRODUCT(D1205,E1205),2)</f>
        <v>0</v>
      </c>
    </row>
    <row r="1206" spans="1:7" ht="22.5" outlineLevel="2" x14ac:dyDescent="0.2">
      <c r="A1206" s="55" t="s">
        <v>1555</v>
      </c>
      <c r="B1206" s="73" t="s">
        <v>78</v>
      </c>
      <c r="C1206" s="74" t="s">
        <v>31</v>
      </c>
      <c r="D1206" s="161">
        <v>28</v>
      </c>
      <c r="E1206" s="60">
        <v>0</v>
      </c>
      <c r="F1206" s="64"/>
      <c r="G1206" s="49">
        <f t="shared" si="87"/>
        <v>0</v>
      </c>
    </row>
    <row r="1207" spans="1:7" ht="22.5" outlineLevel="2" x14ac:dyDescent="0.2">
      <c r="A1207" s="55" t="s">
        <v>1556</v>
      </c>
      <c r="B1207" s="73" t="s">
        <v>136</v>
      </c>
      <c r="C1207" s="74" t="s">
        <v>31</v>
      </c>
      <c r="D1207" s="161">
        <v>3</v>
      </c>
      <c r="E1207" s="60">
        <v>0</v>
      </c>
      <c r="F1207" s="64"/>
      <c r="G1207" s="49">
        <f t="shared" si="87"/>
        <v>0</v>
      </c>
    </row>
    <row r="1208" spans="1:7" ht="22.5" outlineLevel="2" x14ac:dyDescent="0.2">
      <c r="A1208" s="55" t="s">
        <v>1557</v>
      </c>
      <c r="B1208" s="73" t="s">
        <v>211</v>
      </c>
      <c r="C1208" s="74" t="s">
        <v>31</v>
      </c>
      <c r="D1208" s="161">
        <v>3</v>
      </c>
      <c r="E1208" s="60">
        <v>0</v>
      </c>
      <c r="F1208" s="64"/>
      <c r="G1208" s="49">
        <f t="shared" si="87"/>
        <v>0</v>
      </c>
    </row>
    <row r="1209" spans="1:7" ht="22.5" outlineLevel="2" x14ac:dyDescent="0.2">
      <c r="A1209" s="55" t="s">
        <v>1558</v>
      </c>
      <c r="B1209" s="73" t="s">
        <v>468</v>
      </c>
      <c r="C1209" s="74" t="s">
        <v>31</v>
      </c>
      <c r="D1209" s="161">
        <v>3</v>
      </c>
      <c r="E1209" s="60">
        <v>0</v>
      </c>
      <c r="F1209" s="64"/>
      <c r="G1209" s="49">
        <f t="shared" si="87"/>
        <v>0</v>
      </c>
    </row>
    <row r="1210" spans="1:7" ht="33.75" outlineLevel="2" x14ac:dyDescent="0.2">
      <c r="A1210" s="55" t="s">
        <v>1559</v>
      </c>
      <c r="B1210" s="73" t="s">
        <v>80</v>
      </c>
      <c r="C1210" s="74" t="s">
        <v>31</v>
      </c>
      <c r="D1210" s="161">
        <v>10</v>
      </c>
      <c r="E1210" s="60">
        <v>0</v>
      </c>
      <c r="F1210" s="64"/>
      <c r="G1210" s="49">
        <f t="shared" si="87"/>
        <v>0</v>
      </c>
    </row>
    <row r="1211" spans="1:7" ht="33.75" outlineLevel="2" x14ac:dyDescent="0.2">
      <c r="A1211" s="55" t="s">
        <v>1560</v>
      </c>
      <c r="B1211" s="73" t="s">
        <v>154</v>
      </c>
      <c r="C1211" s="74" t="s">
        <v>30</v>
      </c>
      <c r="D1211" s="161">
        <v>0.83</v>
      </c>
      <c r="E1211" s="60">
        <v>0</v>
      </c>
      <c r="F1211" s="64"/>
      <c r="G1211" s="49">
        <f t="shared" si="87"/>
        <v>0</v>
      </c>
    </row>
    <row r="1212" spans="1:7" ht="33.75" outlineLevel="2" x14ac:dyDescent="0.2">
      <c r="A1212" s="55" t="s">
        <v>1561</v>
      </c>
      <c r="B1212" s="73" t="s">
        <v>81</v>
      </c>
      <c r="C1212" s="74" t="s">
        <v>31</v>
      </c>
      <c r="D1212" s="161">
        <v>10</v>
      </c>
      <c r="E1212" s="60">
        <v>0</v>
      </c>
      <c r="F1212" s="64"/>
      <c r="G1212" s="49">
        <f t="shared" si="87"/>
        <v>0</v>
      </c>
    </row>
    <row r="1213" spans="1:7" ht="22.5" outlineLevel="2" x14ac:dyDescent="0.2">
      <c r="A1213" s="55" t="s">
        <v>1562</v>
      </c>
      <c r="B1213" s="73" t="s">
        <v>82</v>
      </c>
      <c r="C1213" s="74" t="s">
        <v>31</v>
      </c>
      <c r="D1213" s="161">
        <v>2</v>
      </c>
      <c r="E1213" s="60">
        <v>0</v>
      </c>
      <c r="F1213" s="64"/>
      <c r="G1213" s="49">
        <f t="shared" si="87"/>
        <v>0</v>
      </c>
    </row>
    <row r="1214" spans="1:7" ht="22.5" outlineLevel="2" x14ac:dyDescent="0.2">
      <c r="A1214" s="55" t="s">
        <v>1563</v>
      </c>
      <c r="B1214" s="73" t="s">
        <v>444</v>
      </c>
      <c r="C1214" s="74" t="s">
        <v>31</v>
      </c>
      <c r="D1214" s="161">
        <v>8</v>
      </c>
      <c r="E1214" s="60">
        <v>0</v>
      </c>
      <c r="F1214" s="64"/>
      <c r="G1214" s="49">
        <f t="shared" si="87"/>
        <v>0</v>
      </c>
    </row>
    <row r="1215" spans="1:7" x14ac:dyDescent="0.2">
      <c r="A1215" s="66" t="s">
        <v>587</v>
      </c>
      <c r="B1215" s="67" t="s">
        <v>91</v>
      </c>
      <c r="C1215" s="158"/>
      <c r="D1215" s="158"/>
      <c r="E1215" s="67"/>
      <c r="F1215" s="67"/>
      <c r="G1215" s="50">
        <f>ROUND(SUM(G1216,G1227),2)</f>
        <v>0</v>
      </c>
    </row>
    <row r="1216" spans="1:7" outlineLevel="1" x14ac:dyDescent="0.2">
      <c r="A1216" s="68" t="s">
        <v>669</v>
      </c>
      <c r="B1216" s="69" t="s">
        <v>92</v>
      </c>
      <c r="C1216" s="70"/>
      <c r="D1216" s="159"/>
      <c r="E1216" s="41"/>
      <c r="F1216" s="71"/>
      <c r="G1216" s="41">
        <f>ROUND(SUM(G1217:G1226),2)</f>
        <v>0</v>
      </c>
    </row>
    <row r="1217" spans="1:7" ht="45" outlineLevel="2" x14ac:dyDescent="0.2">
      <c r="A1217" s="55" t="s">
        <v>1564</v>
      </c>
      <c r="B1217" s="73" t="s">
        <v>85</v>
      </c>
      <c r="C1217" s="74" t="s">
        <v>31</v>
      </c>
      <c r="D1217" s="161">
        <v>7</v>
      </c>
      <c r="E1217" s="60">
        <v>0</v>
      </c>
      <c r="F1217" s="64"/>
      <c r="G1217" s="49">
        <f t="shared" ref="G1217:G1226" si="88">ROUND(PRODUCT(D1217,E1217),2)</f>
        <v>0</v>
      </c>
    </row>
    <row r="1218" spans="1:7" ht="45" outlineLevel="2" x14ac:dyDescent="0.2">
      <c r="A1218" s="55" t="s">
        <v>1565</v>
      </c>
      <c r="B1218" s="73" t="s">
        <v>86</v>
      </c>
      <c r="C1218" s="74" t="s">
        <v>31</v>
      </c>
      <c r="D1218" s="161">
        <v>9</v>
      </c>
      <c r="E1218" s="60">
        <v>0</v>
      </c>
      <c r="F1218" s="64"/>
      <c r="G1218" s="49">
        <f t="shared" si="88"/>
        <v>0</v>
      </c>
    </row>
    <row r="1219" spans="1:7" ht="22.5" outlineLevel="2" x14ac:dyDescent="0.2">
      <c r="A1219" s="55" t="s">
        <v>1566</v>
      </c>
      <c r="B1219" s="73" t="s">
        <v>139</v>
      </c>
      <c r="C1219" s="74" t="s">
        <v>30</v>
      </c>
      <c r="D1219" s="161">
        <v>0.45</v>
      </c>
      <c r="E1219" s="60">
        <v>0</v>
      </c>
      <c r="F1219" s="64"/>
      <c r="G1219" s="49">
        <f t="shared" si="88"/>
        <v>0</v>
      </c>
    </row>
    <row r="1220" spans="1:7" ht="78.75" outlineLevel="2" x14ac:dyDescent="0.2">
      <c r="A1220" s="55" t="s">
        <v>1567</v>
      </c>
      <c r="B1220" s="73" t="s">
        <v>105</v>
      </c>
      <c r="C1220" s="74" t="s">
        <v>31</v>
      </c>
      <c r="D1220" s="161">
        <v>8</v>
      </c>
      <c r="E1220" s="60">
        <v>0</v>
      </c>
      <c r="F1220" s="64"/>
      <c r="G1220" s="49">
        <f t="shared" si="88"/>
        <v>0</v>
      </c>
    </row>
    <row r="1221" spans="1:7" ht="45" outlineLevel="2" x14ac:dyDescent="0.2">
      <c r="A1221" s="55" t="s">
        <v>1568</v>
      </c>
      <c r="B1221" s="73" t="s">
        <v>184</v>
      </c>
      <c r="C1221" s="74" t="s">
        <v>30</v>
      </c>
      <c r="D1221" s="161">
        <v>52.47</v>
      </c>
      <c r="E1221" s="60">
        <v>0</v>
      </c>
      <c r="F1221" s="64"/>
      <c r="G1221" s="49">
        <f t="shared" si="88"/>
        <v>0</v>
      </c>
    </row>
    <row r="1222" spans="1:7" ht="22.5" outlineLevel="2" x14ac:dyDescent="0.2">
      <c r="A1222" s="55" t="s">
        <v>1569</v>
      </c>
      <c r="B1222" s="73" t="s">
        <v>87</v>
      </c>
      <c r="C1222" s="74" t="s">
        <v>37</v>
      </c>
      <c r="D1222" s="161">
        <v>298.14999999999998</v>
      </c>
      <c r="E1222" s="60">
        <v>0</v>
      </c>
      <c r="F1222" s="64"/>
      <c r="G1222" s="49">
        <f t="shared" si="88"/>
        <v>0</v>
      </c>
    </row>
    <row r="1223" spans="1:7" ht="22.5" outlineLevel="2" x14ac:dyDescent="0.2">
      <c r="A1223" s="55" t="s">
        <v>1570</v>
      </c>
      <c r="B1223" s="73" t="s">
        <v>88</v>
      </c>
      <c r="C1223" s="74" t="s">
        <v>37</v>
      </c>
      <c r="D1223" s="161">
        <v>50</v>
      </c>
      <c r="E1223" s="60">
        <v>0</v>
      </c>
      <c r="F1223" s="64"/>
      <c r="G1223" s="49">
        <f t="shared" si="88"/>
        <v>0</v>
      </c>
    </row>
    <row r="1224" spans="1:7" ht="22.5" outlineLevel="2" x14ac:dyDescent="0.2">
      <c r="A1224" s="55" t="s">
        <v>1571</v>
      </c>
      <c r="B1224" s="73" t="s">
        <v>469</v>
      </c>
      <c r="C1224" s="74" t="s">
        <v>37</v>
      </c>
      <c r="D1224" s="161">
        <v>102.4</v>
      </c>
      <c r="E1224" s="60">
        <v>0</v>
      </c>
      <c r="F1224" s="64"/>
      <c r="G1224" s="49">
        <f t="shared" si="88"/>
        <v>0</v>
      </c>
    </row>
    <row r="1225" spans="1:7" ht="22.5" outlineLevel="2" x14ac:dyDescent="0.2">
      <c r="A1225" s="55" t="s">
        <v>1572</v>
      </c>
      <c r="B1225" s="73" t="s">
        <v>90</v>
      </c>
      <c r="C1225" s="74" t="s">
        <v>31</v>
      </c>
      <c r="D1225" s="161">
        <v>8</v>
      </c>
      <c r="E1225" s="60">
        <v>0</v>
      </c>
      <c r="F1225" s="64"/>
      <c r="G1225" s="49">
        <f t="shared" si="88"/>
        <v>0</v>
      </c>
    </row>
    <row r="1226" spans="1:7" ht="45" outlineLevel="2" x14ac:dyDescent="0.2">
      <c r="A1226" s="55" t="s">
        <v>1573</v>
      </c>
      <c r="B1226" s="73" t="s">
        <v>200</v>
      </c>
      <c r="C1226" s="74" t="s">
        <v>30</v>
      </c>
      <c r="D1226" s="161">
        <v>52.47</v>
      </c>
      <c r="E1226" s="60">
        <v>0</v>
      </c>
      <c r="F1226" s="64"/>
      <c r="G1226" s="49">
        <f t="shared" si="88"/>
        <v>0</v>
      </c>
    </row>
    <row r="1227" spans="1:7" outlineLevel="1" x14ac:dyDescent="0.2">
      <c r="A1227" s="68" t="s">
        <v>670</v>
      </c>
      <c r="B1227" s="69" t="s">
        <v>122</v>
      </c>
      <c r="C1227" s="70"/>
      <c r="D1227" s="159"/>
      <c r="E1227" s="41"/>
      <c r="F1227" s="71"/>
      <c r="G1227" s="41">
        <f>ROUND(SUM(G1228:G1247),2)</f>
        <v>0</v>
      </c>
    </row>
    <row r="1228" spans="1:7" ht="101.25" outlineLevel="2" x14ac:dyDescent="0.2">
      <c r="A1228" s="55" t="s">
        <v>1574</v>
      </c>
      <c r="B1228" s="73" t="s">
        <v>445</v>
      </c>
      <c r="C1228" s="74" t="s">
        <v>31</v>
      </c>
      <c r="D1228" s="161">
        <v>7</v>
      </c>
      <c r="E1228" s="60">
        <v>0</v>
      </c>
      <c r="F1228" s="64"/>
      <c r="G1228" s="49">
        <f t="shared" ref="G1228:G1247" si="89">ROUND(PRODUCT(D1228,E1228),2)</f>
        <v>0</v>
      </c>
    </row>
    <row r="1229" spans="1:7" ht="135" outlineLevel="2" x14ac:dyDescent="0.2">
      <c r="A1229" s="55" t="s">
        <v>1575</v>
      </c>
      <c r="B1229" s="73" t="s">
        <v>225</v>
      </c>
      <c r="C1229" s="74" t="s">
        <v>31</v>
      </c>
      <c r="D1229" s="161">
        <v>1</v>
      </c>
      <c r="E1229" s="60">
        <v>0</v>
      </c>
      <c r="F1229" s="64"/>
      <c r="G1229" s="49">
        <f t="shared" si="89"/>
        <v>0</v>
      </c>
    </row>
    <row r="1230" spans="1:7" ht="135" outlineLevel="2" x14ac:dyDescent="0.2">
      <c r="A1230" s="55" t="s">
        <v>1576</v>
      </c>
      <c r="B1230" s="73" t="s">
        <v>203</v>
      </c>
      <c r="C1230" s="74" t="s">
        <v>31</v>
      </c>
      <c r="D1230" s="161">
        <v>8</v>
      </c>
      <c r="E1230" s="60">
        <v>0</v>
      </c>
      <c r="F1230" s="64"/>
      <c r="G1230" s="49">
        <f t="shared" si="89"/>
        <v>0</v>
      </c>
    </row>
    <row r="1231" spans="1:7" ht="56.25" outlineLevel="2" x14ac:dyDescent="0.2">
      <c r="A1231" s="55" t="s">
        <v>1577</v>
      </c>
      <c r="B1231" s="73" t="s">
        <v>204</v>
      </c>
      <c r="C1231" s="74" t="s">
        <v>31</v>
      </c>
      <c r="D1231" s="161">
        <v>8</v>
      </c>
      <c r="E1231" s="60">
        <v>0</v>
      </c>
      <c r="F1231" s="64"/>
      <c r="G1231" s="49">
        <f t="shared" si="89"/>
        <v>0</v>
      </c>
    </row>
    <row r="1232" spans="1:7" ht="33.75" outlineLevel="2" x14ac:dyDescent="0.2">
      <c r="A1232" s="55" t="s">
        <v>1578</v>
      </c>
      <c r="B1232" s="73" t="s">
        <v>94</v>
      </c>
      <c r="C1232" s="74" t="s">
        <v>37</v>
      </c>
      <c r="D1232" s="161">
        <v>298.14999999999998</v>
      </c>
      <c r="E1232" s="60">
        <v>0</v>
      </c>
      <c r="F1232" s="64"/>
      <c r="G1232" s="49">
        <f t="shared" si="89"/>
        <v>0</v>
      </c>
    </row>
    <row r="1233" spans="1:7" ht="33.75" outlineLevel="2" x14ac:dyDescent="0.2">
      <c r="A1233" s="55" t="s">
        <v>1579</v>
      </c>
      <c r="B1233" s="73" t="s">
        <v>95</v>
      </c>
      <c r="C1233" s="74" t="s">
        <v>37</v>
      </c>
      <c r="D1233" s="161">
        <v>307.2</v>
      </c>
      <c r="E1233" s="60">
        <v>0</v>
      </c>
      <c r="F1233" s="64"/>
      <c r="G1233" s="49">
        <f t="shared" si="89"/>
        <v>0</v>
      </c>
    </row>
    <row r="1234" spans="1:7" ht="56.25" outlineLevel="2" x14ac:dyDescent="0.2">
      <c r="A1234" s="55" t="s">
        <v>1580</v>
      </c>
      <c r="B1234" s="73" t="s">
        <v>160</v>
      </c>
      <c r="C1234" s="74" t="s">
        <v>37</v>
      </c>
      <c r="D1234" s="161">
        <v>35</v>
      </c>
      <c r="E1234" s="60">
        <v>0</v>
      </c>
      <c r="F1234" s="64"/>
      <c r="G1234" s="49">
        <f t="shared" si="89"/>
        <v>0</v>
      </c>
    </row>
    <row r="1235" spans="1:7" ht="22.5" outlineLevel="2" x14ac:dyDescent="0.2">
      <c r="A1235" s="55" t="s">
        <v>1581</v>
      </c>
      <c r="B1235" s="73" t="s">
        <v>96</v>
      </c>
      <c r="C1235" s="74" t="s">
        <v>31</v>
      </c>
      <c r="D1235" s="161">
        <v>3</v>
      </c>
      <c r="E1235" s="60">
        <v>0</v>
      </c>
      <c r="F1235" s="64"/>
      <c r="G1235" s="49">
        <f t="shared" si="89"/>
        <v>0</v>
      </c>
    </row>
    <row r="1236" spans="1:7" ht="22.5" outlineLevel="2" x14ac:dyDescent="0.2">
      <c r="A1236" s="55" t="s">
        <v>1582</v>
      </c>
      <c r="B1236" s="73" t="s">
        <v>97</v>
      </c>
      <c r="C1236" s="74" t="s">
        <v>31</v>
      </c>
      <c r="D1236" s="161">
        <v>3</v>
      </c>
      <c r="E1236" s="60">
        <v>0</v>
      </c>
      <c r="F1236" s="64"/>
      <c r="G1236" s="49">
        <f t="shared" si="89"/>
        <v>0</v>
      </c>
    </row>
    <row r="1237" spans="1:7" ht="45" outlineLevel="2" x14ac:dyDescent="0.2">
      <c r="A1237" s="55" t="s">
        <v>1583</v>
      </c>
      <c r="B1237" s="73" t="s">
        <v>98</v>
      </c>
      <c r="C1237" s="74" t="s">
        <v>31</v>
      </c>
      <c r="D1237" s="161">
        <v>24</v>
      </c>
      <c r="E1237" s="60">
        <v>0</v>
      </c>
      <c r="F1237" s="64"/>
      <c r="G1237" s="49">
        <f t="shared" si="89"/>
        <v>0</v>
      </c>
    </row>
    <row r="1238" spans="1:7" ht="33.75" outlineLevel="2" x14ac:dyDescent="0.2">
      <c r="A1238" s="55" t="s">
        <v>1584</v>
      </c>
      <c r="B1238" s="73" t="s">
        <v>161</v>
      </c>
      <c r="C1238" s="74" t="s">
        <v>31</v>
      </c>
      <c r="D1238" s="161">
        <v>25</v>
      </c>
      <c r="E1238" s="60">
        <v>0</v>
      </c>
      <c r="F1238" s="64"/>
      <c r="G1238" s="49">
        <f t="shared" si="89"/>
        <v>0</v>
      </c>
    </row>
    <row r="1239" spans="1:7" ht="33.75" outlineLevel="2" x14ac:dyDescent="0.2">
      <c r="A1239" s="55" t="s">
        <v>1585</v>
      </c>
      <c r="B1239" s="73" t="s">
        <v>99</v>
      </c>
      <c r="C1239" s="74" t="s">
        <v>100</v>
      </c>
      <c r="D1239" s="161">
        <v>8</v>
      </c>
      <c r="E1239" s="60">
        <v>0</v>
      </c>
      <c r="F1239" s="64"/>
      <c r="G1239" s="49">
        <f t="shared" si="89"/>
        <v>0</v>
      </c>
    </row>
    <row r="1240" spans="1:7" ht="33.75" outlineLevel="2" x14ac:dyDescent="0.2">
      <c r="A1240" s="55" t="s">
        <v>1586</v>
      </c>
      <c r="B1240" s="73" t="s">
        <v>104</v>
      </c>
      <c r="C1240" s="74" t="s">
        <v>100</v>
      </c>
      <c r="D1240" s="161">
        <v>8</v>
      </c>
      <c r="E1240" s="60">
        <v>0</v>
      </c>
      <c r="F1240" s="64"/>
      <c r="G1240" s="49">
        <f t="shared" si="89"/>
        <v>0</v>
      </c>
    </row>
    <row r="1241" spans="1:7" ht="33.75" outlineLevel="2" x14ac:dyDescent="0.2">
      <c r="A1241" s="55" t="s">
        <v>1587</v>
      </c>
      <c r="B1241" s="73" t="s">
        <v>101</v>
      </c>
      <c r="C1241" s="74" t="s">
        <v>31</v>
      </c>
      <c r="D1241" s="161">
        <v>3</v>
      </c>
      <c r="E1241" s="60">
        <v>0</v>
      </c>
      <c r="F1241" s="64"/>
      <c r="G1241" s="49">
        <f t="shared" si="89"/>
        <v>0</v>
      </c>
    </row>
    <row r="1242" spans="1:7" ht="33.75" outlineLevel="2" x14ac:dyDescent="0.2">
      <c r="A1242" s="55" t="s">
        <v>1588</v>
      </c>
      <c r="B1242" s="73" t="s">
        <v>155</v>
      </c>
      <c r="C1242" s="74" t="s">
        <v>31</v>
      </c>
      <c r="D1242" s="161">
        <v>16</v>
      </c>
      <c r="E1242" s="60">
        <v>0</v>
      </c>
      <c r="F1242" s="64"/>
      <c r="G1242" s="49">
        <f t="shared" si="89"/>
        <v>0</v>
      </c>
    </row>
    <row r="1243" spans="1:7" ht="33.75" outlineLevel="2" x14ac:dyDescent="0.2">
      <c r="A1243" s="55" t="s">
        <v>1589</v>
      </c>
      <c r="B1243" s="73" t="s">
        <v>156</v>
      </c>
      <c r="C1243" s="74" t="s">
        <v>31</v>
      </c>
      <c r="D1243" s="161">
        <v>8</v>
      </c>
      <c r="E1243" s="60">
        <v>0</v>
      </c>
      <c r="F1243" s="64"/>
      <c r="G1243" s="49">
        <f t="shared" si="89"/>
        <v>0</v>
      </c>
    </row>
    <row r="1244" spans="1:7" ht="56.25" outlineLevel="2" x14ac:dyDescent="0.2">
      <c r="A1244" s="55" t="s">
        <v>1590</v>
      </c>
      <c r="B1244" s="73" t="s">
        <v>103</v>
      </c>
      <c r="C1244" s="74" t="s">
        <v>31</v>
      </c>
      <c r="D1244" s="161">
        <v>1</v>
      </c>
      <c r="E1244" s="60">
        <v>0</v>
      </c>
      <c r="F1244" s="64"/>
      <c r="G1244" s="49">
        <f t="shared" si="89"/>
        <v>0</v>
      </c>
    </row>
    <row r="1245" spans="1:7" ht="33.75" outlineLevel="2" x14ac:dyDescent="0.2">
      <c r="A1245" s="55" t="s">
        <v>1591</v>
      </c>
      <c r="B1245" s="73" t="s">
        <v>102</v>
      </c>
      <c r="C1245" s="74" t="s">
        <v>37</v>
      </c>
      <c r="D1245" s="161">
        <v>20</v>
      </c>
      <c r="E1245" s="60">
        <v>0</v>
      </c>
      <c r="F1245" s="64"/>
      <c r="G1245" s="49">
        <f t="shared" si="89"/>
        <v>0</v>
      </c>
    </row>
    <row r="1246" spans="1:7" ht="270" outlineLevel="2" x14ac:dyDescent="0.2">
      <c r="A1246" s="55" t="s">
        <v>1592</v>
      </c>
      <c r="B1246" s="73" t="s">
        <v>2057</v>
      </c>
      <c r="C1246" s="74" t="s">
        <v>31</v>
      </c>
      <c r="D1246" s="161">
        <v>1</v>
      </c>
      <c r="E1246" s="60">
        <v>0</v>
      </c>
      <c r="F1246" s="64"/>
      <c r="G1246" s="49">
        <f t="shared" si="89"/>
        <v>0</v>
      </c>
    </row>
    <row r="1247" spans="1:7" ht="78.75" outlineLevel="2" x14ac:dyDescent="0.2">
      <c r="A1247" s="55" t="s">
        <v>1593</v>
      </c>
      <c r="B1247" s="73" t="s">
        <v>202</v>
      </c>
      <c r="C1247" s="74" t="s">
        <v>31</v>
      </c>
      <c r="D1247" s="161">
        <v>1</v>
      </c>
      <c r="E1247" s="60">
        <v>0</v>
      </c>
      <c r="F1247" s="64"/>
      <c r="G1247" s="49">
        <f t="shared" si="89"/>
        <v>0</v>
      </c>
    </row>
    <row r="1248" spans="1:7" x14ac:dyDescent="0.2">
      <c r="A1248" s="66" t="s">
        <v>588</v>
      </c>
      <c r="B1248" s="67" t="s">
        <v>27</v>
      </c>
      <c r="C1248" s="158"/>
      <c r="D1248" s="158"/>
      <c r="E1248" s="67"/>
      <c r="F1248" s="67"/>
      <c r="G1248" s="50">
        <f>ROUND(SUM(G1249),2)</f>
        <v>0</v>
      </c>
    </row>
    <row r="1249" spans="1:7" ht="22.5" x14ac:dyDescent="0.2">
      <c r="A1249" s="55" t="s">
        <v>1594</v>
      </c>
      <c r="B1249" s="73" t="s">
        <v>45</v>
      </c>
      <c r="C1249" s="74" t="s">
        <v>29</v>
      </c>
      <c r="D1249" s="161">
        <v>3977.17</v>
      </c>
      <c r="E1249" s="60">
        <v>0</v>
      </c>
      <c r="F1249" s="64"/>
      <c r="G1249" s="49">
        <f>ROUND(PRODUCT(D1249,E1249),2)</f>
        <v>0</v>
      </c>
    </row>
    <row r="1250" spans="1:7" s="86" customFormat="1" x14ac:dyDescent="0.2">
      <c r="A1250" s="83" t="s">
        <v>114</v>
      </c>
      <c r="B1250" s="84" t="s">
        <v>455</v>
      </c>
      <c r="C1250" s="160"/>
      <c r="D1250" s="160"/>
      <c r="E1250" s="84"/>
      <c r="F1250" s="84"/>
      <c r="G1250" s="85">
        <f>G1251+G1277+G1299+G1307+G1320+G1362+G1407+G1435</f>
        <v>0</v>
      </c>
    </row>
    <row r="1251" spans="1:7" x14ac:dyDescent="0.2">
      <c r="A1251" s="66" t="s">
        <v>127</v>
      </c>
      <c r="B1251" s="67" t="s">
        <v>109</v>
      </c>
      <c r="C1251" s="158"/>
      <c r="D1251" s="158"/>
      <c r="E1251" s="67"/>
      <c r="F1251" s="67"/>
      <c r="G1251" s="50">
        <f>ROUND(SUM(G1252,G1260,G1268),2)</f>
        <v>0</v>
      </c>
    </row>
    <row r="1252" spans="1:7" outlineLevel="1" x14ac:dyDescent="0.2">
      <c r="A1252" s="68" t="s">
        <v>671</v>
      </c>
      <c r="B1252" s="69" t="s">
        <v>25</v>
      </c>
      <c r="C1252" s="70"/>
      <c r="D1252" s="162"/>
      <c r="E1252" s="41"/>
      <c r="F1252" s="71"/>
      <c r="G1252" s="41">
        <f>ROUND(SUM(G1253:G1259),2)</f>
        <v>0</v>
      </c>
    </row>
    <row r="1253" spans="1:7" ht="45" outlineLevel="2" x14ac:dyDescent="0.2">
      <c r="A1253" s="55" t="s">
        <v>1595</v>
      </c>
      <c r="B1253" s="73" t="s">
        <v>135</v>
      </c>
      <c r="C1253" s="74" t="s">
        <v>30</v>
      </c>
      <c r="D1253" s="161">
        <v>8.15</v>
      </c>
      <c r="E1253" s="60">
        <v>0</v>
      </c>
      <c r="F1253" s="64"/>
      <c r="G1253" s="49">
        <f t="shared" ref="G1253:G1259" si="90">ROUND(PRODUCT(D1253,E1253),2)</f>
        <v>0</v>
      </c>
    </row>
    <row r="1254" spans="1:7" ht="33.75" outlineLevel="2" x14ac:dyDescent="0.2">
      <c r="A1254" s="55" t="s">
        <v>1596</v>
      </c>
      <c r="B1254" s="73" t="s">
        <v>183</v>
      </c>
      <c r="C1254" s="74" t="s">
        <v>30</v>
      </c>
      <c r="D1254" s="161">
        <v>1.54</v>
      </c>
      <c r="E1254" s="60">
        <v>0</v>
      </c>
      <c r="F1254" s="64"/>
      <c r="G1254" s="49">
        <f t="shared" si="90"/>
        <v>0</v>
      </c>
    </row>
    <row r="1255" spans="1:7" ht="33.75" outlineLevel="2" x14ac:dyDescent="0.2">
      <c r="A1255" s="55" t="s">
        <v>1597</v>
      </c>
      <c r="B1255" s="73" t="s">
        <v>53</v>
      </c>
      <c r="C1255" s="74" t="s">
        <v>30</v>
      </c>
      <c r="D1255" s="161">
        <v>2.42</v>
      </c>
      <c r="E1255" s="60">
        <v>0</v>
      </c>
      <c r="F1255" s="64"/>
      <c r="G1255" s="49">
        <f t="shared" si="90"/>
        <v>0</v>
      </c>
    </row>
    <row r="1256" spans="1:7" ht="33.75" outlineLevel="2" x14ac:dyDescent="0.2">
      <c r="A1256" s="55" t="s">
        <v>1598</v>
      </c>
      <c r="B1256" s="73" t="s">
        <v>32</v>
      </c>
      <c r="C1256" s="74" t="s">
        <v>30</v>
      </c>
      <c r="D1256" s="161">
        <v>12.55</v>
      </c>
      <c r="E1256" s="60">
        <v>0</v>
      </c>
      <c r="F1256" s="64"/>
      <c r="G1256" s="49">
        <f t="shared" si="90"/>
        <v>0</v>
      </c>
    </row>
    <row r="1257" spans="1:7" ht="33.75" outlineLevel="2" x14ac:dyDescent="0.2">
      <c r="A1257" s="55" t="s">
        <v>1599</v>
      </c>
      <c r="B1257" s="73" t="s">
        <v>470</v>
      </c>
      <c r="C1257" s="74" t="s">
        <v>29</v>
      </c>
      <c r="D1257" s="161">
        <v>12</v>
      </c>
      <c r="E1257" s="60">
        <v>0</v>
      </c>
      <c r="F1257" s="64"/>
      <c r="G1257" s="49">
        <f t="shared" si="90"/>
        <v>0</v>
      </c>
    </row>
    <row r="1258" spans="1:7" ht="33.75" outlineLevel="2" x14ac:dyDescent="0.2">
      <c r="A1258" s="55" t="s">
        <v>1600</v>
      </c>
      <c r="B1258" s="73" t="s">
        <v>35</v>
      </c>
      <c r="C1258" s="74" t="s">
        <v>30</v>
      </c>
      <c r="D1258" s="161">
        <v>24.66</v>
      </c>
      <c r="E1258" s="60">
        <v>0</v>
      </c>
      <c r="F1258" s="64"/>
      <c r="G1258" s="49">
        <f t="shared" si="90"/>
        <v>0</v>
      </c>
    </row>
    <row r="1259" spans="1:7" ht="33.75" outlineLevel="2" x14ac:dyDescent="0.2">
      <c r="A1259" s="55" t="s">
        <v>1601</v>
      </c>
      <c r="B1259" s="73" t="s">
        <v>33</v>
      </c>
      <c r="C1259" s="74" t="s">
        <v>34</v>
      </c>
      <c r="D1259" s="161">
        <v>715.14</v>
      </c>
      <c r="E1259" s="60">
        <v>0</v>
      </c>
      <c r="F1259" s="64"/>
      <c r="G1259" s="49">
        <f t="shared" si="90"/>
        <v>0</v>
      </c>
    </row>
    <row r="1260" spans="1:7" outlineLevel="1" x14ac:dyDescent="0.2">
      <c r="A1260" s="68" t="s">
        <v>672</v>
      </c>
      <c r="B1260" s="69" t="s">
        <v>48</v>
      </c>
      <c r="C1260" s="70"/>
      <c r="D1260" s="162"/>
      <c r="E1260" s="41"/>
      <c r="F1260" s="71"/>
      <c r="G1260" s="41">
        <f>ROUND(SUM(G1261:G1267),2)</f>
        <v>0</v>
      </c>
    </row>
    <row r="1261" spans="1:7" ht="33.75" outlineLevel="2" x14ac:dyDescent="0.2">
      <c r="A1261" s="55" t="s">
        <v>1602</v>
      </c>
      <c r="B1261" s="73" t="s">
        <v>28</v>
      </c>
      <c r="C1261" s="74" t="s">
        <v>29</v>
      </c>
      <c r="D1261" s="161">
        <v>417.23</v>
      </c>
      <c r="E1261" s="60">
        <v>0</v>
      </c>
      <c r="F1261" s="64"/>
      <c r="G1261" s="49">
        <f t="shared" ref="G1261:G1267" si="91">ROUND(PRODUCT(D1261,E1261),2)</f>
        <v>0</v>
      </c>
    </row>
    <row r="1262" spans="1:7" ht="45" outlineLevel="2" x14ac:dyDescent="0.2">
      <c r="A1262" s="55" t="s">
        <v>1603</v>
      </c>
      <c r="B1262" s="73" t="s">
        <v>180</v>
      </c>
      <c r="C1262" s="74" t="s">
        <v>30</v>
      </c>
      <c r="D1262" s="161">
        <v>196.1</v>
      </c>
      <c r="E1262" s="60">
        <v>0</v>
      </c>
      <c r="F1262" s="64"/>
      <c r="G1262" s="49">
        <f t="shared" si="91"/>
        <v>0</v>
      </c>
    </row>
    <row r="1263" spans="1:7" ht="56.25" outlineLevel="2" x14ac:dyDescent="0.2">
      <c r="A1263" s="55" t="s">
        <v>1604</v>
      </c>
      <c r="B1263" s="73" t="s">
        <v>217</v>
      </c>
      <c r="C1263" s="74" t="s">
        <v>29</v>
      </c>
      <c r="D1263" s="161">
        <v>417.23</v>
      </c>
      <c r="E1263" s="60">
        <v>0</v>
      </c>
      <c r="F1263" s="64"/>
      <c r="G1263" s="49">
        <f t="shared" si="91"/>
        <v>0</v>
      </c>
    </row>
    <row r="1264" spans="1:7" ht="45" outlineLevel="2" x14ac:dyDescent="0.2">
      <c r="A1264" s="55" t="s">
        <v>1605</v>
      </c>
      <c r="B1264" s="73" t="s">
        <v>2064</v>
      </c>
      <c r="C1264" s="74" t="s">
        <v>30</v>
      </c>
      <c r="D1264" s="161">
        <v>83.45</v>
      </c>
      <c r="E1264" s="60">
        <v>0</v>
      </c>
      <c r="F1264" s="64"/>
      <c r="G1264" s="49">
        <f t="shared" si="91"/>
        <v>0</v>
      </c>
    </row>
    <row r="1265" spans="1:7" ht="33.75" outlineLevel="2" x14ac:dyDescent="0.2">
      <c r="A1265" s="55" t="s">
        <v>1606</v>
      </c>
      <c r="B1265" s="73" t="s">
        <v>144</v>
      </c>
      <c r="C1265" s="74" t="s">
        <v>29</v>
      </c>
      <c r="D1265" s="161">
        <v>417.23</v>
      </c>
      <c r="E1265" s="60">
        <v>0</v>
      </c>
      <c r="F1265" s="64"/>
      <c r="G1265" s="49">
        <f t="shared" si="91"/>
        <v>0</v>
      </c>
    </row>
    <row r="1266" spans="1:7" ht="33.75" outlineLevel="2" x14ac:dyDescent="0.2">
      <c r="A1266" s="55" t="s">
        <v>1607</v>
      </c>
      <c r="B1266" s="73" t="s">
        <v>35</v>
      </c>
      <c r="C1266" s="74" t="s">
        <v>30</v>
      </c>
      <c r="D1266" s="161">
        <v>196.1</v>
      </c>
      <c r="E1266" s="60">
        <v>0</v>
      </c>
      <c r="F1266" s="64"/>
      <c r="G1266" s="49">
        <f t="shared" si="91"/>
        <v>0</v>
      </c>
    </row>
    <row r="1267" spans="1:7" ht="33.75" outlineLevel="2" x14ac:dyDescent="0.2">
      <c r="A1267" s="55" t="s">
        <v>1608</v>
      </c>
      <c r="B1267" s="73" t="s">
        <v>33</v>
      </c>
      <c r="C1267" s="74" t="s">
        <v>34</v>
      </c>
      <c r="D1267" s="161">
        <v>5686.9</v>
      </c>
      <c r="E1267" s="60">
        <v>0</v>
      </c>
      <c r="F1267" s="64"/>
      <c r="G1267" s="49">
        <f t="shared" si="91"/>
        <v>0</v>
      </c>
    </row>
    <row r="1268" spans="1:7" outlineLevel="1" x14ac:dyDescent="0.2">
      <c r="A1268" s="68" t="s">
        <v>673</v>
      </c>
      <c r="B1268" s="69" t="s">
        <v>49</v>
      </c>
      <c r="C1268" s="70"/>
      <c r="D1268" s="162"/>
      <c r="E1268" s="41"/>
      <c r="F1268" s="71"/>
      <c r="G1268" s="41">
        <f>ROUND(SUM(G1269:G1276),2)</f>
        <v>0</v>
      </c>
    </row>
    <row r="1269" spans="1:7" ht="45" outlineLevel="2" x14ac:dyDescent="0.2">
      <c r="A1269" s="55" t="s">
        <v>1609</v>
      </c>
      <c r="B1269" s="73" t="s">
        <v>131</v>
      </c>
      <c r="C1269" s="74" t="s">
        <v>29</v>
      </c>
      <c r="D1269" s="161">
        <v>48.65</v>
      </c>
      <c r="E1269" s="60">
        <v>0</v>
      </c>
      <c r="F1269" s="64"/>
      <c r="G1269" s="49">
        <f t="shared" ref="G1269:G1276" si="92">ROUND(PRODUCT(D1269,E1269),2)</f>
        <v>0</v>
      </c>
    </row>
    <row r="1270" spans="1:7" ht="45" outlineLevel="2" x14ac:dyDescent="0.2">
      <c r="A1270" s="55" t="s">
        <v>1610</v>
      </c>
      <c r="B1270" s="73" t="s">
        <v>132</v>
      </c>
      <c r="C1270" s="74" t="s">
        <v>29</v>
      </c>
      <c r="D1270" s="161">
        <v>64.87</v>
      </c>
      <c r="E1270" s="60">
        <v>0</v>
      </c>
      <c r="F1270" s="64"/>
      <c r="G1270" s="49">
        <f t="shared" si="92"/>
        <v>0</v>
      </c>
    </row>
    <row r="1271" spans="1:7" ht="45" outlineLevel="2" x14ac:dyDescent="0.2">
      <c r="A1271" s="55" t="s">
        <v>1611</v>
      </c>
      <c r="B1271" s="73" t="s">
        <v>133</v>
      </c>
      <c r="C1271" s="74" t="s">
        <v>29</v>
      </c>
      <c r="D1271" s="161">
        <v>194.62</v>
      </c>
      <c r="E1271" s="60">
        <v>0</v>
      </c>
      <c r="F1271" s="64"/>
      <c r="G1271" s="49">
        <f t="shared" si="92"/>
        <v>0</v>
      </c>
    </row>
    <row r="1272" spans="1:7" ht="45" outlineLevel="2" x14ac:dyDescent="0.2">
      <c r="A1272" s="55" t="s">
        <v>1612</v>
      </c>
      <c r="B1272" s="73" t="s">
        <v>134</v>
      </c>
      <c r="C1272" s="74" t="s">
        <v>29</v>
      </c>
      <c r="D1272" s="161">
        <v>16.22</v>
      </c>
      <c r="E1272" s="60">
        <v>0</v>
      </c>
      <c r="F1272" s="64"/>
      <c r="G1272" s="49">
        <f t="shared" si="92"/>
        <v>0</v>
      </c>
    </row>
    <row r="1273" spans="1:7" ht="22.5" outlineLevel="2" x14ac:dyDescent="0.2">
      <c r="A1273" s="55" t="s">
        <v>1613</v>
      </c>
      <c r="B1273" s="73" t="s">
        <v>36</v>
      </c>
      <c r="C1273" s="74" t="s">
        <v>37</v>
      </c>
      <c r="D1273" s="161">
        <v>174.11</v>
      </c>
      <c r="E1273" s="60">
        <v>0</v>
      </c>
      <c r="F1273" s="64"/>
      <c r="G1273" s="49">
        <f t="shared" si="92"/>
        <v>0</v>
      </c>
    </row>
    <row r="1274" spans="1:7" ht="45" outlineLevel="2" x14ac:dyDescent="0.2">
      <c r="A1274" s="55" t="s">
        <v>1614</v>
      </c>
      <c r="B1274" s="73" t="s">
        <v>50</v>
      </c>
      <c r="C1274" s="74" t="s">
        <v>37</v>
      </c>
      <c r="D1274" s="161">
        <v>174.11</v>
      </c>
      <c r="E1274" s="60">
        <v>0</v>
      </c>
      <c r="F1274" s="64"/>
      <c r="G1274" s="49">
        <f t="shared" si="92"/>
        <v>0</v>
      </c>
    </row>
    <row r="1275" spans="1:7" ht="33.75" outlineLevel="2" x14ac:dyDescent="0.2">
      <c r="A1275" s="55" t="s">
        <v>1615</v>
      </c>
      <c r="B1275" s="73" t="s">
        <v>118</v>
      </c>
      <c r="C1275" s="74" t="s">
        <v>51</v>
      </c>
      <c r="D1275" s="161">
        <v>230.43</v>
      </c>
      <c r="E1275" s="60">
        <v>0</v>
      </c>
      <c r="F1275" s="64"/>
      <c r="G1275" s="49">
        <f t="shared" si="92"/>
        <v>0</v>
      </c>
    </row>
    <row r="1276" spans="1:7" ht="78.75" outlineLevel="2" x14ac:dyDescent="0.2">
      <c r="A1276" s="55" t="s">
        <v>1616</v>
      </c>
      <c r="B1276" s="73" t="s">
        <v>116</v>
      </c>
      <c r="C1276" s="74" t="s">
        <v>31</v>
      </c>
      <c r="D1276" s="161">
        <v>71</v>
      </c>
      <c r="E1276" s="60">
        <v>0</v>
      </c>
      <c r="F1276" s="64"/>
      <c r="G1276" s="49">
        <f t="shared" si="92"/>
        <v>0</v>
      </c>
    </row>
    <row r="1277" spans="1:7" x14ac:dyDescent="0.2">
      <c r="A1277" s="66" t="s">
        <v>128</v>
      </c>
      <c r="B1277" s="67" t="s">
        <v>124</v>
      </c>
      <c r="C1277" s="158"/>
      <c r="D1277" s="163"/>
      <c r="E1277" s="67"/>
      <c r="F1277" s="67"/>
      <c r="G1277" s="50">
        <f>ROUND(SUM(G1278:G1298),2)</f>
        <v>0</v>
      </c>
    </row>
    <row r="1278" spans="1:7" ht="33.75" outlineLevel="1" x14ac:dyDescent="0.2">
      <c r="A1278" s="55" t="s">
        <v>1617</v>
      </c>
      <c r="B1278" s="73" t="s">
        <v>28</v>
      </c>
      <c r="C1278" s="74" t="s">
        <v>29</v>
      </c>
      <c r="D1278" s="161">
        <v>183.82</v>
      </c>
      <c r="E1278" s="60">
        <v>0</v>
      </c>
      <c r="F1278" s="64"/>
      <c r="G1278" s="49">
        <f t="shared" ref="G1278:G1298" si="93">ROUND(PRODUCT(D1278,E1278),2)</f>
        <v>0</v>
      </c>
    </row>
    <row r="1279" spans="1:7" ht="45" outlineLevel="1" x14ac:dyDescent="0.2">
      <c r="A1279" s="55" t="s">
        <v>1618</v>
      </c>
      <c r="B1279" s="73" t="s">
        <v>184</v>
      </c>
      <c r="C1279" s="74" t="s">
        <v>30</v>
      </c>
      <c r="D1279" s="161">
        <v>8.27</v>
      </c>
      <c r="E1279" s="60">
        <v>0</v>
      </c>
      <c r="F1279" s="64"/>
      <c r="G1279" s="49">
        <f t="shared" si="93"/>
        <v>0</v>
      </c>
    </row>
    <row r="1280" spans="1:7" ht="45" outlineLevel="1" x14ac:dyDescent="0.2">
      <c r="A1280" s="55" t="s">
        <v>1619</v>
      </c>
      <c r="B1280" s="73" t="s">
        <v>123</v>
      </c>
      <c r="C1280" s="74" t="s">
        <v>29</v>
      </c>
      <c r="D1280" s="161">
        <v>55.15</v>
      </c>
      <c r="E1280" s="60">
        <v>0</v>
      </c>
      <c r="F1280" s="64"/>
      <c r="G1280" s="49">
        <f t="shared" si="93"/>
        <v>0</v>
      </c>
    </row>
    <row r="1281" spans="1:7" ht="45" outlineLevel="1" x14ac:dyDescent="0.2">
      <c r="A1281" s="55" t="s">
        <v>1620</v>
      </c>
      <c r="B1281" s="73" t="s">
        <v>191</v>
      </c>
      <c r="C1281" s="74" t="s">
        <v>29</v>
      </c>
      <c r="D1281" s="161">
        <v>128.66999999999999</v>
      </c>
      <c r="E1281" s="60">
        <v>0</v>
      </c>
      <c r="F1281" s="64"/>
      <c r="G1281" s="49">
        <f t="shared" si="93"/>
        <v>0</v>
      </c>
    </row>
    <row r="1282" spans="1:7" ht="45" outlineLevel="1" x14ac:dyDescent="0.2">
      <c r="A1282" s="55" t="s">
        <v>1621</v>
      </c>
      <c r="B1282" s="73" t="s">
        <v>158</v>
      </c>
      <c r="C1282" s="74" t="s">
        <v>30</v>
      </c>
      <c r="D1282" s="161">
        <v>4.96</v>
      </c>
      <c r="E1282" s="60">
        <v>0</v>
      </c>
      <c r="F1282" s="64"/>
      <c r="G1282" s="49">
        <f t="shared" si="93"/>
        <v>0</v>
      </c>
    </row>
    <row r="1283" spans="1:7" ht="45" outlineLevel="1" x14ac:dyDescent="0.2">
      <c r="A1283" s="55" t="s">
        <v>1622</v>
      </c>
      <c r="B1283" s="73" t="s">
        <v>185</v>
      </c>
      <c r="C1283" s="74" t="s">
        <v>30</v>
      </c>
      <c r="D1283" s="161">
        <v>3.31</v>
      </c>
      <c r="E1283" s="60">
        <v>0</v>
      </c>
      <c r="F1283" s="64"/>
      <c r="G1283" s="49">
        <f t="shared" si="93"/>
        <v>0</v>
      </c>
    </row>
    <row r="1284" spans="1:7" ht="33.75" outlineLevel="1" x14ac:dyDescent="0.2">
      <c r="A1284" s="55" t="s">
        <v>1623</v>
      </c>
      <c r="B1284" s="73" t="s">
        <v>193</v>
      </c>
      <c r="C1284" s="74" t="s">
        <v>37</v>
      </c>
      <c r="D1284" s="161">
        <v>74.2</v>
      </c>
      <c r="E1284" s="60">
        <v>0</v>
      </c>
      <c r="F1284" s="64"/>
      <c r="G1284" s="49">
        <f t="shared" si="93"/>
        <v>0</v>
      </c>
    </row>
    <row r="1285" spans="1:7" ht="33.75" outlineLevel="1" x14ac:dyDescent="0.2">
      <c r="A1285" s="55" t="s">
        <v>1624</v>
      </c>
      <c r="B1285" s="73" t="s">
        <v>194</v>
      </c>
      <c r="C1285" s="74" t="s">
        <v>37</v>
      </c>
      <c r="D1285" s="161">
        <v>33.39</v>
      </c>
      <c r="E1285" s="60">
        <v>0</v>
      </c>
      <c r="F1285" s="64"/>
      <c r="G1285" s="49">
        <f t="shared" si="93"/>
        <v>0</v>
      </c>
    </row>
    <row r="1286" spans="1:7" ht="33.75" outlineLevel="1" x14ac:dyDescent="0.2">
      <c r="A1286" s="55" t="s">
        <v>1625</v>
      </c>
      <c r="B1286" s="73" t="s">
        <v>195</v>
      </c>
      <c r="C1286" s="74" t="s">
        <v>37</v>
      </c>
      <c r="D1286" s="161">
        <v>6.4</v>
      </c>
      <c r="E1286" s="60">
        <v>0</v>
      </c>
      <c r="F1286" s="64"/>
      <c r="G1286" s="49">
        <f t="shared" si="93"/>
        <v>0</v>
      </c>
    </row>
    <row r="1287" spans="1:7" ht="45" outlineLevel="1" x14ac:dyDescent="0.2">
      <c r="A1287" s="55" t="s">
        <v>1626</v>
      </c>
      <c r="B1287" s="73" t="s">
        <v>39</v>
      </c>
      <c r="C1287" s="74" t="s">
        <v>29</v>
      </c>
      <c r="D1287" s="161">
        <v>26.5</v>
      </c>
      <c r="E1287" s="60">
        <v>0</v>
      </c>
      <c r="F1287" s="64"/>
      <c r="G1287" s="49">
        <f t="shared" si="93"/>
        <v>0</v>
      </c>
    </row>
    <row r="1288" spans="1:7" ht="33.75" outlineLevel="1" x14ac:dyDescent="0.2">
      <c r="A1288" s="55" t="s">
        <v>1627</v>
      </c>
      <c r="B1288" s="73" t="s">
        <v>38</v>
      </c>
      <c r="C1288" s="74" t="s">
        <v>29</v>
      </c>
      <c r="D1288" s="161">
        <v>157.32</v>
      </c>
      <c r="E1288" s="60">
        <v>0</v>
      </c>
      <c r="F1288" s="64"/>
      <c r="G1288" s="49">
        <f t="shared" si="93"/>
        <v>0</v>
      </c>
    </row>
    <row r="1289" spans="1:7" ht="33.75" outlineLevel="1" x14ac:dyDescent="0.2">
      <c r="A1289" s="55" t="s">
        <v>1628</v>
      </c>
      <c r="B1289" s="73" t="s">
        <v>40</v>
      </c>
      <c r="C1289" s="74" t="s">
        <v>29</v>
      </c>
      <c r="D1289" s="161">
        <v>55.15</v>
      </c>
      <c r="E1289" s="60">
        <v>0</v>
      </c>
      <c r="F1289" s="64"/>
      <c r="G1289" s="49">
        <f t="shared" si="93"/>
        <v>0</v>
      </c>
    </row>
    <row r="1290" spans="1:7" ht="22.5" outlineLevel="1" x14ac:dyDescent="0.2">
      <c r="A1290" s="55" t="s">
        <v>1629</v>
      </c>
      <c r="B1290" s="73" t="s">
        <v>36</v>
      </c>
      <c r="C1290" s="74" t="s">
        <v>37</v>
      </c>
      <c r="D1290" s="161">
        <v>84.27</v>
      </c>
      <c r="E1290" s="60">
        <v>0</v>
      </c>
      <c r="F1290" s="64"/>
      <c r="G1290" s="49">
        <f t="shared" si="93"/>
        <v>0</v>
      </c>
    </row>
    <row r="1291" spans="1:7" ht="45" outlineLevel="1" x14ac:dyDescent="0.2">
      <c r="A1291" s="55" t="s">
        <v>1630</v>
      </c>
      <c r="B1291" s="73" t="s">
        <v>46</v>
      </c>
      <c r="C1291" s="74" t="s">
        <v>37</v>
      </c>
      <c r="D1291" s="161">
        <v>4.5</v>
      </c>
      <c r="E1291" s="60">
        <v>0</v>
      </c>
      <c r="F1291" s="64"/>
      <c r="G1291" s="49">
        <f t="shared" si="93"/>
        <v>0</v>
      </c>
    </row>
    <row r="1292" spans="1:7" ht="33.75" outlineLevel="1" x14ac:dyDescent="0.2">
      <c r="A1292" s="55" t="s">
        <v>1631</v>
      </c>
      <c r="B1292" s="73" t="s">
        <v>120</v>
      </c>
      <c r="C1292" s="74" t="s">
        <v>37</v>
      </c>
      <c r="D1292" s="161">
        <v>4.5</v>
      </c>
      <c r="E1292" s="60">
        <v>0</v>
      </c>
      <c r="F1292" s="64"/>
      <c r="G1292" s="49">
        <f t="shared" si="93"/>
        <v>0</v>
      </c>
    </row>
    <row r="1293" spans="1:7" ht="33.75" outlineLevel="1" x14ac:dyDescent="0.2">
      <c r="A1293" s="55" t="s">
        <v>1632</v>
      </c>
      <c r="B1293" s="73" t="s">
        <v>176</v>
      </c>
      <c r="C1293" s="74" t="s">
        <v>29</v>
      </c>
      <c r="D1293" s="161">
        <v>7.8</v>
      </c>
      <c r="E1293" s="60">
        <v>0</v>
      </c>
      <c r="F1293" s="64"/>
      <c r="G1293" s="49">
        <f t="shared" si="93"/>
        <v>0</v>
      </c>
    </row>
    <row r="1294" spans="1:7" ht="33.75" outlineLevel="1" x14ac:dyDescent="0.2">
      <c r="A1294" s="55" t="s">
        <v>1633</v>
      </c>
      <c r="B1294" s="73" t="s">
        <v>162</v>
      </c>
      <c r="C1294" s="74" t="s">
        <v>29</v>
      </c>
      <c r="D1294" s="161">
        <v>7.8</v>
      </c>
      <c r="E1294" s="60">
        <v>0</v>
      </c>
      <c r="F1294" s="64"/>
      <c r="G1294" s="49">
        <f t="shared" si="93"/>
        <v>0</v>
      </c>
    </row>
    <row r="1295" spans="1:7" ht="67.5" outlineLevel="1" x14ac:dyDescent="0.2">
      <c r="A1295" s="55" t="s">
        <v>1634</v>
      </c>
      <c r="B1295" s="73" t="s">
        <v>192</v>
      </c>
      <c r="C1295" s="74" t="s">
        <v>31</v>
      </c>
      <c r="D1295" s="161">
        <v>4</v>
      </c>
      <c r="E1295" s="60">
        <v>0</v>
      </c>
      <c r="F1295" s="64"/>
      <c r="G1295" s="49">
        <f t="shared" si="93"/>
        <v>0</v>
      </c>
    </row>
    <row r="1296" spans="1:7" ht="90" outlineLevel="1" x14ac:dyDescent="0.2">
      <c r="A1296" s="55" t="s">
        <v>1635</v>
      </c>
      <c r="B1296" s="73" t="s">
        <v>145</v>
      </c>
      <c r="C1296" s="74" t="s">
        <v>31</v>
      </c>
      <c r="D1296" s="161">
        <v>38</v>
      </c>
      <c r="E1296" s="60">
        <v>0</v>
      </c>
      <c r="F1296" s="64"/>
      <c r="G1296" s="49">
        <f t="shared" si="93"/>
        <v>0</v>
      </c>
    </row>
    <row r="1297" spans="1:7" ht="33.75" outlineLevel="1" x14ac:dyDescent="0.2">
      <c r="A1297" s="55" t="s">
        <v>1636</v>
      </c>
      <c r="B1297" s="73" t="s">
        <v>35</v>
      </c>
      <c r="C1297" s="74" t="s">
        <v>30</v>
      </c>
      <c r="D1297" s="161">
        <v>3.31</v>
      </c>
      <c r="E1297" s="60">
        <v>0</v>
      </c>
      <c r="F1297" s="64"/>
      <c r="G1297" s="49">
        <f t="shared" si="93"/>
        <v>0</v>
      </c>
    </row>
    <row r="1298" spans="1:7" ht="33.75" outlineLevel="1" x14ac:dyDescent="0.2">
      <c r="A1298" s="55" t="s">
        <v>1637</v>
      </c>
      <c r="B1298" s="73" t="s">
        <v>33</v>
      </c>
      <c r="C1298" s="74" t="s">
        <v>34</v>
      </c>
      <c r="D1298" s="161">
        <v>95.99</v>
      </c>
      <c r="E1298" s="60">
        <v>0</v>
      </c>
      <c r="F1298" s="64"/>
      <c r="G1298" s="49">
        <f t="shared" si="93"/>
        <v>0</v>
      </c>
    </row>
    <row r="1299" spans="1:7" x14ac:dyDescent="0.2">
      <c r="A1299" s="66" t="s">
        <v>514</v>
      </c>
      <c r="B1299" s="67" t="s">
        <v>110</v>
      </c>
      <c r="C1299" s="158"/>
      <c r="D1299" s="163"/>
      <c r="E1299" s="67"/>
      <c r="F1299" s="67"/>
      <c r="G1299" s="50">
        <f>ROUND(SUM(G1300:G1306),2)</f>
        <v>0</v>
      </c>
    </row>
    <row r="1300" spans="1:7" ht="33.75" outlineLevel="1" x14ac:dyDescent="0.2">
      <c r="A1300" s="55" t="s">
        <v>1638</v>
      </c>
      <c r="B1300" s="73" t="s">
        <v>459</v>
      </c>
      <c r="C1300" s="74" t="s">
        <v>31</v>
      </c>
      <c r="D1300" s="161">
        <v>1</v>
      </c>
      <c r="E1300" s="60">
        <v>0</v>
      </c>
      <c r="F1300" s="64"/>
      <c r="G1300" s="49">
        <f t="shared" ref="G1300:G1306" si="94">ROUND(PRODUCT(D1300,E1300),2)</f>
        <v>0</v>
      </c>
    </row>
    <row r="1301" spans="1:7" ht="33.75" outlineLevel="1" x14ac:dyDescent="0.2">
      <c r="A1301" s="55" t="s">
        <v>1639</v>
      </c>
      <c r="B1301" s="73" t="s">
        <v>460</v>
      </c>
      <c r="C1301" s="74" t="s">
        <v>31</v>
      </c>
      <c r="D1301" s="161">
        <v>1</v>
      </c>
      <c r="E1301" s="60">
        <v>0</v>
      </c>
      <c r="F1301" s="64"/>
      <c r="G1301" s="49">
        <f t="shared" si="94"/>
        <v>0</v>
      </c>
    </row>
    <row r="1302" spans="1:7" ht="33.75" outlineLevel="1" x14ac:dyDescent="0.2">
      <c r="A1302" s="55" t="s">
        <v>1640</v>
      </c>
      <c r="B1302" s="73" t="s">
        <v>461</v>
      </c>
      <c r="C1302" s="74" t="s">
        <v>31</v>
      </c>
      <c r="D1302" s="161">
        <v>1</v>
      </c>
      <c r="E1302" s="60">
        <v>0</v>
      </c>
      <c r="F1302" s="64"/>
      <c r="G1302" s="49">
        <f t="shared" si="94"/>
        <v>0</v>
      </c>
    </row>
    <row r="1303" spans="1:7" ht="33.75" outlineLevel="1" x14ac:dyDescent="0.2">
      <c r="A1303" s="55" t="s">
        <v>1641</v>
      </c>
      <c r="B1303" s="73" t="s">
        <v>462</v>
      </c>
      <c r="C1303" s="74" t="s">
        <v>31</v>
      </c>
      <c r="D1303" s="161">
        <v>1</v>
      </c>
      <c r="E1303" s="60">
        <v>0</v>
      </c>
      <c r="F1303" s="64"/>
      <c r="G1303" s="49">
        <f t="shared" si="94"/>
        <v>0</v>
      </c>
    </row>
    <row r="1304" spans="1:7" ht="33.75" outlineLevel="1" x14ac:dyDescent="0.2">
      <c r="A1304" s="55" t="s">
        <v>1642</v>
      </c>
      <c r="B1304" s="73" t="s">
        <v>463</v>
      </c>
      <c r="C1304" s="74" t="s">
        <v>31</v>
      </c>
      <c r="D1304" s="161">
        <v>1</v>
      </c>
      <c r="E1304" s="60">
        <v>0</v>
      </c>
      <c r="F1304" s="64"/>
      <c r="G1304" s="49">
        <f t="shared" si="94"/>
        <v>0</v>
      </c>
    </row>
    <row r="1305" spans="1:7" ht="33.75" outlineLevel="1" x14ac:dyDescent="0.2">
      <c r="A1305" s="55" t="s">
        <v>1643</v>
      </c>
      <c r="B1305" s="73" t="s">
        <v>52</v>
      </c>
      <c r="C1305" s="74" t="s">
        <v>29</v>
      </c>
      <c r="D1305" s="161">
        <v>3.3</v>
      </c>
      <c r="E1305" s="60">
        <v>0</v>
      </c>
      <c r="F1305" s="64"/>
      <c r="G1305" s="49">
        <f t="shared" si="94"/>
        <v>0</v>
      </c>
    </row>
    <row r="1306" spans="1:7" ht="22.5" outlineLevel="1" x14ac:dyDescent="0.2">
      <c r="A1306" s="55" t="s">
        <v>1644</v>
      </c>
      <c r="B1306" s="73" t="s">
        <v>186</v>
      </c>
      <c r="C1306" s="74" t="s">
        <v>30</v>
      </c>
      <c r="D1306" s="161">
        <v>0.33</v>
      </c>
      <c r="E1306" s="60">
        <v>0</v>
      </c>
      <c r="F1306" s="64"/>
      <c r="G1306" s="49">
        <f t="shared" si="94"/>
        <v>0</v>
      </c>
    </row>
    <row r="1307" spans="1:7" x14ac:dyDescent="0.2">
      <c r="A1307" s="66" t="s">
        <v>515</v>
      </c>
      <c r="B1307" s="67" t="s">
        <v>41</v>
      </c>
      <c r="C1307" s="158"/>
      <c r="D1307" s="163"/>
      <c r="E1307" s="67"/>
      <c r="F1307" s="67"/>
      <c r="G1307" s="50">
        <f>ROUND(SUM(G1308,G1317),2)</f>
        <v>0</v>
      </c>
    </row>
    <row r="1308" spans="1:7" outlineLevel="1" x14ac:dyDescent="0.2">
      <c r="A1308" s="68" t="s">
        <v>674</v>
      </c>
      <c r="B1308" s="69" t="s">
        <v>43</v>
      </c>
      <c r="C1308" s="70"/>
      <c r="D1308" s="162"/>
      <c r="E1308" s="41"/>
      <c r="F1308" s="71"/>
      <c r="G1308" s="41">
        <f>ROUND(SUM(G1309:G1316),2)</f>
        <v>0</v>
      </c>
    </row>
    <row r="1309" spans="1:7" ht="56.25" outlineLevel="2" x14ac:dyDescent="0.2">
      <c r="A1309" s="55" t="s">
        <v>1645</v>
      </c>
      <c r="B1309" s="73" t="s">
        <v>188</v>
      </c>
      <c r="C1309" s="74" t="s">
        <v>29</v>
      </c>
      <c r="D1309" s="161">
        <v>4.84</v>
      </c>
      <c r="E1309" s="60">
        <v>0</v>
      </c>
      <c r="F1309" s="64"/>
      <c r="G1309" s="49">
        <f t="shared" ref="G1309:G1316" si="95">ROUND(PRODUCT(D1309,E1309),2)</f>
        <v>0</v>
      </c>
    </row>
    <row r="1310" spans="1:7" ht="67.5" outlineLevel="2" x14ac:dyDescent="0.2">
      <c r="A1310" s="55" t="s">
        <v>1646</v>
      </c>
      <c r="B1310" s="73" t="s">
        <v>189</v>
      </c>
      <c r="C1310" s="74" t="s">
        <v>29</v>
      </c>
      <c r="D1310" s="161">
        <v>8.6999999999999993</v>
      </c>
      <c r="E1310" s="60">
        <v>0</v>
      </c>
      <c r="F1310" s="64"/>
      <c r="G1310" s="49">
        <f t="shared" si="95"/>
        <v>0</v>
      </c>
    </row>
    <row r="1311" spans="1:7" ht="56.25" outlineLevel="2" x14ac:dyDescent="0.2">
      <c r="A1311" s="55" t="s">
        <v>1647</v>
      </c>
      <c r="B1311" s="73" t="s">
        <v>164</v>
      </c>
      <c r="C1311" s="74" t="s">
        <v>37</v>
      </c>
      <c r="D1311" s="161">
        <v>122.5</v>
      </c>
      <c r="E1311" s="60">
        <v>0</v>
      </c>
      <c r="F1311" s="64"/>
      <c r="G1311" s="49">
        <f t="shared" si="95"/>
        <v>0</v>
      </c>
    </row>
    <row r="1312" spans="1:7" ht="56.25" outlineLevel="2" x14ac:dyDescent="0.2">
      <c r="A1312" s="55" t="s">
        <v>1648</v>
      </c>
      <c r="B1312" s="73" t="s">
        <v>165</v>
      </c>
      <c r="C1312" s="74" t="s">
        <v>37</v>
      </c>
      <c r="D1312" s="161">
        <v>25.36</v>
      </c>
      <c r="E1312" s="60">
        <v>0</v>
      </c>
      <c r="F1312" s="64"/>
      <c r="G1312" s="49">
        <f t="shared" si="95"/>
        <v>0</v>
      </c>
    </row>
    <row r="1313" spans="1:7" ht="56.25" outlineLevel="2" x14ac:dyDescent="0.2">
      <c r="A1313" s="55" t="s">
        <v>1649</v>
      </c>
      <c r="B1313" s="73" t="s">
        <v>166</v>
      </c>
      <c r="C1313" s="74" t="s">
        <v>37</v>
      </c>
      <c r="D1313" s="161">
        <v>50.68</v>
      </c>
      <c r="E1313" s="60">
        <v>0</v>
      </c>
      <c r="F1313" s="64"/>
      <c r="G1313" s="49">
        <f t="shared" si="95"/>
        <v>0</v>
      </c>
    </row>
    <row r="1314" spans="1:7" ht="56.25" outlineLevel="2" x14ac:dyDescent="0.2">
      <c r="A1314" s="55" t="s">
        <v>1650</v>
      </c>
      <c r="B1314" s="73" t="s">
        <v>167</v>
      </c>
      <c r="C1314" s="74" t="s">
        <v>31</v>
      </c>
      <c r="D1314" s="161">
        <v>3</v>
      </c>
      <c r="E1314" s="60">
        <v>0</v>
      </c>
      <c r="F1314" s="64"/>
      <c r="G1314" s="49">
        <f t="shared" si="95"/>
        <v>0</v>
      </c>
    </row>
    <row r="1315" spans="1:7" ht="56.25" outlineLevel="2" x14ac:dyDescent="0.2">
      <c r="A1315" s="55" t="s">
        <v>1651</v>
      </c>
      <c r="B1315" s="73" t="s">
        <v>168</v>
      </c>
      <c r="C1315" s="74" t="s">
        <v>31</v>
      </c>
      <c r="D1315" s="161">
        <v>1</v>
      </c>
      <c r="E1315" s="60">
        <v>0</v>
      </c>
      <c r="F1315" s="64"/>
      <c r="G1315" s="49">
        <f t="shared" si="95"/>
        <v>0</v>
      </c>
    </row>
    <row r="1316" spans="1:7" ht="56.25" outlineLevel="2" x14ac:dyDescent="0.2">
      <c r="A1316" s="55" t="s">
        <v>1652</v>
      </c>
      <c r="B1316" s="73" t="s">
        <v>171</v>
      </c>
      <c r="C1316" s="74" t="s">
        <v>31</v>
      </c>
      <c r="D1316" s="161">
        <v>1</v>
      </c>
      <c r="E1316" s="60">
        <v>0</v>
      </c>
      <c r="F1316" s="64"/>
      <c r="G1316" s="49">
        <f t="shared" si="95"/>
        <v>0</v>
      </c>
    </row>
    <row r="1317" spans="1:7" outlineLevel="1" x14ac:dyDescent="0.2">
      <c r="A1317" s="68" t="s">
        <v>675</v>
      </c>
      <c r="B1317" s="69" t="s">
        <v>111</v>
      </c>
      <c r="C1317" s="70"/>
      <c r="D1317" s="162"/>
      <c r="E1317" s="41"/>
      <c r="F1317" s="71"/>
      <c r="G1317" s="41">
        <f>ROUND(SUM(G1318:G1319),2)</f>
        <v>0</v>
      </c>
    </row>
    <row r="1318" spans="1:7" ht="67.5" outlineLevel="2" x14ac:dyDescent="0.2">
      <c r="A1318" s="55" t="s">
        <v>1653</v>
      </c>
      <c r="B1318" s="73" t="s">
        <v>196</v>
      </c>
      <c r="C1318" s="74" t="s">
        <v>31</v>
      </c>
      <c r="D1318" s="161">
        <v>3</v>
      </c>
      <c r="E1318" s="60">
        <v>0</v>
      </c>
      <c r="F1318" s="64"/>
      <c r="G1318" s="49">
        <f>ROUND(PRODUCT(D1318,E1318),2)</f>
        <v>0</v>
      </c>
    </row>
    <row r="1319" spans="1:7" ht="45" outlineLevel="2" x14ac:dyDescent="0.2">
      <c r="A1319" s="55" t="s">
        <v>1654</v>
      </c>
      <c r="B1319" s="73" t="s">
        <v>199</v>
      </c>
      <c r="C1319" s="74" t="s">
        <v>31</v>
      </c>
      <c r="D1319" s="161">
        <v>2</v>
      </c>
      <c r="E1319" s="60">
        <v>0</v>
      </c>
      <c r="F1319" s="64"/>
      <c r="G1319" s="49">
        <f>ROUND(PRODUCT(D1319,E1319),2)</f>
        <v>0</v>
      </c>
    </row>
    <row r="1320" spans="1:7" x14ac:dyDescent="0.2">
      <c r="A1320" s="66" t="s">
        <v>589</v>
      </c>
      <c r="B1320" s="67" t="s">
        <v>212</v>
      </c>
      <c r="C1320" s="158"/>
      <c r="D1320" s="163"/>
      <c r="E1320" s="67"/>
      <c r="F1320" s="67"/>
      <c r="G1320" s="50">
        <f>ROUND(SUM(G1321,G1332,G1347),2)</f>
        <v>0</v>
      </c>
    </row>
    <row r="1321" spans="1:7" outlineLevel="1" x14ac:dyDescent="0.2">
      <c r="A1321" s="68" t="s">
        <v>676</v>
      </c>
      <c r="B1321" s="69" t="s">
        <v>54</v>
      </c>
      <c r="C1321" s="70"/>
      <c r="D1321" s="162"/>
      <c r="E1321" s="41"/>
      <c r="F1321" s="71"/>
      <c r="G1321" s="41">
        <f>ROUND(SUM(G1322:G1331),2)</f>
        <v>0</v>
      </c>
    </row>
    <row r="1322" spans="1:7" ht="22.5" outlineLevel="2" x14ac:dyDescent="0.2">
      <c r="A1322" s="55" t="s">
        <v>1655</v>
      </c>
      <c r="B1322" s="73" t="s">
        <v>187</v>
      </c>
      <c r="C1322" s="74" t="s">
        <v>37</v>
      </c>
      <c r="D1322" s="161">
        <v>63.84</v>
      </c>
      <c r="E1322" s="60">
        <v>0</v>
      </c>
      <c r="F1322" s="64"/>
      <c r="G1322" s="49">
        <f t="shared" ref="G1322:G1331" si="96">ROUND(PRODUCT(D1322,E1322),2)</f>
        <v>0</v>
      </c>
    </row>
    <row r="1323" spans="1:7" ht="45" outlineLevel="2" x14ac:dyDescent="0.2">
      <c r="A1323" s="55" t="s">
        <v>1656</v>
      </c>
      <c r="B1323" s="73" t="s">
        <v>121</v>
      </c>
      <c r="C1323" s="74" t="s">
        <v>30</v>
      </c>
      <c r="D1323" s="161">
        <v>84.27</v>
      </c>
      <c r="E1323" s="60">
        <v>0</v>
      </c>
      <c r="F1323" s="64"/>
      <c r="G1323" s="49">
        <f t="shared" si="96"/>
        <v>0</v>
      </c>
    </row>
    <row r="1324" spans="1:7" ht="22.5" outlineLevel="2" x14ac:dyDescent="0.2">
      <c r="A1324" s="55" t="s">
        <v>1657</v>
      </c>
      <c r="B1324" s="73" t="s">
        <v>60</v>
      </c>
      <c r="C1324" s="74" t="s">
        <v>30</v>
      </c>
      <c r="D1324" s="161">
        <v>5.1100000000000003</v>
      </c>
      <c r="E1324" s="60">
        <v>0</v>
      </c>
      <c r="F1324" s="64"/>
      <c r="G1324" s="49">
        <f t="shared" si="96"/>
        <v>0</v>
      </c>
    </row>
    <row r="1325" spans="1:7" ht="22.5" outlineLevel="2" x14ac:dyDescent="0.2">
      <c r="A1325" s="55" t="s">
        <v>1658</v>
      </c>
      <c r="B1325" s="73" t="s">
        <v>61</v>
      </c>
      <c r="C1325" s="74" t="s">
        <v>37</v>
      </c>
      <c r="D1325" s="161">
        <v>63.84</v>
      </c>
      <c r="E1325" s="60">
        <v>0</v>
      </c>
      <c r="F1325" s="64"/>
      <c r="G1325" s="49">
        <f t="shared" si="96"/>
        <v>0</v>
      </c>
    </row>
    <row r="1326" spans="1:7" ht="33.75" outlineLevel="2" x14ac:dyDescent="0.2">
      <c r="A1326" s="55" t="s">
        <v>1659</v>
      </c>
      <c r="B1326" s="73" t="s">
        <v>62</v>
      </c>
      <c r="C1326" s="74" t="s">
        <v>30</v>
      </c>
      <c r="D1326" s="161">
        <v>24.9</v>
      </c>
      <c r="E1326" s="60">
        <v>0</v>
      </c>
      <c r="F1326" s="64"/>
      <c r="G1326" s="49">
        <f t="shared" si="96"/>
        <v>0</v>
      </c>
    </row>
    <row r="1327" spans="1:7" ht="45" outlineLevel="2" x14ac:dyDescent="0.2">
      <c r="A1327" s="55" t="s">
        <v>1660</v>
      </c>
      <c r="B1327" s="73" t="s">
        <v>200</v>
      </c>
      <c r="C1327" s="74" t="s">
        <v>30</v>
      </c>
      <c r="D1327" s="161">
        <v>20.43</v>
      </c>
      <c r="E1327" s="60">
        <v>0</v>
      </c>
      <c r="F1327" s="64"/>
      <c r="G1327" s="49">
        <f t="shared" si="96"/>
        <v>0</v>
      </c>
    </row>
    <row r="1328" spans="1:7" ht="45" outlineLevel="2" x14ac:dyDescent="0.2">
      <c r="A1328" s="55" t="s">
        <v>1661</v>
      </c>
      <c r="B1328" s="73" t="s">
        <v>201</v>
      </c>
      <c r="C1328" s="74" t="s">
        <v>30</v>
      </c>
      <c r="D1328" s="161">
        <v>30.64</v>
      </c>
      <c r="E1328" s="60">
        <v>0</v>
      </c>
      <c r="F1328" s="64"/>
      <c r="G1328" s="49">
        <f t="shared" si="96"/>
        <v>0</v>
      </c>
    </row>
    <row r="1329" spans="1:7" ht="22.5" outlineLevel="2" x14ac:dyDescent="0.2">
      <c r="A1329" s="55" t="s">
        <v>1662</v>
      </c>
      <c r="B1329" s="73" t="s">
        <v>64</v>
      </c>
      <c r="C1329" s="74" t="s">
        <v>31</v>
      </c>
      <c r="D1329" s="161">
        <v>2</v>
      </c>
      <c r="E1329" s="60">
        <v>0</v>
      </c>
      <c r="F1329" s="64"/>
      <c r="G1329" s="49">
        <f t="shared" si="96"/>
        <v>0</v>
      </c>
    </row>
    <row r="1330" spans="1:7" ht="33.75" outlineLevel="2" x14ac:dyDescent="0.2">
      <c r="A1330" s="55" t="s">
        <v>1663</v>
      </c>
      <c r="B1330" s="73" t="s">
        <v>35</v>
      </c>
      <c r="C1330" s="74" t="s">
        <v>30</v>
      </c>
      <c r="D1330" s="161">
        <v>63.84</v>
      </c>
      <c r="E1330" s="60">
        <v>0</v>
      </c>
      <c r="F1330" s="64"/>
      <c r="G1330" s="49">
        <f t="shared" si="96"/>
        <v>0</v>
      </c>
    </row>
    <row r="1331" spans="1:7" ht="33.75" outlineLevel="2" x14ac:dyDescent="0.2">
      <c r="A1331" s="55" t="s">
        <v>1664</v>
      </c>
      <c r="B1331" s="73" t="s">
        <v>33</v>
      </c>
      <c r="C1331" s="74" t="s">
        <v>34</v>
      </c>
      <c r="D1331" s="161">
        <v>1851.36</v>
      </c>
      <c r="E1331" s="60">
        <v>0</v>
      </c>
      <c r="F1331" s="64"/>
      <c r="G1331" s="49">
        <f t="shared" si="96"/>
        <v>0</v>
      </c>
    </row>
    <row r="1332" spans="1:7" outlineLevel="1" x14ac:dyDescent="0.2">
      <c r="A1332" s="68" t="s">
        <v>677</v>
      </c>
      <c r="B1332" s="69" t="s">
        <v>140</v>
      </c>
      <c r="C1332" s="70"/>
      <c r="D1332" s="162"/>
      <c r="E1332" s="41"/>
      <c r="F1332" s="71"/>
      <c r="G1332" s="41">
        <f>ROUND(SUM(G1333:G1346),2)</f>
        <v>0</v>
      </c>
    </row>
    <row r="1333" spans="1:7" ht="45" outlineLevel="2" x14ac:dyDescent="0.2">
      <c r="A1333" s="55" t="s">
        <v>1665</v>
      </c>
      <c r="B1333" s="73" t="s">
        <v>121</v>
      </c>
      <c r="C1333" s="74" t="s">
        <v>30</v>
      </c>
      <c r="D1333" s="161">
        <v>6.3</v>
      </c>
      <c r="E1333" s="60">
        <v>0</v>
      </c>
      <c r="F1333" s="64"/>
      <c r="G1333" s="49">
        <f t="shared" ref="G1333:G1346" si="97">ROUND(PRODUCT(D1333,E1333),2)</f>
        <v>0</v>
      </c>
    </row>
    <row r="1334" spans="1:7" ht="22.5" outlineLevel="2" x14ac:dyDescent="0.2">
      <c r="A1334" s="55" t="s">
        <v>1666</v>
      </c>
      <c r="B1334" s="73" t="s">
        <v>141</v>
      </c>
      <c r="C1334" s="74" t="s">
        <v>30</v>
      </c>
      <c r="D1334" s="161">
        <v>1.34</v>
      </c>
      <c r="E1334" s="60">
        <v>0</v>
      </c>
      <c r="F1334" s="64"/>
      <c r="G1334" s="49">
        <f t="shared" si="97"/>
        <v>0</v>
      </c>
    </row>
    <row r="1335" spans="1:7" ht="33.75" outlineLevel="2" x14ac:dyDescent="0.2">
      <c r="A1335" s="55" t="s">
        <v>1667</v>
      </c>
      <c r="B1335" s="73" t="s">
        <v>147</v>
      </c>
      <c r="C1335" s="74" t="s">
        <v>29</v>
      </c>
      <c r="D1335" s="161">
        <v>2.76</v>
      </c>
      <c r="E1335" s="60">
        <v>0</v>
      </c>
      <c r="F1335" s="64"/>
      <c r="G1335" s="49">
        <f t="shared" si="97"/>
        <v>0</v>
      </c>
    </row>
    <row r="1336" spans="1:7" ht="33.75" outlineLevel="2" x14ac:dyDescent="0.2">
      <c r="A1336" s="55" t="s">
        <v>1668</v>
      </c>
      <c r="B1336" s="73" t="s">
        <v>142</v>
      </c>
      <c r="C1336" s="74" t="s">
        <v>51</v>
      </c>
      <c r="D1336" s="161">
        <v>78.13</v>
      </c>
      <c r="E1336" s="60">
        <v>0</v>
      </c>
      <c r="F1336" s="64"/>
      <c r="G1336" s="49">
        <f t="shared" si="97"/>
        <v>0</v>
      </c>
    </row>
    <row r="1337" spans="1:7" ht="22.5" outlineLevel="2" x14ac:dyDescent="0.2">
      <c r="A1337" s="55" t="s">
        <v>1669</v>
      </c>
      <c r="B1337" s="73" t="s">
        <v>148</v>
      </c>
      <c r="C1337" s="74" t="s">
        <v>30</v>
      </c>
      <c r="D1337" s="161">
        <v>0.65</v>
      </c>
      <c r="E1337" s="60">
        <v>0</v>
      </c>
      <c r="F1337" s="64"/>
      <c r="G1337" s="49">
        <f t="shared" si="97"/>
        <v>0</v>
      </c>
    </row>
    <row r="1338" spans="1:7" ht="33.75" outlineLevel="2" x14ac:dyDescent="0.2">
      <c r="A1338" s="55" t="s">
        <v>1670</v>
      </c>
      <c r="B1338" s="73" t="s">
        <v>179</v>
      </c>
      <c r="C1338" s="74" t="s">
        <v>29</v>
      </c>
      <c r="D1338" s="161">
        <v>1.44</v>
      </c>
      <c r="E1338" s="60">
        <v>0</v>
      </c>
      <c r="F1338" s="64"/>
      <c r="G1338" s="49">
        <f t="shared" si="97"/>
        <v>0</v>
      </c>
    </row>
    <row r="1339" spans="1:7" ht="22.5" outlineLevel="2" x14ac:dyDescent="0.2">
      <c r="A1339" s="55" t="s">
        <v>1671</v>
      </c>
      <c r="B1339" s="73" t="s">
        <v>119</v>
      </c>
      <c r="C1339" s="74" t="s">
        <v>29</v>
      </c>
      <c r="D1339" s="161">
        <v>5.56</v>
      </c>
      <c r="E1339" s="60">
        <v>0</v>
      </c>
      <c r="F1339" s="64"/>
      <c r="G1339" s="49">
        <f t="shared" si="97"/>
        <v>0</v>
      </c>
    </row>
    <row r="1340" spans="1:7" ht="45" outlineLevel="2" x14ac:dyDescent="0.2">
      <c r="A1340" s="55" t="s">
        <v>1672</v>
      </c>
      <c r="B1340" s="73" t="s">
        <v>177</v>
      </c>
      <c r="C1340" s="74" t="s">
        <v>29</v>
      </c>
      <c r="D1340" s="161">
        <v>4.24</v>
      </c>
      <c r="E1340" s="60">
        <v>0</v>
      </c>
      <c r="F1340" s="64"/>
      <c r="G1340" s="49">
        <f t="shared" si="97"/>
        <v>0</v>
      </c>
    </row>
    <row r="1341" spans="1:7" ht="45" outlineLevel="2" x14ac:dyDescent="0.2">
      <c r="A1341" s="55" t="s">
        <v>1673</v>
      </c>
      <c r="B1341" s="73" t="s">
        <v>178</v>
      </c>
      <c r="C1341" s="74" t="s">
        <v>29</v>
      </c>
      <c r="D1341" s="161">
        <v>6.88</v>
      </c>
      <c r="E1341" s="60">
        <v>0</v>
      </c>
      <c r="F1341" s="64"/>
      <c r="G1341" s="49">
        <f t="shared" si="97"/>
        <v>0</v>
      </c>
    </row>
    <row r="1342" spans="1:7" ht="45" outlineLevel="2" x14ac:dyDescent="0.2">
      <c r="A1342" s="55" t="s">
        <v>1674</v>
      </c>
      <c r="B1342" s="73" t="s">
        <v>200</v>
      </c>
      <c r="C1342" s="74" t="s">
        <v>30</v>
      </c>
      <c r="D1342" s="161">
        <v>1.46</v>
      </c>
      <c r="E1342" s="60">
        <v>0</v>
      </c>
      <c r="F1342" s="64"/>
      <c r="G1342" s="49">
        <f t="shared" si="97"/>
        <v>0</v>
      </c>
    </row>
    <row r="1343" spans="1:7" ht="45" outlineLevel="2" x14ac:dyDescent="0.2">
      <c r="A1343" s="55" t="s">
        <v>1675</v>
      </c>
      <c r="B1343" s="73" t="s">
        <v>159</v>
      </c>
      <c r="C1343" s="74" t="s">
        <v>31</v>
      </c>
      <c r="D1343" s="161">
        <v>4</v>
      </c>
      <c r="E1343" s="60">
        <v>0</v>
      </c>
      <c r="F1343" s="64"/>
      <c r="G1343" s="49">
        <f t="shared" si="97"/>
        <v>0</v>
      </c>
    </row>
    <row r="1344" spans="1:7" ht="45" outlineLevel="2" x14ac:dyDescent="0.2">
      <c r="A1344" s="55" t="s">
        <v>1676</v>
      </c>
      <c r="B1344" s="73" t="s">
        <v>63</v>
      </c>
      <c r="C1344" s="74" t="s">
        <v>31</v>
      </c>
      <c r="D1344" s="161">
        <v>1</v>
      </c>
      <c r="E1344" s="60">
        <v>0</v>
      </c>
      <c r="F1344" s="64"/>
      <c r="G1344" s="49">
        <f t="shared" si="97"/>
        <v>0</v>
      </c>
    </row>
    <row r="1345" spans="1:7" ht="33.75" outlineLevel="2" x14ac:dyDescent="0.2">
      <c r="A1345" s="55" t="s">
        <v>1677</v>
      </c>
      <c r="B1345" s="73" t="s">
        <v>35</v>
      </c>
      <c r="C1345" s="74" t="s">
        <v>30</v>
      </c>
      <c r="D1345" s="161">
        <v>6.3</v>
      </c>
      <c r="E1345" s="60">
        <v>0</v>
      </c>
      <c r="F1345" s="64"/>
      <c r="G1345" s="49">
        <f t="shared" si="97"/>
        <v>0</v>
      </c>
    </row>
    <row r="1346" spans="1:7" ht="33.75" outlineLevel="2" x14ac:dyDescent="0.2">
      <c r="A1346" s="55" t="s">
        <v>1678</v>
      </c>
      <c r="B1346" s="73" t="s">
        <v>33</v>
      </c>
      <c r="C1346" s="74" t="s">
        <v>34</v>
      </c>
      <c r="D1346" s="161">
        <v>182.7</v>
      </c>
      <c r="E1346" s="60">
        <v>0</v>
      </c>
      <c r="F1346" s="64"/>
      <c r="G1346" s="49">
        <f t="shared" si="97"/>
        <v>0</v>
      </c>
    </row>
    <row r="1347" spans="1:7" outlineLevel="1" x14ac:dyDescent="0.2">
      <c r="A1347" s="68" t="s">
        <v>678</v>
      </c>
      <c r="B1347" s="69" t="s">
        <v>55</v>
      </c>
      <c r="C1347" s="70"/>
      <c r="D1347" s="162"/>
      <c r="E1347" s="41"/>
      <c r="F1347" s="71"/>
      <c r="G1347" s="41">
        <f>ROUND(SUM(G1348:G1361),2)</f>
        <v>0</v>
      </c>
    </row>
    <row r="1348" spans="1:7" ht="22.5" outlineLevel="2" x14ac:dyDescent="0.2">
      <c r="A1348" s="55" t="s">
        <v>1679</v>
      </c>
      <c r="B1348" s="73" t="s">
        <v>187</v>
      </c>
      <c r="C1348" s="74" t="s">
        <v>37</v>
      </c>
      <c r="D1348" s="161">
        <v>73.92</v>
      </c>
      <c r="E1348" s="60">
        <v>0</v>
      </c>
      <c r="F1348" s="64"/>
      <c r="G1348" s="49">
        <f t="shared" ref="G1348:G1361" si="98">ROUND(PRODUCT(D1348,E1348),2)</f>
        <v>0</v>
      </c>
    </row>
    <row r="1349" spans="1:7" ht="45" outlineLevel="2" x14ac:dyDescent="0.2">
      <c r="A1349" s="55" t="s">
        <v>1680</v>
      </c>
      <c r="B1349" s="73" t="s">
        <v>121</v>
      </c>
      <c r="C1349" s="74" t="s">
        <v>30</v>
      </c>
      <c r="D1349" s="161">
        <v>56.92</v>
      </c>
      <c r="E1349" s="60">
        <v>0</v>
      </c>
      <c r="F1349" s="64"/>
      <c r="G1349" s="49">
        <f t="shared" si="98"/>
        <v>0</v>
      </c>
    </row>
    <row r="1350" spans="1:7" ht="90" outlineLevel="2" x14ac:dyDescent="0.2">
      <c r="A1350" s="55" t="s">
        <v>1681</v>
      </c>
      <c r="B1350" s="73" t="s">
        <v>149</v>
      </c>
      <c r="C1350" s="74" t="s">
        <v>31</v>
      </c>
      <c r="D1350" s="161">
        <v>2</v>
      </c>
      <c r="E1350" s="60">
        <v>0</v>
      </c>
      <c r="F1350" s="64"/>
      <c r="G1350" s="49">
        <f t="shared" si="98"/>
        <v>0</v>
      </c>
    </row>
    <row r="1351" spans="1:7" ht="90" outlineLevel="2" x14ac:dyDescent="0.2">
      <c r="A1351" s="55" t="s">
        <v>1682</v>
      </c>
      <c r="B1351" s="73" t="s">
        <v>150</v>
      </c>
      <c r="C1351" s="74" t="s">
        <v>31</v>
      </c>
      <c r="D1351" s="161">
        <v>10</v>
      </c>
      <c r="E1351" s="60">
        <v>0</v>
      </c>
      <c r="F1351" s="64"/>
      <c r="G1351" s="49">
        <f t="shared" si="98"/>
        <v>0</v>
      </c>
    </row>
    <row r="1352" spans="1:7" ht="90" outlineLevel="2" x14ac:dyDescent="0.2">
      <c r="A1352" s="55" t="s">
        <v>1683</v>
      </c>
      <c r="B1352" s="73" t="s">
        <v>151</v>
      </c>
      <c r="C1352" s="74" t="s">
        <v>31</v>
      </c>
      <c r="D1352" s="161">
        <v>2</v>
      </c>
      <c r="E1352" s="60">
        <v>0</v>
      </c>
      <c r="F1352" s="64"/>
      <c r="G1352" s="49">
        <f t="shared" si="98"/>
        <v>0</v>
      </c>
    </row>
    <row r="1353" spans="1:7" ht="22.5" outlineLevel="2" x14ac:dyDescent="0.2">
      <c r="A1353" s="55" t="s">
        <v>1684</v>
      </c>
      <c r="B1353" s="73" t="s">
        <v>65</v>
      </c>
      <c r="C1353" s="74" t="s">
        <v>37</v>
      </c>
      <c r="D1353" s="161">
        <v>73.92</v>
      </c>
      <c r="E1353" s="60">
        <v>0</v>
      </c>
      <c r="F1353" s="64"/>
      <c r="G1353" s="49">
        <f t="shared" si="98"/>
        <v>0</v>
      </c>
    </row>
    <row r="1354" spans="1:7" ht="22.5" outlineLevel="2" x14ac:dyDescent="0.2">
      <c r="A1354" s="55" t="s">
        <v>1685</v>
      </c>
      <c r="B1354" s="73" t="s">
        <v>66</v>
      </c>
      <c r="C1354" s="74" t="s">
        <v>31</v>
      </c>
      <c r="D1354" s="161">
        <v>14</v>
      </c>
      <c r="E1354" s="60">
        <v>0</v>
      </c>
      <c r="F1354" s="64"/>
      <c r="G1354" s="49">
        <f t="shared" si="98"/>
        <v>0</v>
      </c>
    </row>
    <row r="1355" spans="1:7" ht="22.5" outlineLevel="2" x14ac:dyDescent="0.2">
      <c r="A1355" s="55" t="s">
        <v>1686</v>
      </c>
      <c r="B1355" s="73" t="s">
        <v>67</v>
      </c>
      <c r="C1355" s="74" t="s">
        <v>31</v>
      </c>
      <c r="D1355" s="161">
        <v>14</v>
      </c>
      <c r="E1355" s="60">
        <v>0</v>
      </c>
      <c r="F1355" s="64"/>
      <c r="G1355" s="49">
        <f t="shared" si="98"/>
        <v>0</v>
      </c>
    </row>
    <row r="1356" spans="1:7" ht="22.5" outlineLevel="2" x14ac:dyDescent="0.2">
      <c r="A1356" s="55" t="s">
        <v>1687</v>
      </c>
      <c r="B1356" s="73" t="s">
        <v>163</v>
      </c>
      <c r="C1356" s="74" t="s">
        <v>31</v>
      </c>
      <c r="D1356" s="161">
        <v>14</v>
      </c>
      <c r="E1356" s="60">
        <v>0</v>
      </c>
      <c r="F1356" s="64"/>
      <c r="G1356" s="49">
        <f t="shared" si="98"/>
        <v>0</v>
      </c>
    </row>
    <row r="1357" spans="1:7" ht="22.5" outlineLevel="2" x14ac:dyDescent="0.2">
      <c r="A1357" s="55" t="s">
        <v>1688</v>
      </c>
      <c r="B1357" s="73" t="s">
        <v>60</v>
      </c>
      <c r="C1357" s="74" t="s">
        <v>30</v>
      </c>
      <c r="D1357" s="161">
        <v>5.17</v>
      </c>
      <c r="E1357" s="60">
        <v>0</v>
      </c>
      <c r="F1357" s="64"/>
      <c r="G1357" s="49">
        <f t="shared" si="98"/>
        <v>0</v>
      </c>
    </row>
    <row r="1358" spans="1:7" ht="45" outlineLevel="2" x14ac:dyDescent="0.2">
      <c r="A1358" s="55" t="s">
        <v>1689</v>
      </c>
      <c r="B1358" s="73" t="s">
        <v>200</v>
      </c>
      <c r="C1358" s="74" t="s">
        <v>30</v>
      </c>
      <c r="D1358" s="161">
        <v>20.7</v>
      </c>
      <c r="E1358" s="60">
        <v>0</v>
      </c>
      <c r="F1358" s="64"/>
      <c r="G1358" s="49">
        <f t="shared" si="98"/>
        <v>0</v>
      </c>
    </row>
    <row r="1359" spans="1:7" ht="45" outlineLevel="2" x14ac:dyDescent="0.2">
      <c r="A1359" s="55" t="s">
        <v>1690</v>
      </c>
      <c r="B1359" s="73" t="s">
        <v>201</v>
      </c>
      <c r="C1359" s="74" t="s">
        <v>30</v>
      </c>
      <c r="D1359" s="161">
        <v>31.05</v>
      </c>
      <c r="E1359" s="60">
        <v>0</v>
      </c>
      <c r="F1359" s="64"/>
      <c r="G1359" s="49">
        <f t="shared" si="98"/>
        <v>0</v>
      </c>
    </row>
    <row r="1360" spans="1:7" ht="33.75" outlineLevel="2" x14ac:dyDescent="0.2">
      <c r="A1360" s="55" t="s">
        <v>1691</v>
      </c>
      <c r="B1360" s="73" t="s">
        <v>35</v>
      </c>
      <c r="C1360" s="74" t="s">
        <v>30</v>
      </c>
      <c r="D1360" s="161">
        <v>36.22</v>
      </c>
      <c r="E1360" s="60">
        <v>0</v>
      </c>
      <c r="F1360" s="64"/>
      <c r="G1360" s="49">
        <f t="shared" si="98"/>
        <v>0</v>
      </c>
    </row>
    <row r="1361" spans="1:7" ht="33.75" outlineLevel="2" x14ac:dyDescent="0.2">
      <c r="A1361" s="55" t="s">
        <v>1692</v>
      </c>
      <c r="B1361" s="73" t="s">
        <v>33</v>
      </c>
      <c r="C1361" s="74" t="s">
        <v>34</v>
      </c>
      <c r="D1361" s="161">
        <v>1050.3800000000001</v>
      </c>
      <c r="E1361" s="60">
        <v>0</v>
      </c>
      <c r="F1361" s="64"/>
      <c r="G1361" s="49">
        <f t="shared" si="98"/>
        <v>0</v>
      </c>
    </row>
    <row r="1362" spans="1:7" x14ac:dyDescent="0.2">
      <c r="A1362" s="66" t="s">
        <v>590</v>
      </c>
      <c r="B1362" s="67" t="s">
        <v>56</v>
      </c>
      <c r="C1362" s="158"/>
      <c r="D1362" s="163"/>
      <c r="E1362" s="67"/>
      <c r="F1362" s="67"/>
      <c r="G1362" s="50">
        <f>ROUND(SUM(G1363,G1373,G1386,G1398),2)</f>
        <v>0</v>
      </c>
    </row>
    <row r="1363" spans="1:7" outlineLevel="1" x14ac:dyDescent="0.2">
      <c r="A1363" s="68" t="s">
        <v>679</v>
      </c>
      <c r="B1363" s="69" t="s">
        <v>54</v>
      </c>
      <c r="C1363" s="70"/>
      <c r="D1363" s="162"/>
      <c r="E1363" s="41"/>
      <c r="F1363" s="71"/>
      <c r="G1363" s="41">
        <f>ROUND(SUM(G1364:G1372),2)</f>
        <v>0</v>
      </c>
    </row>
    <row r="1364" spans="1:7" ht="22.5" outlineLevel="2" x14ac:dyDescent="0.2">
      <c r="A1364" s="55" t="s">
        <v>1693</v>
      </c>
      <c r="B1364" s="73" t="s">
        <v>187</v>
      </c>
      <c r="C1364" s="74" t="s">
        <v>37</v>
      </c>
      <c r="D1364" s="161">
        <v>86.26</v>
      </c>
      <c r="E1364" s="60">
        <v>0</v>
      </c>
      <c r="F1364" s="64"/>
      <c r="G1364" s="49">
        <f t="shared" ref="G1364:G1372" si="99">ROUND(PRODUCT(D1364,E1364),2)</f>
        <v>0</v>
      </c>
    </row>
    <row r="1365" spans="1:7" ht="45" outlineLevel="2" x14ac:dyDescent="0.2">
      <c r="A1365" s="55" t="s">
        <v>1694</v>
      </c>
      <c r="B1365" s="73" t="s">
        <v>121</v>
      </c>
      <c r="C1365" s="74" t="s">
        <v>30</v>
      </c>
      <c r="D1365" s="161">
        <v>51.76</v>
      </c>
      <c r="E1365" s="60">
        <v>0</v>
      </c>
      <c r="F1365" s="64"/>
      <c r="G1365" s="49">
        <f t="shared" si="99"/>
        <v>0</v>
      </c>
    </row>
    <row r="1366" spans="1:7" ht="33.75" outlineLevel="2" x14ac:dyDescent="0.2">
      <c r="A1366" s="55" t="s">
        <v>1695</v>
      </c>
      <c r="B1366" s="73" t="s">
        <v>72</v>
      </c>
      <c r="C1366" s="74" t="s">
        <v>37</v>
      </c>
      <c r="D1366" s="161">
        <v>86.26</v>
      </c>
      <c r="E1366" s="60">
        <v>0</v>
      </c>
      <c r="F1366" s="64"/>
      <c r="G1366" s="49">
        <f t="shared" si="99"/>
        <v>0</v>
      </c>
    </row>
    <row r="1367" spans="1:7" ht="22.5" outlineLevel="2" x14ac:dyDescent="0.2">
      <c r="A1367" s="55" t="s">
        <v>1696</v>
      </c>
      <c r="B1367" s="73" t="s">
        <v>60</v>
      </c>
      <c r="C1367" s="74" t="s">
        <v>30</v>
      </c>
      <c r="D1367" s="161">
        <v>5.18</v>
      </c>
      <c r="E1367" s="60">
        <v>0</v>
      </c>
      <c r="F1367" s="64"/>
      <c r="G1367" s="49">
        <f t="shared" si="99"/>
        <v>0</v>
      </c>
    </row>
    <row r="1368" spans="1:7" ht="33.75" outlineLevel="2" x14ac:dyDescent="0.2">
      <c r="A1368" s="55" t="s">
        <v>1697</v>
      </c>
      <c r="B1368" s="73" t="s">
        <v>62</v>
      </c>
      <c r="C1368" s="74" t="s">
        <v>30</v>
      </c>
      <c r="D1368" s="161">
        <v>22.43</v>
      </c>
      <c r="E1368" s="60">
        <v>0</v>
      </c>
      <c r="F1368" s="64"/>
      <c r="G1368" s="49">
        <f t="shared" si="99"/>
        <v>0</v>
      </c>
    </row>
    <row r="1369" spans="1:7" ht="45" outlineLevel="2" x14ac:dyDescent="0.2">
      <c r="A1369" s="55" t="s">
        <v>1698</v>
      </c>
      <c r="B1369" s="73" t="s">
        <v>200</v>
      </c>
      <c r="C1369" s="74" t="s">
        <v>30</v>
      </c>
      <c r="D1369" s="161">
        <v>9.32</v>
      </c>
      <c r="E1369" s="60">
        <v>0</v>
      </c>
      <c r="F1369" s="64"/>
      <c r="G1369" s="49">
        <f t="shared" si="99"/>
        <v>0</v>
      </c>
    </row>
    <row r="1370" spans="1:7" ht="45" outlineLevel="2" x14ac:dyDescent="0.2">
      <c r="A1370" s="55" t="s">
        <v>1699</v>
      </c>
      <c r="B1370" s="73" t="s">
        <v>201</v>
      </c>
      <c r="C1370" s="74" t="s">
        <v>30</v>
      </c>
      <c r="D1370" s="161">
        <v>13.97</v>
      </c>
      <c r="E1370" s="60">
        <v>0</v>
      </c>
      <c r="F1370" s="64"/>
      <c r="G1370" s="49">
        <f t="shared" si="99"/>
        <v>0</v>
      </c>
    </row>
    <row r="1371" spans="1:7" ht="33.75" outlineLevel="2" x14ac:dyDescent="0.2">
      <c r="A1371" s="55" t="s">
        <v>1700</v>
      </c>
      <c r="B1371" s="73" t="s">
        <v>35</v>
      </c>
      <c r="C1371" s="74" t="s">
        <v>30</v>
      </c>
      <c r="D1371" s="161">
        <v>42.44</v>
      </c>
      <c r="E1371" s="60">
        <v>0</v>
      </c>
      <c r="F1371" s="64"/>
      <c r="G1371" s="49">
        <f t="shared" si="99"/>
        <v>0</v>
      </c>
    </row>
    <row r="1372" spans="1:7" ht="33.75" outlineLevel="2" x14ac:dyDescent="0.2">
      <c r="A1372" s="55" t="s">
        <v>1701</v>
      </c>
      <c r="B1372" s="73" t="s">
        <v>33</v>
      </c>
      <c r="C1372" s="74" t="s">
        <v>34</v>
      </c>
      <c r="D1372" s="161">
        <v>1230.76</v>
      </c>
      <c r="E1372" s="60">
        <v>0</v>
      </c>
      <c r="F1372" s="64"/>
      <c r="G1372" s="49">
        <f t="shared" si="99"/>
        <v>0</v>
      </c>
    </row>
    <row r="1373" spans="1:7" outlineLevel="1" x14ac:dyDescent="0.2">
      <c r="A1373" s="68" t="s">
        <v>680</v>
      </c>
      <c r="B1373" s="69" t="s">
        <v>57</v>
      </c>
      <c r="C1373" s="70"/>
      <c r="D1373" s="162"/>
      <c r="E1373" s="41"/>
      <c r="F1373" s="71"/>
      <c r="G1373" s="41">
        <f>ROUND(SUM(G1374:G1385),2)</f>
        <v>0</v>
      </c>
    </row>
    <row r="1374" spans="1:7" ht="22.5" outlineLevel="2" x14ac:dyDescent="0.2">
      <c r="A1374" s="55" t="s">
        <v>1702</v>
      </c>
      <c r="B1374" s="73" t="s">
        <v>187</v>
      </c>
      <c r="C1374" s="74" t="s">
        <v>37</v>
      </c>
      <c r="D1374" s="161">
        <v>73.92</v>
      </c>
      <c r="E1374" s="60">
        <v>0</v>
      </c>
      <c r="F1374" s="64"/>
      <c r="G1374" s="49">
        <f t="shared" ref="G1374:G1385" si="100">ROUND(PRODUCT(D1374,E1374),2)</f>
        <v>0</v>
      </c>
    </row>
    <row r="1375" spans="1:7" ht="45" outlineLevel="2" x14ac:dyDescent="0.2">
      <c r="A1375" s="55" t="s">
        <v>1703</v>
      </c>
      <c r="B1375" s="73" t="s">
        <v>121</v>
      </c>
      <c r="C1375" s="74" t="s">
        <v>30</v>
      </c>
      <c r="D1375" s="161">
        <v>49.9</v>
      </c>
      <c r="E1375" s="60">
        <v>0</v>
      </c>
      <c r="F1375" s="64"/>
      <c r="G1375" s="49">
        <f t="shared" si="100"/>
        <v>0</v>
      </c>
    </row>
    <row r="1376" spans="1:7" ht="45" outlineLevel="2" x14ac:dyDescent="0.2">
      <c r="A1376" s="55" t="s">
        <v>1704</v>
      </c>
      <c r="B1376" s="73" t="s">
        <v>200</v>
      </c>
      <c r="C1376" s="74" t="s">
        <v>30</v>
      </c>
      <c r="D1376" s="161">
        <v>49.9</v>
      </c>
      <c r="E1376" s="60">
        <v>0</v>
      </c>
      <c r="F1376" s="64"/>
      <c r="G1376" s="49">
        <f t="shared" si="100"/>
        <v>0</v>
      </c>
    </row>
    <row r="1377" spans="1:7" ht="22.5" outlineLevel="2" x14ac:dyDescent="0.2">
      <c r="A1377" s="55" t="s">
        <v>1705</v>
      </c>
      <c r="B1377" s="73" t="s">
        <v>71</v>
      </c>
      <c r="C1377" s="74" t="s">
        <v>31</v>
      </c>
      <c r="D1377" s="161">
        <v>14</v>
      </c>
      <c r="E1377" s="60">
        <v>0</v>
      </c>
      <c r="F1377" s="64"/>
      <c r="G1377" s="49">
        <f t="shared" si="100"/>
        <v>0</v>
      </c>
    </row>
    <row r="1378" spans="1:7" ht="22.5" outlineLevel="2" x14ac:dyDescent="0.2">
      <c r="A1378" s="55" t="s">
        <v>1706</v>
      </c>
      <c r="B1378" s="73" t="s">
        <v>83</v>
      </c>
      <c r="C1378" s="74" t="s">
        <v>31</v>
      </c>
      <c r="D1378" s="161">
        <v>14</v>
      </c>
      <c r="E1378" s="60">
        <v>0</v>
      </c>
      <c r="F1378" s="64"/>
      <c r="G1378" s="49">
        <f t="shared" si="100"/>
        <v>0</v>
      </c>
    </row>
    <row r="1379" spans="1:7" ht="22.5" outlineLevel="2" x14ac:dyDescent="0.2">
      <c r="A1379" s="55" t="s">
        <v>1707</v>
      </c>
      <c r="B1379" s="73" t="s">
        <v>73</v>
      </c>
      <c r="C1379" s="74" t="s">
        <v>31</v>
      </c>
      <c r="D1379" s="161">
        <v>14</v>
      </c>
      <c r="E1379" s="60">
        <v>0</v>
      </c>
      <c r="F1379" s="64"/>
      <c r="G1379" s="49">
        <f t="shared" si="100"/>
        <v>0</v>
      </c>
    </row>
    <row r="1380" spans="1:7" ht="22.5" outlineLevel="2" x14ac:dyDescent="0.2">
      <c r="A1380" s="55" t="s">
        <v>1708</v>
      </c>
      <c r="B1380" s="73" t="s">
        <v>112</v>
      </c>
      <c r="C1380" s="74" t="s">
        <v>31</v>
      </c>
      <c r="D1380" s="161">
        <v>14</v>
      </c>
      <c r="E1380" s="60">
        <v>0</v>
      </c>
      <c r="F1380" s="64"/>
      <c r="G1380" s="49">
        <f t="shared" si="100"/>
        <v>0</v>
      </c>
    </row>
    <row r="1381" spans="1:7" ht="22.5" outlineLevel="2" x14ac:dyDescent="0.2">
      <c r="A1381" s="55" t="s">
        <v>1709</v>
      </c>
      <c r="B1381" s="73" t="s">
        <v>74</v>
      </c>
      <c r="C1381" s="74" t="s">
        <v>37</v>
      </c>
      <c r="D1381" s="161">
        <v>73.92</v>
      </c>
      <c r="E1381" s="60">
        <v>0</v>
      </c>
      <c r="F1381" s="64"/>
      <c r="G1381" s="49">
        <f t="shared" si="100"/>
        <v>0</v>
      </c>
    </row>
    <row r="1382" spans="1:7" ht="22.5" outlineLevel="2" x14ac:dyDescent="0.2">
      <c r="A1382" s="55" t="s">
        <v>1710</v>
      </c>
      <c r="B1382" s="73" t="s">
        <v>77</v>
      </c>
      <c r="C1382" s="74" t="s">
        <v>31</v>
      </c>
      <c r="D1382" s="161">
        <v>14</v>
      </c>
      <c r="E1382" s="60">
        <v>0</v>
      </c>
      <c r="F1382" s="64"/>
      <c r="G1382" s="49">
        <f t="shared" si="100"/>
        <v>0</v>
      </c>
    </row>
    <row r="1383" spans="1:7" ht="22.5" outlineLevel="2" x14ac:dyDescent="0.2">
      <c r="A1383" s="55" t="s">
        <v>1711</v>
      </c>
      <c r="B1383" s="73" t="s">
        <v>76</v>
      </c>
      <c r="C1383" s="74" t="s">
        <v>31</v>
      </c>
      <c r="D1383" s="161">
        <v>14</v>
      </c>
      <c r="E1383" s="60">
        <v>0</v>
      </c>
      <c r="F1383" s="64"/>
      <c r="G1383" s="49">
        <f t="shared" si="100"/>
        <v>0</v>
      </c>
    </row>
    <row r="1384" spans="1:7" ht="22.5" outlineLevel="2" x14ac:dyDescent="0.2">
      <c r="A1384" s="55" t="s">
        <v>1712</v>
      </c>
      <c r="B1384" s="73" t="s">
        <v>75</v>
      </c>
      <c r="C1384" s="74" t="s">
        <v>31</v>
      </c>
      <c r="D1384" s="161">
        <v>14</v>
      </c>
      <c r="E1384" s="60">
        <v>0</v>
      </c>
      <c r="F1384" s="64"/>
      <c r="G1384" s="49">
        <f t="shared" si="100"/>
        <v>0</v>
      </c>
    </row>
    <row r="1385" spans="1:7" ht="90" outlineLevel="2" x14ac:dyDescent="0.2">
      <c r="A1385" s="55" t="s">
        <v>1713</v>
      </c>
      <c r="B1385" s="73" t="s">
        <v>157</v>
      </c>
      <c r="C1385" s="74" t="s">
        <v>31</v>
      </c>
      <c r="D1385" s="161">
        <v>14</v>
      </c>
      <c r="E1385" s="60">
        <v>0</v>
      </c>
      <c r="F1385" s="64"/>
      <c r="G1385" s="49">
        <f t="shared" si="100"/>
        <v>0</v>
      </c>
    </row>
    <row r="1386" spans="1:7" outlineLevel="1" x14ac:dyDescent="0.2">
      <c r="A1386" s="68" t="s">
        <v>681</v>
      </c>
      <c r="B1386" s="69" t="s">
        <v>58</v>
      </c>
      <c r="C1386" s="70"/>
      <c r="D1386" s="162"/>
      <c r="E1386" s="41"/>
      <c r="F1386" s="71"/>
      <c r="G1386" s="41">
        <f>ROUND(SUM(G1387:G1397),2)</f>
        <v>0</v>
      </c>
    </row>
    <row r="1387" spans="1:7" ht="45" outlineLevel="2" x14ac:dyDescent="0.2">
      <c r="A1387" s="55" t="s">
        <v>1714</v>
      </c>
      <c r="B1387" s="73" t="s">
        <v>121</v>
      </c>
      <c r="C1387" s="74" t="s">
        <v>30</v>
      </c>
      <c r="D1387" s="161">
        <v>11.48</v>
      </c>
      <c r="E1387" s="60">
        <v>0</v>
      </c>
      <c r="F1387" s="64"/>
      <c r="G1387" s="49">
        <f t="shared" ref="G1387:G1397" si="101">ROUND(PRODUCT(D1387,E1387),2)</f>
        <v>0</v>
      </c>
    </row>
    <row r="1388" spans="1:7" ht="45" outlineLevel="2" x14ac:dyDescent="0.2">
      <c r="A1388" s="55" t="s">
        <v>1715</v>
      </c>
      <c r="B1388" s="73" t="s">
        <v>200</v>
      </c>
      <c r="C1388" s="74" t="s">
        <v>30</v>
      </c>
      <c r="D1388" s="161">
        <v>2.65</v>
      </c>
      <c r="E1388" s="60">
        <v>0</v>
      </c>
      <c r="F1388" s="64"/>
      <c r="G1388" s="49">
        <f t="shared" si="101"/>
        <v>0</v>
      </c>
    </row>
    <row r="1389" spans="1:7" ht="33.75" outlineLevel="2" x14ac:dyDescent="0.2">
      <c r="A1389" s="55" t="s">
        <v>1716</v>
      </c>
      <c r="B1389" s="73" t="s">
        <v>190</v>
      </c>
      <c r="C1389" s="74" t="s">
        <v>29</v>
      </c>
      <c r="D1389" s="161">
        <v>5.81</v>
      </c>
      <c r="E1389" s="60">
        <v>0</v>
      </c>
      <c r="F1389" s="64"/>
      <c r="G1389" s="49">
        <f t="shared" si="101"/>
        <v>0</v>
      </c>
    </row>
    <row r="1390" spans="1:7" ht="33.75" outlineLevel="2" x14ac:dyDescent="0.2">
      <c r="A1390" s="55" t="s">
        <v>1717</v>
      </c>
      <c r="B1390" s="73" t="s">
        <v>147</v>
      </c>
      <c r="C1390" s="74" t="s">
        <v>29</v>
      </c>
      <c r="D1390" s="161">
        <v>6.84</v>
      </c>
      <c r="E1390" s="60">
        <v>0</v>
      </c>
      <c r="F1390" s="64"/>
      <c r="G1390" s="49">
        <f t="shared" si="101"/>
        <v>0</v>
      </c>
    </row>
    <row r="1391" spans="1:7" ht="33.75" outlineLevel="2" x14ac:dyDescent="0.2">
      <c r="A1391" s="55" t="s">
        <v>1718</v>
      </c>
      <c r="B1391" s="73" t="s">
        <v>152</v>
      </c>
      <c r="C1391" s="74" t="s">
        <v>29</v>
      </c>
      <c r="D1391" s="161">
        <v>3.17</v>
      </c>
      <c r="E1391" s="60">
        <v>0</v>
      </c>
      <c r="F1391" s="64"/>
      <c r="G1391" s="49">
        <f t="shared" si="101"/>
        <v>0</v>
      </c>
    </row>
    <row r="1392" spans="1:7" ht="33.75" outlineLevel="2" x14ac:dyDescent="0.2">
      <c r="A1392" s="55" t="s">
        <v>1719</v>
      </c>
      <c r="B1392" s="73" t="s">
        <v>142</v>
      </c>
      <c r="C1392" s="74" t="s">
        <v>51</v>
      </c>
      <c r="D1392" s="161">
        <v>117.1</v>
      </c>
      <c r="E1392" s="60">
        <v>0</v>
      </c>
      <c r="F1392" s="64"/>
      <c r="G1392" s="49">
        <f t="shared" si="101"/>
        <v>0</v>
      </c>
    </row>
    <row r="1393" spans="1:7" ht="22.5" outlineLevel="2" x14ac:dyDescent="0.2">
      <c r="A1393" s="55" t="s">
        <v>1720</v>
      </c>
      <c r="B1393" s="73" t="s">
        <v>148</v>
      </c>
      <c r="C1393" s="74" t="s">
        <v>30</v>
      </c>
      <c r="D1393" s="161">
        <v>1.5</v>
      </c>
      <c r="E1393" s="60">
        <v>0</v>
      </c>
      <c r="F1393" s="64"/>
      <c r="G1393" s="49">
        <f t="shared" si="101"/>
        <v>0</v>
      </c>
    </row>
    <row r="1394" spans="1:7" ht="22.5" outlineLevel="2" x14ac:dyDescent="0.2">
      <c r="A1394" s="55" t="s">
        <v>1721</v>
      </c>
      <c r="B1394" s="73" t="s">
        <v>119</v>
      </c>
      <c r="C1394" s="74" t="s">
        <v>29</v>
      </c>
      <c r="D1394" s="161">
        <v>10.58</v>
      </c>
      <c r="E1394" s="60">
        <v>0</v>
      </c>
      <c r="F1394" s="64"/>
      <c r="G1394" s="49">
        <f t="shared" si="101"/>
        <v>0</v>
      </c>
    </row>
    <row r="1395" spans="1:7" ht="33.75" outlineLevel="2" x14ac:dyDescent="0.2">
      <c r="A1395" s="55" t="s">
        <v>1722</v>
      </c>
      <c r="B1395" s="73" t="s">
        <v>153</v>
      </c>
      <c r="C1395" s="74" t="s">
        <v>29</v>
      </c>
      <c r="D1395" s="161">
        <v>10.58</v>
      </c>
      <c r="E1395" s="60">
        <v>0</v>
      </c>
      <c r="F1395" s="64"/>
      <c r="G1395" s="49">
        <f t="shared" si="101"/>
        <v>0</v>
      </c>
    </row>
    <row r="1396" spans="1:7" ht="33.75" outlineLevel="2" x14ac:dyDescent="0.2">
      <c r="A1396" s="55" t="s">
        <v>1723</v>
      </c>
      <c r="B1396" s="73" t="s">
        <v>35</v>
      </c>
      <c r="C1396" s="74" t="s">
        <v>30</v>
      </c>
      <c r="D1396" s="161">
        <v>11.48</v>
      </c>
      <c r="E1396" s="60">
        <v>0</v>
      </c>
      <c r="F1396" s="64"/>
      <c r="G1396" s="49">
        <f t="shared" si="101"/>
        <v>0</v>
      </c>
    </row>
    <row r="1397" spans="1:7" ht="33.75" outlineLevel="2" x14ac:dyDescent="0.2">
      <c r="A1397" s="55" t="s">
        <v>1724</v>
      </c>
      <c r="B1397" s="73" t="s">
        <v>33</v>
      </c>
      <c r="C1397" s="74" t="s">
        <v>34</v>
      </c>
      <c r="D1397" s="161">
        <v>332.92</v>
      </c>
      <c r="E1397" s="60">
        <v>0</v>
      </c>
      <c r="F1397" s="64"/>
      <c r="G1397" s="49">
        <f t="shared" si="101"/>
        <v>0</v>
      </c>
    </row>
    <row r="1398" spans="1:7" outlineLevel="1" x14ac:dyDescent="0.2">
      <c r="A1398" s="68" t="s">
        <v>682</v>
      </c>
      <c r="B1398" s="69" t="s">
        <v>59</v>
      </c>
      <c r="C1398" s="70"/>
      <c r="D1398" s="162"/>
      <c r="E1398" s="41"/>
      <c r="F1398" s="71"/>
      <c r="G1398" s="41">
        <f>ROUND(SUM(G1399:G1406),2)</f>
        <v>0</v>
      </c>
    </row>
    <row r="1399" spans="1:7" ht="22.5" outlineLevel="2" x14ac:dyDescent="0.2">
      <c r="A1399" s="55" t="s">
        <v>1725</v>
      </c>
      <c r="B1399" s="73" t="s">
        <v>205</v>
      </c>
      <c r="C1399" s="74" t="s">
        <v>31</v>
      </c>
      <c r="D1399" s="161">
        <v>4</v>
      </c>
      <c r="E1399" s="60">
        <v>0</v>
      </c>
      <c r="F1399" s="64"/>
      <c r="G1399" s="49">
        <f t="shared" ref="G1399:G1406" si="102">ROUND(PRODUCT(D1399,E1399),2)</f>
        <v>0</v>
      </c>
    </row>
    <row r="1400" spans="1:7" ht="22.5" outlineLevel="2" x14ac:dyDescent="0.2">
      <c r="A1400" s="55" t="s">
        <v>1726</v>
      </c>
      <c r="B1400" s="73" t="s">
        <v>78</v>
      </c>
      <c r="C1400" s="74" t="s">
        <v>31</v>
      </c>
      <c r="D1400" s="161">
        <v>4</v>
      </c>
      <c r="E1400" s="60">
        <v>0</v>
      </c>
      <c r="F1400" s="64"/>
      <c r="G1400" s="49">
        <f t="shared" si="102"/>
        <v>0</v>
      </c>
    </row>
    <row r="1401" spans="1:7" ht="22.5" outlineLevel="2" x14ac:dyDescent="0.2">
      <c r="A1401" s="55" t="s">
        <v>1727</v>
      </c>
      <c r="B1401" s="73" t="s">
        <v>211</v>
      </c>
      <c r="C1401" s="74" t="s">
        <v>31</v>
      </c>
      <c r="D1401" s="161">
        <v>1</v>
      </c>
      <c r="E1401" s="60">
        <v>0</v>
      </c>
      <c r="F1401" s="64"/>
      <c r="G1401" s="49">
        <f t="shared" si="102"/>
        <v>0</v>
      </c>
    </row>
    <row r="1402" spans="1:7" ht="33.75" outlineLevel="2" x14ac:dyDescent="0.2">
      <c r="A1402" s="55" t="s">
        <v>1728</v>
      </c>
      <c r="B1402" s="73" t="s">
        <v>80</v>
      </c>
      <c r="C1402" s="74" t="s">
        <v>31</v>
      </c>
      <c r="D1402" s="161">
        <v>2</v>
      </c>
      <c r="E1402" s="60">
        <v>0</v>
      </c>
      <c r="F1402" s="64"/>
      <c r="G1402" s="49">
        <f t="shared" si="102"/>
        <v>0</v>
      </c>
    </row>
    <row r="1403" spans="1:7" ht="33.75" outlineLevel="2" x14ac:dyDescent="0.2">
      <c r="A1403" s="55" t="s">
        <v>1729</v>
      </c>
      <c r="B1403" s="73" t="s">
        <v>154</v>
      </c>
      <c r="C1403" s="74" t="s">
        <v>30</v>
      </c>
      <c r="D1403" s="161">
        <v>0.13</v>
      </c>
      <c r="E1403" s="60">
        <v>0</v>
      </c>
      <c r="F1403" s="64"/>
      <c r="G1403" s="49">
        <f t="shared" si="102"/>
        <v>0</v>
      </c>
    </row>
    <row r="1404" spans="1:7" ht="33.75" outlineLevel="2" x14ac:dyDescent="0.2">
      <c r="A1404" s="55" t="s">
        <v>1730</v>
      </c>
      <c r="B1404" s="73" t="s">
        <v>81</v>
      </c>
      <c r="C1404" s="74" t="s">
        <v>31</v>
      </c>
      <c r="D1404" s="161">
        <v>1</v>
      </c>
      <c r="E1404" s="60">
        <v>0</v>
      </c>
      <c r="F1404" s="64"/>
      <c r="G1404" s="49">
        <f t="shared" si="102"/>
        <v>0</v>
      </c>
    </row>
    <row r="1405" spans="1:7" ht="22.5" outlineLevel="2" x14ac:dyDescent="0.2">
      <c r="A1405" s="55" t="s">
        <v>1731</v>
      </c>
      <c r="B1405" s="73" t="s">
        <v>82</v>
      </c>
      <c r="C1405" s="74" t="s">
        <v>31</v>
      </c>
      <c r="D1405" s="161">
        <v>1</v>
      </c>
      <c r="E1405" s="60">
        <v>0</v>
      </c>
      <c r="F1405" s="64"/>
      <c r="G1405" s="49">
        <f t="shared" si="102"/>
        <v>0</v>
      </c>
    </row>
    <row r="1406" spans="1:7" ht="22.5" outlineLevel="2" x14ac:dyDescent="0.2">
      <c r="A1406" s="55" t="s">
        <v>1732</v>
      </c>
      <c r="B1406" s="73" t="s">
        <v>444</v>
      </c>
      <c r="C1406" s="74" t="s">
        <v>31</v>
      </c>
      <c r="D1406" s="161">
        <v>1</v>
      </c>
      <c r="E1406" s="60">
        <v>0</v>
      </c>
      <c r="F1406" s="64"/>
      <c r="G1406" s="49">
        <f t="shared" si="102"/>
        <v>0</v>
      </c>
    </row>
    <row r="1407" spans="1:7" x14ac:dyDescent="0.2">
      <c r="A1407" s="66" t="s">
        <v>591</v>
      </c>
      <c r="B1407" s="67" t="s">
        <v>91</v>
      </c>
      <c r="C1407" s="158"/>
      <c r="D1407" s="163"/>
      <c r="E1407" s="67"/>
      <c r="F1407" s="67"/>
      <c r="G1407" s="50">
        <f>ROUND(SUM(G1408,G1418),2)</f>
        <v>0</v>
      </c>
    </row>
    <row r="1408" spans="1:7" outlineLevel="1" x14ac:dyDescent="0.2">
      <c r="A1408" s="68" t="s">
        <v>683</v>
      </c>
      <c r="B1408" s="69" t="s">
        <v>92</v>
      </c>
      <c r="C1408" s="70"/>
      <c r="D1408" s="162"/>
      <c r="E1408" s="41"/>
      <c r="F1408" s="71"/>
      <c r="G1408" s="41">
        <f>ROUND(SUM(G1409:G1417),2)</f>
        <v>0</v>
      </c>
    </row>
    <row r="1409" spans="1:7" ht="45" outlineLevel="2" x14ac:dyDescent="0.2">
      <c r="A1409" s="55" t="s">
        <v>1733</v>
      </c>
      <c r="B1409" s="73" t="s">
        <v>85</v>
      </c>
      <c r="C1409" s="74" t="s">
        <v>31</v>
      </c>
      <c r="D1409" s="161">
        <v>2</v>
      </c>
      <c r="E1409" s="60">
        <v>0</v>
      </c>
      <c r="F1409" s="64"/>
      <c r="G1409" s="49">
        <f t="shared" ref="G1409:G1417" si="103">ROUND(PRODUCT(D1409,E1409),2)</f>
        <v>0</v>
      </c>
    </row>
    <row r="1410" spans="1:7" ht="45" outlineLevel="2" x14ac:dyDescent="0.2">
      <c r="A1410" s="55" t="s">
        <v>1734</v>
      </c>
      <c r="B1410" s="73" t="s">
        <v>86</v>
      </c>
      <c r="C1410" s="74" t="s">
        <v>31</v>
      </c>
      <c r="D1410" s="161">
        <v>1</v>
      </c>
      <c r="E1410" s="60">
        <v>0</v>
      </c>
      <c r="F1410" s="64"/>
      <c r="G1410" s="49">
        <f t="shared" si="103"/>
        <v>0</v>
      </c>
    </row>
    <row r="1411" spans="1:7" ht="22.5" outlineLevel="2" x14ac:dyDescent="0.2">
      <c r="A1411" s="109" t="s">
        <v>1735</v>
      </c>
      <c r="B1411" s="56" t="s">
        <v>139</v>
      </c>
      <c r="C1411" s="59" t="s">
        <v>30</v>
      </c>
      <c r="D1411" s="155">
        <v>0.01</v>
      </c>
      <c r="E1411" s="60">
        <v>0</v>
      </c>
      <c r="F1411" s="110"/>
      <c r="G1411" s="49">
        <f t="shared" si="103"/>
        <v>0</v>
      </c>
    </row>
    <row r="1412" spans="1:7" ht="78.75" outlineLevel="2" x14ac:dyDescent="0.2">
      <c r="A1412" s="55" t="s">
        <v>1736</v>
      </c>
      <c r="B1412" s="73" t="s">
        <v>105</v>
      </c>
      <c r="C1412" s="74" t="s">
        <v>31</v>
      </c>
      <c r="D1412" s="161">
        <v>2</v>
      </c>
      <c r="E1412" s="60">
        <v>0</v>
      </c>
      <c r="F1412" s="64"/>
      <c r="G1412" s="49">
        <f t="shared" si="103"/>
        <v>0</v>
      </c>
    </row>
    <row r="1413" spans="1:7" ht="45" outlineLevel="2" x14ac:dyDescent="0.2">
      <c r="A1413" s="55" t="s">
        <v>1737</v>
      </c>
      <c r="B1413" s="73" t="s">
        <v>184</v>
      </c>
      <c r="C1413" s="74" t="s">
        <v>30</v>
      </c>
      <c r="D1413" s="161">
        <v>7.57</v>
      </c>
      <c r="E1413" s="60">
        <v>0</v>
      </c>
      <c r="F1413" s="64"/>
      <c r="G1413" s="49">
        <f t="shared" si="103"/>
        <v>0</v>
      </c>
    </row>
    <row r="1414" spans="1:7" ht="22.5" outlineLevel="2" x14ac:dyDescent="0.2">
      <c r="A1414" s="55" t="s">
        <v>1738</v>
      </c>
      <c r="B1414" s="73" t="s">
        <v>87</v>
      </c>
      <c r="C1414" s="74" t="s">
        <v>37</v>
      </c>
      <c r="D1414" s="161">
        <v>43</v>
      </c>
      <c r="E1414" s="60">
        <v>0</v>
      </c>
      <c r="F1414" s="64"/>
      <c r="G1414" s="49">
        <f t="shared" si="103"/>
        <v>0</v>
      </c>
    </row>
    <row r="1415" spans="1:7" ht="22.5" outlineLevel="2" x14ac:dyDescent="0.2">
      <c r="A1415" s="55" t="s">
        <v>1739</v>
      </c>
      <c r="B1415" s="73" t="s">
        <v>89</v>
      </c>
      <c r="C1415" s="74" t="s">
        <v>37</v>
      </c>
      <c r="D1415" s="161">
        <v>21.6</v>
      </c>
      <c r="E1415" s="60">
        <v>0</v>
      </c>
      <c r="F1415" s="64"/>
      <c r="G1415" s="49">
        <f t="shared" si="103"/>
        <v>0</v>
      </c>
    </row>
    <row r="1416" spans="1:7" ht="22.5" outlineLevel="2" x14ac:dyDescent="0.2">
      <c r="A1416" s="55" t="s">
        <v>1740</v>
      </c>
      <c r="B1416" s="73" t="s">
        <v>90</v>
      </c>
      <c r="C1416" s="74" t="s">
        <v>31</v>
      </c>
      <c r="D1416" s="161">
        <v>2</v>
      </c>
      <c r="E1416" s="60">
        <v>0</v>
      </c>
      <c r="F1416" s="64"/>
      <c r="G1416" s="49">
        <f t="shared" si="103"/>
        <v>0</v>
      </c>
    </row>
    <row r="1417" spans="1:7" ht="45" outlineLevel="2" x14ac:dyDescent="0.2">
      <c r="A1417" s="55" t="s">
        <v>1741</v>
      </c>
      <c r="B1417" s="73" t="s">
        <v>200</v>
      </c>
      <c r="C1417" s="74" t="s">
        <v>30</v>
      </c>
      <c r="D1417" s="161">
        <v>7.57</v>
      </c>
      <c r="E1417" s="60">
        <v>0</v>
      </c>
      <c r="F1417" s="64"/>
      <c r="G1417" s="49">
        <f t="shared" si="103"/>
        <v>0</v>
      </c>
    </row>
    <row r="1418" spans="1:7" outlineLevel="1" x14ac:dyDescent="0.2">
      <c r="A1418" s="68" t="s">
        <v>684</v>
      </c>
      <c r="B1418" s="69" t="s">
        <v>122</v>
      </c>
      <c r="C1418" s="70"/>
      <c r="D1418" s="162"/>
      <c r="E1418" s="41"/>
      <c r="F1418" s="71"/>
      <c r="G1418" s="41">
        <f>ROUND(SUM(G1419:G1434),2)</f>
        <v>0</v>
      </c>
    </row>
    <row r="1419" spans="1:7" ht="101.25" outlineLevel="2" x14ac:dyDescent="0.2">
      <c r="A1419" s="55" t="s">
        <v>1742</v>
      </c>
      <c r="B1419" s="73" t="s">
        <v>445</v>
      </c>
      <c r="C1419" s="74" t="s">
        <v>31</v>
      </c>
      <c r="D1419" s="161">
        <v>2</v>
      </c>
      <c r="E1419" s="60">
        <v>0</v>
      </c>
      <c r="F1419" s="64"/>
      <c r="G1419" s="49">
        <f t="shared" ref="G1419:G1434" si="104">ROUND(PRODUCT(D1419,E1419),2)</f>
        <v>0</v>
      </c>
    </row>
    <row r="1420" spans="1:7" ht="135" outlineLevel="2" x14ac:dyDescent="0.2">
      <c r="A1420" s="55" t="s">
        <v>1743</v>
      </c>
      <c r="B1420" s="73" t="s">
        <v>203</v>
      </c>
      <c r="C1420" s="74" t="s">
        <v>31</v>
      </c>
      <c r="D1420" s="161">
        <v>2</v>
      </c>
      <c r="E1420" s="60">
        <v>0</v>
      </c>
      <c r="F1420" s="64"/>
      <c r="G1420" s="49">
        <f t="shared" si="104"/>
        <v>0</v>
      </c>
    </row>
    <row r="1421" spans="1:7" ht="56.25" outlineLevel="2" x14ac:dyDescent="0.2">
      <c r="A1421" s="55" t="s">
        <v>1744</v>
      </c>
      <c r="B1421" s="73" t="s">
        <v>204</v>
      </c>
      <c r="C1421" s="74" t="s">
        <v>31</v>
      </c>
      <c r="D1421" s="161">
        <v>2</v>
      </c>
      <c r="E1421" s="60">
        <v>0</v>
      </c>
      <c r="F1421" s="64"/>
      <c r="G1421" s="49">
        <f t="shared" si="104"/>
        <v>0</v>
      </c>
    </row>
    <row r="1422" spans="1:7" ht="33.75" outlineLevel="2" x14ac:dyDescent="0.2">
      <c r="A1422" s="55" t="s">
        <v>1745</v>
      </c>
      <c r="B1422" s="73" t="s">
        <v>94</v>
      </c>
      <c r="C1422" s="74" t="s">
        <v>37</v>
      </c>
      <c r="D1422" s="161">
        <v>46</v>
      </c>
      <c r="E1422" s="60">
        <v>0</v>
      </c>
      <c r="F1422" s="64"/>
      <c r="G1422" s="49">
        <f t="shared" si="104"/>
        <v>0</v>
      </c>
    </row>
    <row r="1423" spans="1:7" ht="33.75" outlineLevel="2" x14ac:dyDescent="0.2">
      <c r="A1423" s="55" t="s">
        <v>1746</v>
      </c>
      <c r="B1423" s="73" t="s">
        <v>95</v>
      </c>
      <c r="C1423" s="74" t="s">
        <v>37</v>
      </c>
      <c r="D1423" s="161">
        <v>73.8</v>
      </c>
      <c r="E1423" s="60">
        <v>0</v>
      </c>
      <c r="F1423" s="64"/>
      <c r="G1423" s="49">
        <f t="shared" si="104"/>
        <v>0</v>
      </c>
    </row>
    <row r="1424" spans="1:7" ht="22.5" outlineLevel="2" x14ac:dyDescent="0.2">
      <c r="A1424" s="55" t="s">
        <v>1747</v>
      </c>
      <c r="B1424" s="73" t="s">
        <v>96</v>
      </c>
      <c r="C1424" s="74" t="s">
        <v>31</v>
      </c>
      <c r="D1424" s="161">
        <v>9</v>
      </c>
      <c r="E1424" s="60">
        <v>0</v>
      </c>
      <c r="F1424" s="64"/>
      <c r="G1424" s="49">
        <f t="shared" si="104"/>
        <v>0</v>
      </c>
    </row>
    <row r="1425" spans="1:7" ht="22.5" outlineLevel="2" x14ac:dyDescent="0.2">
      <c r="A1425" s="55" t="s">
        <v>1748</v>
      </c>
      <c r="B1425" s="73" t="s">
        <v>97</v>
      </c>
      <c r="C1425" s="74" t="s">
        <v>31</v>
      </c>
      <c r="D1425" s="161">
        <v>1</v>
      </c>
      <c r="E1425" s="60">
        <v>0</v>
      </c>
      <c r="F1425" s="64"/>
      <c r="G1425" s="49">
        <f t="shared" si="104"/>
        <v>0</v>
      </c>
    </row>
    <row r="1426" spans="1:7" ht="45" outlineLevel="2" x14ac:dyDescent="0.2">
      <c r="A1426" s="55" t="s">
        <v>1749</v>
      </c>
      <c r="B1426" s="73" t="s">
        <v>98</v>
      </c>
      <c r="C1426" s="74" t="s">
        <v>31</v>
      </c>
      <c r="D1426" s="161">
        <v>9</v>
      </c>
      <c r="E1426" s="60">
        <v>0</v>
      </c>
      <c r="F1426" s="64"/>
      <c r="G1426" s="49">
        <f t="shared" si="104"/>
        <v>0</v>
      </c>
    </row>
    <row r="1427" spans="1:7" ht="33.75" outlineLevel="2" x14ac:dyDescent="0.2">
      <c r="A1427" s="55" t="s">
        <v>1750</v>
      </c>
      <c r="B1427" s="73" t="s">
        <v>161</v>
      </c>
      <c r="C1427" s="74" t="s">
        <v>31</v>
      </c>
      <c r="D1427" s="161">
        <v>3</v>
      </c>
      <c r="E1427" s="60">
        <v>0</v>
      </c>
      <c r="F1427" s="64"/>
      <c r="G1427" s="49">
        <f t="shared" si="104"/>
        <v>0</v>
      </c>
    </row>
    <row r="1428" spans="1:7" ht="33.75" outlineLevel="2" x14ac:dyDescent="0.2">
      <c r="A1428" s="55" t="s">
        <v>1751</v>
      </c>
      <c r="B1428" s="73" t="s">
        <v>99</v>
      </c>
      <c r="C1428" s="74" t="s">
        <v>100</v>
      </c>
      <c r="D1428" s="161">
        <v>2</v>
      </c>
      <c r="E1428" s="60">
        <v>0</v>
      </c>
      <c r="F1428" s="64"/>
      <c r="G1428" s="49">
        <f t="shared" si="104"/>
        <v>0</v>
      </c>
    </row>
    <row r="1429" spans="1:7" ht="33.75" outlineLevel="2" x14ac:dyDescent="0.2">
      <c r="A1429" s="55" t="s">
        <v>1752</v>
      </c>
      <c r="B1429" s="73" t="s">
        <v>104</v>
      </c>
      <c r="C1429" s="74" t="s">
        <v>100</v>
      </c>
      <c r="D1429" s="161">
        <v>1</v>
      </c>
      <c r="E1429" s="60">
        <v>0</v>
      </c>
      <c r="F1429" s="64"/>
      <c r="G1429" s="49">
        <f t="shared" si="104"/>
        <v>0</v>
      </c>
    </row>
    <row r="1430" spans="1:7" ht="33.75" outlineLevel="2" x14ac:dyDescent="0.2">
      <c r="A1430" s="55" t="s">
        <v>1753</v>
      </c>
      <c r="B1430" s="73" t="s">
        <v>101</v>
      </c>
      <c r="C1430" s="74" t="s">
        <v>31</v>
      </c>
      <c r="D1430" s="161">
        <v>2</v>
      </c>
      <c r="E1430" s="60">
        <v>0</v>
      </c>
      <c r="F1430" s="64"/>
      <c r="G1430" s="49">
        <f t="shared" si="104"/>
        <v>0</v>
      </c>
    </row>
    <row r="1431" spans="1:7" ht="33.75" outlineLevel="2" x14ac:dyDescent="0.2">
      <c r="A1431" s="55" t="s">
        <v>1754</v>
      </c>
      <c r="B1431" s="73" t="s">
        <v>155</v>
      </c>
      <c r="C1431" s="74" t="s">
        <v>31</v>
      </c>
      <c r="D1431" s="161">
        <v>6</v>
      </c>
      <c r="E1431" s="60">
        <v>0</v>
      </c>
      <c r="F1431" s="64"/>
      <c r="G1431" s="49">
        <f t="shared" si="104"/>
        <v>0</v>
      </c>
    </row>
    <row r="1432" spans="1:7" ht="33.75" outlineLevel="2" x14ac:dyDescent="0.2">
      <c r="A1432" s="55" t="s">
        <v>1755</v>
      </c>
      <c r="B1432" s="73" t="s">
        <v>156</v>
      </c>
      <c r="C1432" s="74" t="s">
        <v>31</v>
      </c>
      <c r="D1432" s="161">
        <v>3</v>
      </c>
      <c r="E1432" s="60">
        <v>0</v>
      </c>
      <c r="F1432" s="64"/>
      <c r="G1432" s="49">
        <f t="shared" si="104"/>
        <v>0</v>
      </c>
    </row>
    <row r="1433" spans="1:7" ht="56.25" outlineLevel="2" x14ac:dyDescent="0.2">
      <c r="A1433" s="55" t="s">
        <v>1756</v>
      </c>
      <c r="B1433" s="73" t="s">
        <v>103</v>
      </c>
      <c r="C1433" s="74" t="s">
        <v>31</v>
      </c>
      <c r="D1433" s="161">
        <v>1</v>
      </c>
      <c r="E1433" s="60">
        <v>0</v>
      </c>
      <c r="F1433" s="64"/>
      <c r="G1433" s="49">
        <f t="shared" si="104"/>
        <v>0</v>
      </c>
    </row>
    <row r="1434" spans="1:7" ht="33.75" outlineLevel="2" x14ac:dyDescent="0.2">
      <c r="A1434" s="55" t="s">
        <v>1757</v>
      </c>
      <c r="B1434" s="73" t="s">
        <v>102</v>
      </c>
      <c r="C1434" s="74" t="s">
        <v>37</v>
      </c>
      <c r="D1434" s="161">
        <v>6</v>
      </c>
      <c r="E1434" s="60">
        <v>0</v>
      </c>
      <c r="F1434" s="64"/>
      <c r="G1434" s="49">
        <f t="shared" si="104"/>
        <v>0</v>
      </c>
    </row>
    <row r="1435" spans="1:7" x14ac:dyDescent="0.2">
      <c r="A1435" s="66" t="s">
        <v>592</v>
      </c>
      <c r="B1435" s="67" t="s">
        <v>27</v>
      </c>
      <c r="C1435" s="158"/>
      <c r="D1435" s="163"/>
      <c r="E1435" s="67"/>
      <c r="F1435" s="67"/>
      <c r="G1435" s="50">
        <f>ROUND(SUM(G1436),2)</f>
        <v>0</v>
      </c>
    </row>
    <row r="1436" spans="1:7" ht="22.5" x14ac:dyDescent="0.2">
      <c r="A1436" s="55" t="s">
        <v>1758</v>
      </c>
      <c r="B1436" s="73" t="s">
        <v>45</v>
      </c>
      <c r="C1436" s="74" t="s">
        <v>29</v>
      </c>
      <c r="D1436" s="161">
        <v>601.04999999999995</v>
      </c>
      <c r="E1436" s="60">
        <v>0</v>
      </c>
      <c r="F1436" s="64"/>
      <c r="G1436" s="49">
        <f>ROUND(PRODUCT(D1436,E1436),2)</f>
        <v>0</v>
      </c>
    </row>
    <row r="1437" spans="1:7" s="86" customFormat="1" x14ac:dyDescent="0.2">
      <c r="A1437" s="83" t="s">
        <v>593</v>
      </c>
      <c r="B1437" s="84" t="s">
        <v>456</v>
      </c>
      <c r="C1437" s="160"/>
      <c r="D1437" s="160"/>
      <c r="E1437" s="84"/>
      <c r="F1437" s="84"/>
      <c r="G1437" s="85">
        <f>G1438+G1470+G1492+G1500+G1521+G1582+G1650+G1726+G1761</f>
        <v>0</v>
      </c>
    </row>
    <row r="1438" spans="1:7" x14ac:dyDescent="0.2">
      <c r="A1438" s="66" t="s">
        <v>533</v>
      </c>
      <c r="B1438" s="67" t="s">
        <v>109</v>
      </c>
      <c r="C1438" s="158"/>
      <c r="D1438" s="158"/>
      <c r="E1438" s="67"/>
      <c r="F1438" s="67"/>
      <c r="G1438" s="50">
        <f>ROUND(SUM(G1439,G1453,G1461),2)</f>
        <v>0</v>
      </c>
    </row>
    <row r="1439" spans="1:7" outlineLevel="1" x14ac:dyDescent="0.2">
      <c r="A1439" s="68" t="s">
        <v>685</v>
      </c>
      <c r="B1439" s="69" t="s">
        <v>25</v>
      </c>
      <c r="C1439" s="70"/>
      <c r="D1439" s="159"/>
      <c r="E1439" s="41"/>
      <c r="F1439" s="71"/>
      <c r="G1439" s="41">
        <f>ROUND(SUM(G1440:G1452),2)</f>
        <v>0</v>
      </c>
    </row>
    <row r="1440" spans="1:7" ht="78.75" outlineLevel="2" x14ac:dyDescent="0.2">
      <c r="A1440" s="55" t="s">
        <v>1759</v>
      </c>
      <c r="B1440" s="73" t="s">
        <v>471</v>
      </c>
      <c r="C1440" s="74" t="s">
        <v>29</v>
      </c>
      <c r="D1440" s="161">
        <v>9.1999999999999993</v>
      </c>
      <c r="E1440" s="60">
        <v>0</v>
      </c>
      <c r="F1440" s="76"/>
      <c r="G1440" s="49">
        <f t="shared" ref="G1440:G1452" si="105">ROUND(PRODUCT(D1440,E1440),2)</f>
        <v>0</v>
      </c>
    </row>
    <row r="1441" spans="1:7" ht="33.75" outlineLevel="2" x14ac:dyDescent="0.2">
      <c r="A1441" s="55" t="s">
        <v>1760</v>
      </c>
      <c r="B1441" s="73" t="s">
        <v>143</v>
      </c>
      <c r="C1441" s="74" t="s">
        <v>30</v>
      </c>
      <c r="D1441" s="161">
        <v>2947.2</v>
      </c>
      <c r="E1441" s="60">
        <v>0</v>
      </c>
      <c r="F1441" s="64"/>
      <c r="G1441" s="49">
        <f t="shared" si="105"/>
        <v>0</v>
      </c>
    </row>
    <row r="1442" spans="1:7" ht="22.5" outlineLevel="2" x14ac:dyDescent="0.2">
      <c r="A1442" s="55" t="s">
        <v>1761</v>
      </c>
      <c r="B1442" s="73" t="s">
        <v>207</v>
      </c>
      <c r="C1442" s="74" t="s">
        <v>30</v>
      </c>
      <c r="D1442" s="161">
        <v>267.62</v>
      </c>
      <c r="E1442" s="60">
        <v>0</v>
      </c>
      <c r="F1442" s="64"/>
      <c r="G1442" s="49">
        <f t="shared" si="105"/>
        <v>0</v>
      </c>
    </row>
    <row r="1443" spans="1:7" ht="33.75" outlineLevel="2" x14ac:dyDescent="0.2">
      <c r="A1443" s="55" t="s">
        <v>1762</v>
      </c>
      <c r="B1443" s="73" t="s">
        <v>181</v>
      </c>
      <c r="C1443" s="74" t="s">
        <v>30</v>
      </c>
      <c r="D1443" s="161">
        <v>79.77</v>
      </c>
      <c r="E1443" s="60">
        <v>0</v>
      </c>
      <c r="F1443" s="64"/>
      <c r="G1443" s="49">
        <f t="shared" si="105"/>
        <v>0</v>
      </c>
    </row>
    <row r="1444" spans="1:7" ht="33.75" outlineLevel="2" x14ac:dyDescent="0.2">
      <c r="A1444" s="55" t="s">
        <v>1763</v>
      </c>
      <c r="B1444" s="73" t="s">
        <v>183</v>
      </c>
      <c r="C1444" s="74" t="s">
        <v>30</v>
      </c>
      <c r="D1444" s="161">
        <v>44.47</v>
      </c>
      <c r="E1444" s="60">
        <v>0</v>
      </c>
      <c r="F1444" s="64"/>
      <c r="G1444" s="49">
        <f t="shared" si="105"/>
        <v>0</v>
      </c>
    </row>
    <row r="1445" spans="1:7" ht="33.75" outlineLevel="2" x14ac:dyDescent="0.2">
      <c r="A1445" s="55" t="s">
        <v>1764</v>
      </c>
      <c r="B1445" s="73" t="s">
        <v>182</v>
      </c>
      <c r="C1445" s="74" t="s">
        <v>30</v>
      </c>
      <c r="D1445" s="161">
        <v>27.86</v>
      </c>
      <c r="E1445" s="60">
        <v>0</v>
      </c>
      <c r="F1445" s="64"/>
      <c r="G1445" s="49">
        <f t="shared" si="105"/>
        <v>0</v>
      </c>
    </row>
    <row r="1446" spans="1:7" ht="33.75" outlineLevel="2" x14ac:dyDescent="0.2">
      <c r="A1446" s="55" t="s">
        <v>1765</v>
      </c>
      <c r="B1446" s="73" t="s">
        <v>429</v>
      </c>
      <c r="C1446" s="74" t="s">
        <v>29</v>
      </c>
      <c r="D1446" s="161">
        <v>32.409999999999997</v>
      </c>
      <c r="E1446" s="60">
        <v>0</v>
      </c>
      <c r="F1446" s="64"/>
      <c r="G1446" s="49">
        <f t="shared" si="105"/>
        <v>0</v>
      </c>
    </row>
    <row r="1447" spans="1:7" ht="33.75" outlineLevel="2" x14ac:dyDescent="0.2">
      <c r="A1447" s="55" t="s">
        <v>1766</v>
      </c>
      <c r="B1447" s="73" t="s">
        <v>209</v>
      </c>
      <c r="C1447" s="74" t="s">
        <v>30</v>
      </c>
      <c r="D1447" s="161">
        <v>4.1900000000000004</v>
      </c>
      <c r="E1447" s="60">
        <v>0</v>
      </c>
      <c r="F1447" s="76"/>
      <c r="G1447" s="49">
        <f t="shared" si="105"/>
        <v>0</v>
      </c>
    </row>
    <row r="1448" spans="1:7" ht="45" outlineLevel="2" x14ac:dyDescent="0.2">
      <c r="A1448" s="55" t="s">
        <v>1767</v>
      </c>
      <c r="B1448" s="73" t="s">
        <v>135</v>
      </c>
      <c r="C1448" s="74" t="s">
        <v>30</v>
      </c>
      <c r="D1448" s="161">
        <v>11.58</v>
      </c>
      <c r="E1448" s="60">
        <v>0</v>
      </c>
      <c r="F1448" s="64"/>
      <c r="G1448" s="49">
        <f t="shared" si="105"/>
        <v>0</v>
      </c>
    </row>
    <row r="1449" spans="1:7" ht="33.75" outlineLevel="2" x14ac:dyDescent="0.2">
      <c r="A1449" s="55" t="s">
        <v>1768</v>
      </c>
      <c r="B1449" s="73" t="s">
        <v>53</v>
      </c>
      <c r="C1449" s="74" t="s">
        <v>30</v>
      </c>
      <c r="D1449" s="161">
        <v>413.83</v>
      </c>
      <c r="E1449" s="60">
        <v>0</v>
      </c>
      <c r="F1449" s="64"/>
      <c r="G1449" s="49">
        <f t="shared" si="105"/>
        <v>0</v>
      </c>
    </row>
    <row r="1450" spans="1:7" ht="33.75" outlineLevel="2" x14ac:dyDescent="0.2">
      <c r="A1450" s="55" t="s">
        <v>1769</v>
      </c>
      <c r="B1450" s="73" t="s">
        <v>32</v>
      </c>
      <c r="C1450" s="74" t="s">
        <v>30</v>
      </c>
      <c r="D1450" s="161">
        <v>709.75</v>
      </c>
      <c r="E1450" s="60">
        <v>0</v>
      </c>
      <c r="F1450" s="64"/>
      <c r="G1450" s="49">
        <f t="shared" si="105"/>
        <v>0</v>
      </c>
    </row>
    <row r="1451" spans="1:7" ht="33.75" outlineLevel="2" x14ac:dyDescent="0.2">
      <c r="A1451" s="55" t="s">
        <v>1770</v>
      </c>
      <c r="B1451" s="73" t="s">
        <v>35</v>
      </c>
      <c r="C1451" s="74" t="s">
        <v>30</v>
      </c>
      <c r="D1451" s="161">
        <v>4509.51</v>
      </c>
      <c r="E1451" s="60">
        <v>0</v>
      </c>
      <c r="F1451" s="76"/>
      <c r="G1451" s="49">
        <f t="shared" si="105"/>
        <v>0</v>
      </c>
    </row>
    <row r="1452" spans="1:7" ht="33.75" outlineLevel="2" x14ac:dyDescent="0.2">
      <c r="A1452" s="55" t="s">
        <v>1771</v>
      </c>
      <c r="B1452" s="73" t="s">
        <v>33</v>
      </c>
      <c r="C1452" s="74" t="s">
        <v>34</v>
      </c>
      <c r="D1452" s="161">
        <v>130775.79000000001</v>
      </c>
      <c r="E1452" s="60">
        <v>0</v>
      </c>
      <c r="F1452" s="64"/>
      <c r="G1452" s="49">
        <f t="shared" si="105"/>
        <v>0</v>
      </c>
    </row>
    <row r="1453" spans="1:7" outlineLevel="1" x14ac:dyDescent="0.2">
      <c r="A1453" s="68" t="s">
        <v>686</v>
      </c>
      <c r="B1453" s="69" t="s">
        <v>48</v>
      </c>
      <c r="C1453" s="70"/>
      <c r="D1453" s="159"/>
      <c r="E1453" s="41"/>
      <c r="F1453" s="71"/>
      <c r="G1453" s="41">
        <f>ROUND(SUM(G1454:G1460),2)</f>
        <v>0</v>
      </c>
    </row>
    <row r="1454" spans="1:7" ht="33.75" outlineLevel="2" x14ac:dyDescent="0.2">
      <c r="A1454" s="55" t="s">
        <v>1772</v>
      </c>
      <c r="B1454" s="73" t="s">
        <v>28</v>
      </c>
      <c r="C1454" s="74" t="s">
        <v>29</v>
      </c>
      <c r="D1454" s="161">
        <v>16610.580000000002</v>
      </c>
      <c r="E1454" s="60">
        <v>0</v>
      </c>
      <c r="F1454" s="64"/>
      <c r="G1454" s="49">
        <f t="shared" ref="G1454:G1460" si="106">ROUND(PRODUCT(D1454,E1454),2)</f>
        <v>0</v>
      </c>
    </row>
    <row r="1455" spans="1:7" ht="45" outlineLevel="2" x14ac:dyDescent="0.2">
      <c r="A1455" s="55" t="s">
        <v>1773</v>
      </c>
      <c r="B1455" s="73" t="s">
        <v>180</v>
      </c>
      <c r="C1455" s="74" t="s">
        <v>30</v>
      </c>
      <c r="D1455" s="161">
        <v>6644.23</v>
      </c>
      <c r="E1455" s="60">
        <v>0</v>
      </c>
      <c r="F1455" s="64"/>
      <c r="G1455" s="49">
        <f t="shared" si="106"/>
        <v>0</v>
      </c>
    </row>
    <row r="1456" spans="1:7" ht="56.25" outlineLevel="2" x14ac:dyDescent="0.2">
      <c r="A1456" s="55" t="s">
        <v>1774</v>
      </c>
      <c r="B1456" s="73" t="s">
        <v>217</v>
      </c>
      <c r="C1456" s="74" t="s">
        <v>29</v>
      </c>
      <c r="D1456" s="161">
        <v>16610.580000000002</v>
      </c>
      <c r="E1456" s="60">
        <v>0</v>
      </c>
      <c r="F1456" s="64"/>
      <c r="G1456" s="49">
        <f t="shared" si="106"/>
        <v>0</v>
      </c>
    </row>
    <row r="1457" spans="1:7" ht="45" outlineLevel="2" x14ac:dyDescent="0.2">
      <c r="A1457" s="55" t="s">
        <v>1775</v>
      </c>
      <c r="B1457" s="73" t="s">
        <v>2064</v>
      </c>
      <c r="C1457" s="74" t="s">
        <v>30</v>
      </c>
      <c r="D1457" s="161">
        <v>3322.12</v>
      </c>
      <c r="E1457" s="60">
        <v>0</v>
      </c>
      <c r="F1457" s="64"/>
      <c r="G1457" s="49">
        <f t="shared" si="106"/>
        <v>0</v>
      </c>
    </row>
    <row r="1458" spans="1:7" ht="33.75" outlineLevel="2" x14ac:dyDescent="0.2">
      <c r="A1458" s="55" t="s">
        <v>1776</v>
      </c>
      <c r="B1458" s="73" t="s">
        <v>144</v>
      </c>
      <c r="C1458" s="74" t="s">
        <v>29</v>
      </c>
      <c r="D1458" s="161">
        <v>16610.580000000002</v>
      </c>
      <c r="E1458" s="60">
        <v>0</v>
      </c>
      <c r="F1458" s="64"/>
      <c r="G1458" s="49">
        <f t="shared" si="106"/>
        <v>0</v>
      </c>
    </row>
    <row r="1459" spans="1:7" ht="33.75" outlineLevel="2" x14ac:dyDescent="0.2">
      <c r="A1459" s="55" t="s">
        <v>1777</v>
      </c>
      <c r="B1459" s="73" t="s">
        <v>35</v>
      </c>
      <c r="C1459" s="74" t="s">
        <v>30</v>
      </c>
      <c r="D1459" s="161">
        <v>6644.23</v>
      </c>
      <c r="E1459" s="60">
        <v>0</v>
      </c>
      <c r="F1459" s="64"/>
      <c r="G1459" s="49">
        <f t="shared" si="106"/>
        <v>0</v>
      </c>
    </row>
    <row r="1460" spans="1:7" ht="33.75" outlineLevel="2" x14ac:dyDescent="0.2">
      <c r="A1460" s="55" t="s">
        <v>1778</v>
      </c>
      <c r="B1460" s="73" t="s">
        <v>33</v>
      </c>
      <c r="C1460" s="74" t="s">
        <v>34</v>
      </c>
      <c r="D1460" s="161">
        <v>192682.66999999998</v>
      </c>
      <c r="E1460" s="60">
        <v>0</v>
      </c>
      <c r="F1460" s="64"/>
      <c r="G1460" s="49">
        <f t="shared" si="106"/>
        <v>0</v>
      </c>
    </row>
    <row r="1461" spans="1:7" outlineLevel="1" x14ac:dyDescent="0.2">
      <c r="A1461" s="68" t="s">
        <v>687</v>
      </c>
      <c r="B1461" s="69" t="s">
        <v>49</v>
      </c>
      <c r="C1461" s="70"/>
      <c r="D1461" s="159"/>
      <c r="E1461" s="41"/>
      <c r="F1461" s="71"/>
      <c r="G1461" s="41">
        <f>ROUND(SUM(G1462:G1469),2)</f>
        <v>0</v>
      </c>
    </row>
    <row r="1462" spans="1:7" ht="45" outlineLevel="2" x14ac:dyDescent="0.2">
      <c r="A1462" s="55" t="s">
        <v>1779</v>
      </c>
      <c r="B1462" s="73" t="s">
        <v>131</v>
      </c>
      <c r="C1462" s="74" t="s">
        <v>29</v>
      </c>
      <c r="D1462" s="161">
        <v>2164.7199999999998</v>
      </c>
      <c r="E1462" s="60">
        <v>0</v>
      </c>
      <c r="F1462" s="64"/>
      <c r="G1462" s="49">
        <f t="shared" ref="G1462:G1469" si="107">ROUND(PRODUCT(D1462,E1462),2)</f>
        <v>0</v>
      </c>
    </row>
    <row r="1463" spans="1:7" ht="45" outlineLevel="2" x14ac:dyDescent="0.2">
      <c r="A1463" s="55" t="s">
        <v>1780</v>
      </c>
      <c r="B1463" s="73" t="s">
        <v>132</v>
      </c>
      <c r="C1463" s="74" t="s">
        <v>29</v>
      </c>
      <c r="D1463" s="161">
        <v>2886.29</v>
      </c>
      <c r="E1463" s="60">
        <v>0</v>
      </c>
      <c r="F1463" s="64"/>
      <c r="G1463" s="49">
        <f t="shared" si="107"/>
        <v>0</v>
      </c>
    </row>
    <row r="1464" spans="1:7" ht="45" outlineLevel="2" x14ac:dyDescent="0.2">
      <c r="A1464" s="55" t="s">
        <v>1781</v>
      </c>
      <c r="B1464" s="73" t="s">
        <v>133</v>
      </c>
      <c r="C1464" s="74" t="s">
        <v>29</v>
      </c>
      <c r="D1464" s="161">
        <v>8658.8700000000008</v>
      </c>
      <c r="E1464" s="60">
        <v>0</v>
      </c>
      <c r="F1464" s="64"/>
      <c r="G1464" s="49">
        <f t="shared" si="107"/>
        <v>0</v>
      </c>
    </row>
    <row r="1465" spans="1:7" ht="45" outlineLevel="2" x14ac:dyDescent="0.2">
      <c r="A1465" s="55" t="s">
        <v>1782</v>
      </c>
      <c r="B1465" s="73" t="s">
        <v>134</v>
      </c>
      <c r="C1465" s="74" t="s">
        <v>29</v>
      </c>
      <c r="D1465" s="161">
        <v>721.57</v>
      </c>
      <c r="E1465" s="60">
        <v>0</v>
      </c>
      <c r="F1465" s="64"/>
      <c r="G1465" s="49">
        <f t="shared" si="107"/>
        <v>0</v>
      </c>
    </row>
    <row r="1466" spans="1:7" ht="22.5" outlineLevel="2" x14ac:dyDescent="0.2">
      <c r="A1466" s="55" t="s">
        <v>1783</v>
      </c>
      <c r="B1466" s="73" t="s">
        <v>36</v>
      </c>
      <c r="C1466" s="74" t="s">
        <v>37</v>
      </c>
      <c r="D1466" s="161">
        <v>10859.44</v>
      </c>
      <c r="E1466" s="60">
        <v>0</v>
      </c>
      <c r="F1466" s="64"/>
      <c r="G1466" s="49">
        <f t="shared" si="107"/>
        <v>0</v>
      </c>
    </row>
    <row r="1467" spans="1:7" ht="45" outlineLevel="2" x14ac:dyDescent="0.2">
      <c r="A1467" s="55" t="s">
        <v>1784</v>
      </c>
      <c r="B1467" s="73" t="s">
        <v>50</v>
      </c>
      <c r="C1467" s="74" t="s">
        <v>37</v>
      </c>
      <c r="D1467" s="161">
        <v>10859.44</v>
      </c>
      <c r="E1467" s="60">
        <v>0</v>
      </c>
      <c r="F1467" s="64"/>
      <c r="G1467" s="49">
        <f t="shared" si="107"/>
        <v>0</v>
      </c>
    </row>
    <row r="1468" spans="1:7" ht="33.75" outlineLevel="2" x14ac:dyDescent="0.2">
      <c r="A1468" s="55" t="s">
        <v>1785</v>
      </c>
      <c r="B1468" s="73" t="s">
        <v>118</v>
      </c>
      <c r="C1468" s="74" t="s">
        <v>51</v>
      </c>
      <c r="D1468" s="161">
        <v>6837.04</v>
      </c>
      <c r="E1468" s="60">
        <v>0</v>
      </c>
      <c r="F1468" s="64"/>
      <c r="G1468" s="49">
        <f t="shared" si="107"/>
        <v>0</v>
      </c>
    </row>
    <row r="1469" spans="1:7" ht="78.75" outlineLevel="2" x14ac:dyDescent="0.2">
      <c r="A1469" s="55" t="s">
        <v>1786</v>
      </c>
      <c r="B1469" s="73" t="s">
        <v>116</v>
      </c>
      <c r="C1469" s="74" t="s">
        <v>31</v>
      </c>
      <c r="D1469" s="161">
        <v>3212</v>
      </c>
      <c r="E1469" s="60">
        <v>0</v>
      </c>
      <c r="F1469" s="64"/>
      <c r="G1469" s="49">
        <f t="shared" si="107"/>
        <v>0</v>
      </c>
    </row>
    <row r="1470" spans="1:7" x14ac:dyDescent="0.2">
      <c r="A1470" s="66" t="s">
        <v>534</v>
      </c>
      <c r="B1470" s="67" t="s">
        <v>124</v>
      </c>
      <c r="C1470" s="158"/>
      <c r="D1470" s="158"/>
      <c r="E1470" s="67"/>
      <c r="F1470" s="67"/>
      <c r="G1470" s="50">
        <f>ROUND(SUM(G1471:G1491),2)</f>
        <v>0</v>
      </c>
    </row>
    <row r="1471" spans="1:7" ht="33.75" outlineLevel="1" x14ac:dyDescent="0.2">
      <c r="A1471" s="55" t="s">
        <v>1787</v>
      </c>
      <c r="B1471" s="73" t="s">
        <v>28</v>
      </c>
      <c r="C1471" s="74" t="s">
        <v>29</v>
      </c>
      <c r="D1471" s="161">
        <v>8840.67</v>
      </c>
      <c r="E1471" s="60">
        <v>0</v>
      </c>
      <c r="F1471" s="64"/>
      <c r="G1471" s="49">
        <f t="shared" ref="G1471:G1491" si="108">ROUND(PRODUCT(D1471,E1471),2)</f>
        <v>0</v>
      </c>
    </row>
    <row r="1472" spans="1:7" ht="45" outlineLevel="1" x14ac:dyDescent="0.2">
      <c r="A1472" s="55" t="s">
        <v>1788</v>
      </c>
      <c r="B1472" s="73" t="s">
        <v>184</v>
      </c>
      <c r="C1472" s="74" t="s">
        <v>30</v>
      </c>
      <c r="D1472" s="161">
        <v>530.44000000000005</v>
      </c>
      <c r="E1472" s="60">
        <v>0</v>
      </c>
      <c r="F1472" s="64"/>
      <c r="G1472" s="49">
        <f t="shared" si="108"/>
        <v>0</v>
      </c>
    </row>
    <row r="1473" spans="1:7" ht="45" outlineLevel="1" x14ac:dyDescent="0.2">
      <c r="A1473" s="55" t="s">
        <v>1789</v>
      </c>
      <c r="B1473" s="73" t="s">
        <v>123</v>
      </c>
      <c r="C1473" s="74" t="s">
        <v>29</v>
      </c>
      <c r="D1473" s="161">
        <v>3536.27</v>
      </c>
      <c r="E1473" s="60">
        <v>0</v>
      </c>
      <c r="F1473" s="64"/>
      <c r="G1473" s="49">
        <f t="shared" si="108"/>
        <v>0</v>
      </c>
    </row>
    <row r="1474" spans="1:7" ht="45" outlineLevel="1" x14ac:dyDescent="0.2">
      <c r="A1474" s="55" t="s">
        <v>1790</v>
      </c>
      <c r="B1474" s="73" t="s">
        <v>191</v>
      </c>
      <c r="C1474" s="74" t="s">
        <v>29</v>
      </c>
      <c r="D1474" s="161">
        <v>5304.4</v>
      </c>
      <c r="E1474" s="60">
        <v>0</v>
      </c>
      <c r="F1474" s="64"/>
      <c r="G1474" s="49">
        <f t="shared" si="108"/>
        <v>0</v>
      </c>
    </row>
    <row r="1475" spans="1:7" ht="45" outlineLevel="1" x14ac:dyDescent="0.2">
      <c r="A1475" s="55" t="s">
        <v>1791</v>
      </c>
      <c r="B1475" s="73" t="s">
        <v>158</v>
      </c>
      <c r="C1475" s="74" t="s">
        <v>30</v>
      </c>
      <c r="D1475" s="161">
        <v>212.18</v>
      </c>
      <c r="E1475" s="60">
        <v>0</v>
      </c>
      <c r="F1475" s="64"/>
      <c r="G1475" s="49">
        <f t="shared" si="108"/>
        <v>0</v>
      </c>
    </row>
    <row r="1476" spans="1:7" ht="45" outlineLevel="1" x14ac:dyDescent="0.2">
      <c r="A1476" s="55" t="s">
        <v>1792</v>
      </c>
      <c r="B1476" s="73" t="s">
        <v>185</v>
      </c>
      <c r="C1476" s="74" t="s">
        <v>30</v>
      </c>
      <c r="D1476" s="161">
        <v>325.26</v>
      </c>
      <c r="E1476" s="60">
        <v>0</v>
      </c>
      <c r="F1476" s="64"/>
      <c r="G1476" s="49">
        <f t="shared" si="108"/>
        <v>0</v>
      </c>
    </row>
    <row r="1477" spans="1:7" ht="33.75" outlineLevel="1" x14ac:dyDescent="0.2">
      <c r="A1477" s="55" t="s">
        <v>1793</v>
      </c>
      <c r="B1477" s="73" t="s">
        <v>193</v>
      </c>
      <c r="C1477" s="74" t="s">
        <v>37</v>
      </c>
      <c r="D1477" s="161">
        <v>2270.1799999999998</v>
      </c>
      <c r="E1477" s="60">
        <v>0</v>
      </c>
      <c r="F1477" s="64"/>
      <c r="G1477" s="49">
        <f t="shared" si="108"/>
        <v>0</v>
      </c>
    </row>
    <row r="1478" spans="1:7" ht="33.75" outlineLevel="1" x14ac:dyDescent="0.2">
      <c r="A1478" s="55" t="s">
        <v>1794</v>
      </c>
      <c r="B1478" s="73" t="s">
        <v>194</v>
      </c>
      <c r="C1478" s="74" t="s">
        <v>37</v>
      </c>
      <c r="D1478" s="161">
        <v>1446.78</v>
      </c>
      <c r="E1478" s="60">
        <v>0</v>
      </c>
      <c r="F1478" s="64"/>
      <c r="G1478" s="49">
        <f t="shared" si="108"/>
        <v>0</v>
      </c>
    </row>
    <row r="1479" spans="1:7" ht="33.75" outlineLevel="1" x14ac:dyDescent="0.2">
      <c r="A1479" s="55" t="s">
        <v>1795</v>
      </c>
      <c r="B1479" s="73" t="s">
        <v>195</v>
      </c>
      <c r="C1479" s="74" t="s">
        <v>37</v>
      </c>
      <c r="D1479" s="161">
        <v>34.450000000000003</v>
      </c>
      <c r="E1479" s="60">
        <v>0</v>
      </c>
      <c r="F1479" s="64"/>
      <c r="G1479" s="49">
        <f t="shared" si="108"/>
        <v>0</v>
      </c>
    </row>
    <row r="1480" spans="1:7" ht="45" outlineLevel="1" x14ac:dyDescent="0.2">
      <c r="A1480" s="55" t="s">
        <v>1796</v>
      </c>
      <c r="B1480" s="73" t="s">
        <v>39</v>
      </c>
      <c r="C1480" s="74" t="s">
        <v>29</v>
      </c>
      <c r="D1480" s="161">
        <v>1858.48</v>
      </c>
      <c r="E1480" s="60">
        <v>0</v>
      </c>
      <c r="F1480" s="64"/>
      <c r="G1480" s="49">
        <f t="shared" si="108"/>
        <v>0</v>
      </c>
    </row>
    <row r="1481" spans="1:7" ht="33.75" outlineLevel="1" x14ac:dyDescent="0.2">
      <c r="A1481" s="55" t="s">
        <v>1797</v>
      </c>
      <c r="B1481" s="73" t="s">
        <v>38</v>
      </c>
      <c r="C1481" s="74" t="s">
        <v>29</v>
      </c>
      <c r="D1481" s="161">
        <v>6982.1900000000005</v>
      </c>
      <c r="E1481" s="60">
        <v>0</v>
      </c>
      <c r="F1481" s="64"/>
      <c r="G1481" s="49">
        <f t="shared" si="108"/>
        <v>0</v>
      </c>
    </row>
    <row r="1482" spans="1:7" ht="33.75" outlineLevel="1" x14ac:dyDescent="0.2">
      <c r="A1482" s="55" t="s">
        <v>1798</v>
      </c>
      <c r="B1482" s="73" t="s">
        <v>40</v>
      </c>
      <c r="C1482" s="74" t="s">
        <v>29</v>
      </c>
      <c r="D1482" s="161">
        <v>3536.27</v>
      </c>
      <c r="E1482" s="60">
        <v>0</v>
      </c>
      <c r="F1482" s="64"/>
      <c r="G1482" s="49">
        <f t="shared" si="108"/>
        <v>0</v>
      </c>
    </row>
    <row r="1483" spans="1:7" ht="22.5" outlineLevel="1" x14ac:dyDescent="0.2">
      <c r="A1483" s="55" t="s">
        <v>1799</v>
      </c>
      <c r="B1483" s="73" t="s">
        <v>36</v>
      </c>
      <c r="C1483" s="74" t="s">
        <v>37</v>
      </c>
      <c r="D1483" s="161">
        <v>5895.97</v>
      </c>
      <c r="E1483" s="60">
        <v>0</v>
      </c>
      <c r="F1483" s="64"/>
      <c r="G1483" s="49">
        <f t="shared" si="108"/>
        <v>0</v>
      </c>
    </row>
    <row r="1484" spans="1:7" ht="45" outlineLevel="1" x14ac:dyDescent="0.2">
      <c r="A1484" s="55" t="s">
        <v>1800</v>
      </c>
      <c r="B1484" s="73" t="s">
        <v>46</v>
      </c>
      <c r="C1484" s="74" t="s">
        <v>37</v>
      </c>
      <c r="D1484" s="161">
        <v>15.69</v>
      </c>
      <c r="E1484" s="60">
        <v>0</v>
      </c>
      <c r="F1484" s="64"/>
      <c r="G1484" s="49">
        <f t="shared" si="108"/>
        <v>0</v>
      </c>
    </row>
    <row r="1485" spans="1:7" ht="33.75" outlineLevel="1" x14ac:dyDescent="0.2">
      <c r="A1485" s="55" t="s">
        <v>1801</v>
      </c>
      <c r="B1485" s="73" t="s">
        <v>120</v>
      </c>
      <c r="C1485" s="74" t="s">
        <v>37</v>
      </c>
      <c r="D1485" s="161">
        <v>15.69</v>
      </c>
      <c r="E1485" s="60">
        <v>0</v>
      </c>
      <c r="F1485" s="64"/>
      <c r="G1485" s="49">
        <f t="shared" si="108"/>
        <v>0</v>
      </c>
    </row>
    <row r="1486" spans="1:7" ht="33.75" outlineLevel="1" x14ac:dyDescent="0.2">
      <c r="A1486" s="55" t="s">
        <v>1802</v>
      </c>
      <c r="B1486" s="73" t="s">
        <v>176</v>
      </c>
      <c r="C1486" s="74" t="s">
        <v>29</v>
      </c>
      <c r="D1486" s="161">
        <v>25.36</v>
      </c>
      <c r="E1486" s="60">
        <v>0</v>
      </c>
      <c r="F1486" s="64"/>
      <c r="G1486" s="49">
        <f t="shared" si="108"/>
        <v>0</v>
      </c>
    </row>
    <row r="1487" spans="1:7" ht="33.75" outlineLevel="1" x14ac:dyDescent="0.2">
      <c r="A1487" s="55" t="s">
        <v>1803</v>
      </c>
      <c r="B1487" s="73" t="s">
        <v>162</v>
      </c>
      <c r="C1487" s="74" t="s">
        <v>29</v>
      </c>
      <c r="D1487" s="161">
        <v>25.36</v>
      </c>
      <c r="E1487" s="60">
        <v>0</v>
      </c>
      <c r="F1487" s="64"/>
      <c r="G1487" s="49">
        <f t="shared" si="108"/>
        <v>0</v>
      </c>
    </row>
    <row r="1488" spans="1:7" ht="67.5" outlineLevel="1" x14ac:dyDescent="0.2">
      <c r="A1488" s="55" t="s">
        <v>1804</v>
      </c>
      <c r="B1488" s="73" t="s">
        <v>192</v>
      </c>
      <c r="C1488" s="74" t="s">
        <v>31</v>
      </c>
      <c r="D1488" s="161">
        <v>212</v>
      </c>
      <c r="E1488" s="60">
        <v>0</v>
      </c>
      <c r="F1488" s="64"/>
      <c r="G1488" s="49">
        <f t="shared" si="108"/>
        <v>0</v>
      </c>
    </row>
    <row r="1489" spans="1:7" ht="90" outlineLevel="1" x14ac:dyDescent="0.2">
      <c r="A1489" s="55" t="s">
        <v>1805</v>
      </c>
      <c r="B1489" s="73" t="s">
        <v>145</v>
      </c>
      <c r="C1489" s="74" t="s">
        <v>31</v>
      </c>
      <c r="D1489" s="161">
        <v>2198</v>
      </c>
      <c r="E1489" s="60">
        <v>0</v>
      </c>
      <c r="F1489" s="64"/>
      <c r="G1489" s="49">
        <f t="shared" si="108"/>
        <v>0</v>
      </c>
    </row>
    <row r="1490" spans="1:7" ht="33.75" outlineLevel="1" x14ac:dyDescent="0.2">
      <c r="A1490" s="55" t="s">
        <v>1806</v>
      </c>
      <c r="B1490" s="73" t="s">
        <v>35</v>
      </c>
      <c r="C1490" s="74" t="s">
        <v>30</v>
      </c>
      <c r="D1490" s="161">
        <v>318.26000000000005</v>
      </c>
      <c r="E1490" s="60">
        <v>0</v>
      </c>
      <c r="F1490" s="72"/>
      <c r="G1490" s="49">
        <f t="shared" si="108"/>
        <v>0</v>
      </c>
    </row>
    <row r="1491" spans="1:7" ht="33.75" outlineLevel="1" x14ac:dyDescent="0.2">
      <c r="A1491" s="55" t="s">
        <v>1807</v>
      </c>
      <c r="B1491" s="73" t="s">
        <v>33</v>
      </c>
      <c r="C1491" s="74" t="s">
        <v>34</v>
      </c>
      <c r="D1491" s="161">
        <v>9229.5400000000009</v>
      </c>
      <c r="E1491" s="60">
        <v>0</v>
      </c>
      <c r="F1491" s="64"/>
      <c r="G1491" s="49">
        <f t="shared" si="108"/>
        <v>0</v>
      </c>
    </row>
    <row r="1492" spans="1:7" x14ac:dyDescent="0.2">
      <c r="A1492" s="66" t="s">
        <v>594</v>
      </c>
      <c r="B1492" s="67" t="s">
        <v>110</v>
      </c>
      <c r="C1492" s="158"/>
      <c r="D1492" s="158"/>
      <c r="E1492" s="67"/>
      <c r="F1492" s="67"/>
      <c r="G1492" s="50">
        <f>ROUND(SUM(G1493:G1499),2)</f>
        <v>0</v>
      </c>
    </row>
    <row r="1493" spans="1:7" ht="33.75" outlineLevel="1" x14ac:dyDescent="0.2">
      <c r="A1493" s="55" t="s">
        <v>1808</v>
      </c>
      <c r="B1493" s="73" t="s">
        <v>459</v>
      </c>
      <c r="C1493" s="74" t="s">
        <v>31</v>
      </c>
      <c r="D1493" s="161">
        <v>32</v>
      </c>
      <c r="E1493" s="60">
        <v>0</v>
      </c>
      <c r="F1493" s="64"/>
      <c r="G1493" s="49">
        <f t="shared" ref="G1493:G1499" si="109">ROUND(PRODUCT(D1493,E1493),2)</f>
        <v>0</v>
      </c>
    </row>
    <row r="1494" spans="1:7" ht="33.75" outlineLevel="1" x14ac:dyDescent="0.2">
      <c r="A1494" s="55" t="s">
        <v>1809</v>
      </c>
      <c r="B1494" s="73" t="s">
        <v>460</v>
      </c>
      <c r="C1494" s="74" t="s">
        <v>31</v>
      </c>
      <c r="D1494" s="161">
        <v>32</v>
      </c>
      <c r="E1494" s="60">
        <v>0</v>
      </c>
      <c r="F1494" s="64"/>
      <c r="G1494" s="49">
        <f t="shared" si="109"/>
        <v>0</v>
      </c>
    </row>
    <row r="1495" spans="1:7" ht="33.75" outlineLevel="1" x14ac:dyDescent="0.2">
      <c r="A1495" s="55" t="s">
        <v>1810</v>
      </c>
      <c r="B1495" s="73" t="s">
        <v>461</v>
      </c>
      <c r="C1495" s="74" t="s">
        <v>31</v>
      </c>
      <c r="D1495" s="161">
        <v>32</v>
      </c>
      <c r="E1495" s="60">
        <v>0</v>
      </c>
      <c r="F1495" s="64"/>
      <c r="G1495" s="49">
        <f t="shared" si="109"/>
        <v>0</v>
      </c>
    </row>
    <row r="1496" spans="1:7" ht="33.75" outlineLevel="1" x14ac:dyDescent="0.2">
      <c r="A1496" s="55" t="s">
        <v>1811</v>
      </c>
      <c r="B1496" s="73" t="s">
        <v>462</v>
      </c>
      <c r="C1496" s="74" t="s">
        <v>31</v>
      </c>
      <c r="D1496" s="161">
        <v>32</v>
      </c>
      <c r="E1496" s="60">
        <v>0</v>
      </c>
      <c r="F1496" s="64"/>
      <c r="G1496" s="49">
        <f t="shared" si="109"/>
        <v>0</v>
      </c>
    </row>
    <row r="1497" spans="1:7" ht="33.75" outlineLevel="1" x14ac:dyDescent="0.2">
      <c r="A1497" s="55" t="s">
        <v>1812</v>
      </c>
      <c r="B1497" s="73" t="s">
        <v>463</v>
      </c>
      <c r="C1497" s="74" t="s">
        <v>31</v>
      </c>
      <c r="D1497" s="161">
        <v>32</v>
      </c>
      <c r="E1497" s="60">
        <v>0</v>
      </c>
      <c r="F1497" s="64"/>
      <c r="G1497" s="49">
        <f t="shared" si="109"/>
        <v>0</v>
      </c>
    </row>
    <row r="1498" spans="1:7" ht="33.75" outlineLevel="1" x14ac:dyDescent="0.2">
      <c r="A1498" s="55" t="s">
        <v>1813</v>
      </c>
      <c r="B1498" s="73" t="s">
        <v>52</v>
      </c>
      <c r="C1498" s="74" t="s">
        <v>29</v>
      </c>
      <c r="D1498" s="161">
        <v>240.01</v>
      </c>
      <c r="E1498" s="60">
        <v>0</v>
      </c>
      <c r="F1498" s="64"/>
      <c r="G1498" s="49">
        <f t="shared" si="109"/>
        <v>0</v>
      </c>
    </row>
    <row r="1499" spans="1:7" ht="22.5" outlineLevel="1" x14ac:dyDescent="0.2">
      <c r="A1499" s="55" t="s">
        <v>1814</v>
      </c>
      <c r="B1499" s="73" t="s">
        <v>186</v>
      </c>
      <c r="C1499" s="74" t="s">
        <v>30</v>
      </c>
      <c r="D1499" s="161">
        <v>48.01</v>
      </c>
      <c r="E1499" s="60">
        <v>0</v>
      </c>
      <c r="F1499" s="64"/>
      <c r="G1499" s="49">
        <f t="shared" si="109"/>
        <v>0</v>
      </c>
    </row>
    <row r="1500" spans="1:7" x14ac:dyDescent="0.2">
      <c r="A1500" s="66" t="s">
        <v>595</v>
      </c>
      <c r="B1500" s="67" t="s">
        <v>41</v>
      </c>
      <c r="C1500" s="158"/>
      <c r="D1500" s="158"/>
      <c r="E1500" s="67"/>
      <c r="F1500" s="67"/>
      <c r="G1500" s="50">
        <f>ROUND(SUM(G1501,G1516),2)</f>
        <v>0</v>
      </c>
    </row>
    <row r="1501" spans="1:7" outlineLevel="1" x14ac:dyDescent="0.2">
      <c r="A1501" s="68" t="s">
        <v>688</v>
      </c>
      <c r="B1501" s="69" t="s">
        <v>43</v>
      </c>
      <c r="C1501" s="70"/>
      <c r="D1501" s="159"/>
      <c r="E1501" s="41"/>
      <c r="F1501" s="71"/>
      <c r="G1501" s="41">
        <f>ROUND(SUM(G1502:G1515),2)</f>
        <v>0</v>
      </c>
    </row>
    <row r="1502" spans="1:7" ht="56.25" outlineLevel="2" x14ac:dyDescent="0.2">
      <c r="A1502" s="55" t="s">
        <v>1815</v>
      </c>
      <c r="B1502" s="73" t="s">
        <v>188</v>
      </c>
      <c r="C1502" s="74" t="s">
        <v>29</v>
      </c>
      <c r="D1502" s="161">
        <v>2.86</v>
      </c>
      <c r="E1502" s="60">
        <v>0</v>
      </c>
      <c r="F1502" s="64"/>
      <c r="G1502" s="49">
        <f t="shared" ref="G1502:G1515" si="110">ROUND(PRODUCT(D1502,E1502),2)</f>
        <v>0</v>
      </c>
    </row>
    <row r="1503" spans="1:7" ht="67.5" outlineLevel="2" x14ac:dyDescent="0.2">
      <c r="A1503" s="55" t="s">
        <v>1816</v>
      </c>
      <c r="B1503" s="73" t="s">
        <v>189</v>
      </c>
      <c r="C1503" s="74" t="s">
        <v>29</v>
      </c>
      <c r="D1503" s="161">
        <v>308.10000000000002</v>
      </c>
      <c r="E1503" s="60">
        <v>0</v>
      </c>
      <c r="F1503" s="64"/>
      <c r="G1503" s="49">
        <f t="shared" si="110"/>
        <v>0</v>
      </c>
    </row>
    <row r="1504" spans="1:7" ht="56.25" outlineLevel="2" x14ac:dyDescent="0.2">
      <c r="A1504" s="55" t="s">
        <v>1817</v>
      </c>
      <c r="B1504" s="73" t="s">
        <v>164</v>
      </c>
      <c r="C1504" s="74" t="s">
        <v>37</v>
      </c>
      <c r="D1504" s="161">
        <v>5359.99</v>
      </c>
      <c r="E1504" s="60">
        <v>0</v>
      </c>
      <c r="F1504" s="64"/>
      <c r="G1504" s="49">
        <f t="shared" si="110"/>
        <v>0</v>
      </c>
    </row>
    <row r="1505" spans="1:7" ht="56.25" outlineLevel="2" x14ac:dyDescent="0.2">
      <c r="A1505" s="55" t="s">
        <v>1818</v>
      </c>
      <c r="B1505" s="73" t="s">
        <v>165</v>
      </c>
      <c r="C1505" s="74" t="s">
        <v>37</v>
      </c>
      <c r="D1505" s="161">
        <v>1068.8599999999999</v>
      </c>
      <c r="E1505" s="60">
        <v>0</v>
      </c>
      <c r="F1505" s="64"/>
      <c r="G1505" s="49">
        <f t="shared" si="110"/>
        <v>0</v>
      </c>
    </row>
    <row r="1506" spans="1:7" ht="56.25" outlineLevel="2" x14ac:dyDescent="0.2">
      <c r="A1506" s="55" t="s">
        <v>1819</v>
      </c>
      <c r="B1506" s="73" t="s">
        <v>166</v>
      </c>
      <c r="C1506" s="74" t="s">
        <v>37</v>
      </c>
      <c r="D1506" s="161">
        <v>465.59</v>
      </c>
      <c r="E1506" s="60">
        <v>0</v>
      </c>
      <c r="F1506" s="64"/>
      <c r="G1506" s="49">
        <f t="shared" si="110"/>
        <v>0</v>
      </c>
    </row>
    <row r="1507" spans="1:7" ht="56.25" outlineLevel="2" x14ac:dyDescent="0.2">
      <c r="A1507" s="55" t="s">
        <v>1820</v>
      </c>
      <c r="B1507" s="73" t="s">
        <v>167</v>
      </c>
      <c r="C1507" s="74" t="s">
        <v>31</v>
      </c>
      <c r="D1507" s="161">
        <v>54</v>
      </c>
      <c r="E1507" s="60">
        <v>0</v>
      </c>
      <c r="F1507" s="64"/>
      <c r="G1507" s="49">
        <f t="shared" si="110"/>
        <v>0</v>
      </c>
    </row>
    <row r="1508" spans="1:7" ht="56.25" outlineLevel="2" x14ac:dyDescent="0.2">
      <c r="A1508" s="55" t="s">
        <v>1821</v>
      </c>
      <c r="B1508" s="73" t="s">
        <v>168</v>
      </c>
      <c r="C1508" s="74" t="s">
        <v>31</v>
      </c>
      <c r="D1508" s="161">
        <v>1</v>
      </c>
      <c r="E1508" s="60">
        <v>0</v>
      </c>
      <c r="F1508" s="64"/>
      <c r="G1508" s="49">
        <f t="shared" si="110"/>
        <v>0</v>
      </c>
    </row>
    <row r="1509" spans="1:7" ht="45" outlineLevel="2" x14ac:dyDescent="0.2">
      <c r="A1509" s="55" t="s">
        <v>1822</v>
      </c>
      <c r="B1509" s="73" t="s">
        <v>169</v>
      </c>
      <c r="C1509" s="74" t="s">
        <v>31</v>
      </c>
      <c r="D1509" s="161">
        <v>5</v>
      </c>
      <c r="E1509" s="60">
        <v>0</v>
      </c>
      <c r="F1509" s="64"/>
      <c r="G1509" s="49">
        <f t="shared" si="110"/>
        <v>0</v>
      </c>
    </row>
    <row r="1510" spans="1:7" ht="45" outlineLevel="2" x14ac:dyDescent="0.2">
      <c r="A1510" s="55" t="s">
        <v>1823</v>
      </c>
      <c r="B1510" s="73" t="s">
        <v>170</v>
      </c>
      <c r="C1510" s="74" t="s">
        <v>31</v>
      </c>
      <c r="D1510" s="161">
        <v>1</v>
      </c>
      <c r="E1510" s="60">
        <v>0</v>
      </c>
      <c r="F1510" s="64"/>
      <c r="G1510" s="49">
        <f t="shared" si="110"/>
        <v>0</v>
      </c>
    </row>
    <row r="1511" spans="1:7" ht="56.25" outlineLevel="2" x14ac:dyDescent="0.2">
      <c r="A1511" s="55" t="s">
        <v>1824</v>
      </c>
      <c r="B1511" s="73" t="s">
        <v>171</v>
      </c>
      <c r="C1511" s="74" t="s">
        <v>31</v>
      </c>
      <c r="D1511" s="161">
        <v>2</v>
      </c>
      <c r="E1511" s="60">
        <v>0</v>
      </c>
      <c r="F1511" s="64"/>
      <c r="G1511" s="49">
        <f t="shared" si="110"/>
        <v>0</v>
      </c>
    </row>
    <row r="1512" spans="1:7" ht="56.25" outlineLevel="2" x14ac:dyDescent="0.2">
      <c r="A1512" s="55" t="s">
        <v>1825</v>
      </c>
      <c r="B1512" s="73" t="s">
        <v>174</v>
      </c>
      <c r="C1512" s="74" t="s">
        <v>29</v>
      </c>
      <c r="D1512" s="161">
        <v>556.55999999999995</v>
      </c>
      <c r="E1512" s="60">
        <v>0</v>
      </c>
      <c r="F1512" s="64"/>
      <c r="G1512" s="49">
        <f t="shared" si="110"/>
        <v>0</v>
      </c>
    </row>
    <row r="1513" spans="1:7" ht="56.25" outlineLevel="2" x14ac:dyDescent="0.2">
      <c r="A1513" s="55" t="s">
        <v>1826</v>
      </c>
      <c r="B1513" s="73" t="s">
        <v>431</v>
      </c>
      <c r="C1513" s="74" t="s">
        <v>29</v>
      </c>
      <c r="D1513" s="161">
        <v>148.37</v>
      </c>
      <c r="E1513" s="60">
        <v>0</v>
      </c>
      <c r="F1513" s="64"/>
      <c r="G1513" s="49">
        <f t="shared" si="110"/>
        <v>0</v>
      </c>
    </row>
    <row r="1514" spans="1:7" ht="56.25" outlineLevel="2" x14ac:dyDescent="0.2">
      <c r="A1514" s="55" t="s">
        <v>1827</v>
      </c>
      <c r="B1514" s="73" t="s">
        <v>175</v>
      </c>
      <c r="C1514" s="74" t="s">
        <v>29</v>
      </c>
      <c r="D1514" s="161">
        <v>148.37</v>
      </c>
      <c r="E1514" s="60">
        <v>0</v>
      </c>
      <c r="F1514" s="64"/>
      <c r="G1514" s="49">
        <f t="shared" si="110"/>
        <v>0</v>
      </c>
    </row>
    <row r="1515" spans="1:7" ht="22.5" outlineLevel="2" x14ac:dyDescent="0.2">
      <c r="A1515" s="55" t="s">
        <v>1828</v>
      </c>
      <c r="B1515" s="73" t="s">
        <v>117</v>
      </c>
      <c r="C1515" s="74" t="s">
        <v>31</v>
      </c>
      <c r="D1515" s="161">
        <v>300</v>
      </c>
      <c r="E1515" s="60">
        <v>0</v>
      </c>
      <c r="F1515" s="64"/>
      <c r="G1515" s="49">
        <f t="shared" si="110"/>
        <v>0</v>
      </c>
    </row>
    <row r="1516" spans="1:7" outlineLevel="1" x14ac:dyDescent="0.2">
      <c r="A1516" s="68" t="s">
        <v>689</v>
      </c>
      <c r="B1516" s="69" t="s">
        <v>111</v>
      </c>
      <c r="C1516" s="70"/>
      <c r="D1516" s="159"/>
      <c r="E1516" s="41"/>
      <c r="F1516" s="71"/>
      <c r="G1516" s="41">
        <f>ROUND(SUM(G1517:G1520),2)</f>
        <v>0</v>
      </c>
    </row>
    <row r="1517" spans="1:7" ht="67.5" outlineLevel="2" x14ac:dyDescent="0.2">
      <c r="A1517" s="55" t="s">
        <v>1829</v>
      </c>
      <c r="B1517" s="73" t="s">
        <v>196</v>
      </c>
      <c r="C1517" s="74" t="s">
        <v>31</v>
      </c>
      <c r="D1517" s="161">
        <v>70</v>
      </c>
      <c r="E1517" s="60">
        <v>0</v>
      </c>
      <c r="F1517" s="64"/>
      <c r="G1517" s="49">
        <f>ROUND(PRODUCT(D1517,E1517),2)</f>
        <v>0</v>
      </c>
    </row>
    <row r="1518" spans="1:7" ht="90" outlineLevel="2" x14ac:dyDescent="0.2">
      <c r="A1518" s="55" t="s">
        <v>1830</v>
      </c>
      <c r="B1518" s="73" t="s">
        <v>197</v>
      </c>
      <c r="C1518" s="74" t="s">
        <v>31</v>
      </c>
      <c r="D1518" s="161">
        <v>11</v>
      </c>
      <c r="E1518" s="60">
        <v>0</v>
      </c>
      <c r="F1518" s="64"/>
      <c r="G1518" s="49">
        <f>ROUND(PRODUCT(D1518,E1518),2)</f>
        <v>0</v>
      </c>
    </row>
    <row r="1519" spans="1:7" ht="78.75" outlineLevel="2" x14ac:dyDescent="0.2">
      <c r="A1519" s="55" t="s">
        <v>1831</v>
      </c>
      <c r="B1519" s="73" t="s">
        <v>198</v>
      </c>
      <c r="C1519" s="74" t="s">
        <v>31</v>
      </c>
      <c r="D1519" s="161">
        <v>1</v>
      </c>
      <c r="E1519" s="60">
        <v>0</v>
      </c>
      <c r="F1519" s="64"/>
      <c r="G1519" s="49">
        <f>ROUND(PRODUCT(D1519,E1519),2)</f>
        <v>0</v>
      </c>
    </row>
    <row r="1520" spans="1:7" ht="45" outlineLevel="2" x14ac:dyDescent="0.2">
      <c r="A1520" s="55" t="s">
        <v>1832</v>
      </c>
      <c r="B1520" s="73" t="s">
        <v>199</v>
      </c>
      <c r="C1520" s="74" t="s">
        <v>31</v>
      </c>
      <c r="D1520" s="161">
        <v>34</v>
      </c>
      <c r="E1520" s="60">
        <v>0</v>
      </c>
      <c r="F1520" s="64"/>
      <c r="G1520" s="49">
        <f>ROUND(PRODUCT(D1520,E1520),2)</f>
        <v>0</v>
      </c>
    </row>
    <row r="1521" spans="1:7" x14ac:dyDescent="0.2">
      <c r="A1521" s="66" t="s">
        <v>596</v>
      </c>
      <c r="B1521" s="67" t="s">
        <v>212</v>
      </c>
      <c r="C1521" s="158"/>
      <c r="D1521" s="158"/>
      <c r="E1521" s="67"/>
      <c r="F1521" s="67"/>
      <c r="G1521" s="50">
        <f>ROUND(SUM(G1522,G1549,G1566),2)</f>
        <v>0</v>
      </c>
    </row>
    <row r="1522" spans="1:7" outlineLevel="1" x14ac:dyDescent="0.2">
      <c r="A1522" s="68" t="s">
        <v>690</v>
      </c>
      <c r="B1522" s="69" t="s">
        <v>54</v>
      </c>
      <c r="C1522" s="70"/>
      <c r="D1522" s="159"/>
      <c r="E1522" s="41"/>
      <c r="F1522" s="71"/>
      <c r="G1522" s="41">
        <f>ROUND(SUM(G1523:G1548),2)</f>
        <v>0</v>
      </c>
    </row>
    <row r="1523" spans="1:7" ht="22.5" outlineLevel="2" x14ac:dyDescent="0.2">
      <c r="A1523" s="55" t="s">
        <v>1833</v>
      </c>
      <c r="B1523" s="73" t="s">
        <v>187</v>
      </c>
      <c r="C1523" s="74" t="s">
        <v>37</v>
      </c>
      <c r="D1523" s="161">
        <v>3223.38</v>
      </c>
      <c r="E1523" s="60">
        <v>0</v>
      </c>
      <c r="F1523" s="64"/>
      <c r="G1523" s="49">
        <f t="shared" ref="G1523:G1548" si="111">ROUND(PRODUCT(D1523,E1523),2)</f>
        <v>0</v>
      </c>
    </row>
    <row r="1524" spans="1:7" ht="45" outlineLevel="2" x14ac:dyDescent="0.2">
      <c r="A1524" s="55" t="s">
        <v>1834</v>
      </c>
      <c r="B1524" s="73" t="s">
        <v>121</v>
      </c>
      <c r="C1524" s="74" t="s">
        <v>30</v>
      </c>
      <c r="D1524" s="161">
        <v>6011.03</v>
      </c>
      <c r="E1524" s="60">
        <v>0</v>
      </c>
      <c r="F1524" s="64"/>
      <c r="G1524" s="49">
        <f t="shared" si="111"/>
        <v>0</v>
      </c>
    </row>
    <row r="1525" spans="1:7" ht="45" outlineLevel="2" x14ac:dyDescent="0.2">
      <c r="A1525" s="55" t="s">
        <v>1835</v>
      </c>
      <c r="B1525" s="73" t="s">
        <v>146</v>
      </c>
      <c r="C1525" s="74" t="s">
        <v>30</v>
      </c>
      <c r="D1525" s="161">
        <v>1832.32</v>
      </c>
      <c r="E1525" s="60">
        <v>0</v>
      </c>
      <c r="F1525" s="64"/>
      <c r="G1525" s="49">
        <f t="shared" si="111"/>
        <v>0</v>
      </c>
    </row>
    <row r="1526" spans="1:7" ht="22.5" outlineLevel="2" x14ac:dyDescent="0.2">
      <c r="A1526" s="55" t="s">
        <v>1836</v>
      </c>
      <c r="B1526" s="73" t="s">
        <v>60</v>
      </c>
      <c r="C1526" s="74" t="s">
        <v>30</v>
      </c>
      <c r="D1526" s="161">
        <v>325.43</v>
      </c>
      <c r="E1526" s="60">
        <v>0</v>
      </c>
      <c r="F1526" s="64"/>
      <c r="G1526" s="49">
        <f t="shared" si="111"/>
        <v>0</v>
      </c>
    </row>
    <row r="1527" spans="1:7" ht="22.5" outlineLevel="2" x14ac:dyDescent="0.2">
      <c r="A1527" s="55" t="s">
        <v>1837</v>
      </c>
      <c r="B1527" s="73" t="s">
        <v>61</v>
      </c>
      <c r="C1527" s="74" t="s">
        <v>37</v>
      </c>
      <c r="D1527" s="161">
        <v>1470.25</v>
      </c>
      <c r="E1527" s="60">
        <v>0</v>
      </c>
      <c r="F1527" s="64"/>
      <c r="G1527" s="49">
        <f t="shared" si="111"/>
        <v>0</v>
      </c>
    </row>
    <row r="1528" spans="1:7" ht="22.5" outlineLevel="2" x14ac:dyDescent="0.2">
      <c r="A1528" s="55" t="s">
        <v>1838</v>
      </c>
      <c r="B1528" s="73" t="s">
        <v>68</v>
      </c>
      <c r="C1528" s="74" t="s">
        <v>37</v>
      </c>
      <c r="D1528" s="161">
        <v>420.69</v>
      </c>
      <c r="E1528" s="60">
        <v>0</v>
      </c>
      <c r="F1528" s="64"/>
      <c r="G1528" s="49">
        <f t="shared" si="111"/>
        <v>0</v>
      </c>
    </row>
    <row r="1529" spans="1:7" ht="22.5" outlineLevel="2" x14ac:dyDescent="0.2">
      <c r="A1529" s="55" t="s">
        <v>1839</v>
      </c>
      <c r="B1529" s="73" t="s">
        <v>226</v>
      </c>
      <c r="C1529" s="74" t="s">
        <v>37</v>
      </c>
      <c r="D1529" s="161">
        <v>39.090000000000003</v>
      </c>
      <c r="E1529" s="60">
        <v>0</v>
      </c>
      <c r="F1529" s="64"/>
      <c r="G1529" s="49">
        <f t="shared" si="111"/>
        <v>0</v>
      </c>
    </row>
    <row r="1530" spans="1:7" ht="22.5" outlineLevel="2" x14ac:dyDescent="0.2">
      <c r="A1530" s="55" t="s">
        <v>1840</v>
      </c>
      <c r="B1530" s="73" t="s">
        <v>472</v>
      </c>
      <c r="C1530" s="74" t="s">
        <v>37</v>
      </c>
      <c r="D1530" s="161">
        <v>1293.3499999999999</v>
      </c>
      <c r="E1530" s="60">
        <v>0</v>
      </c>
      <c r="F1530" s="64"/>
      <c r="G1530" s="49">
        <f t="shared" si="111"/>
        <v>0</v>
      </c>
    </row>
    <row r="1531" spans="1:7" ht="45" outlineLevel="2" x14ac:dyDescent="0.2">
      <c r="A1531" s="55" t="s">
        <v>1841</v>
      </c>
      <c r="B1531" s="73" t="s">
        <v>473</v>
      </c>
      <c r="C1531" s="74" t="s">
        <v>51</v>
      </c>
      <c r="D1531" s="161">
        <v>1501.55</v>
      </c>
      <c r="E1531" s="60">
        <v>0</v>
      </c>
      <c r="F1531" s="64"/>
      <c r="G1531" s="49">
        <f t="shared" si="111"/>
        <v>0</v>
      </c>
    </row>
    <row r="1532" spans="1:7" ht="22.5" outlineLevel="2" x14ac:dyDescent="0.2">
      <c r="A1532" s="55" t="s">
        <v>1842</v>
      </c>
      <c r="B1532" s="73" t="s">
        <v>474</v>
      </c>
      <c r="C1532" s="74" t="s">
        <v>37</v>
      </c>
      <c r="D1532" s="161">
        <v>14.96</v>
      </c>
      <c r="E1532" s="60">
        <v>0</v>
      </c>
      <c r="F1532" s="64"/>
      <c r="G1532" s="49">
        <f t="shared" si="111"/>
        <v>0</v>
      </c>
    </row>
    <row r="1533" spans="1:7" ht="33.75" outlineLevel="2" x14ac:dyDescent="0.2">
      <c r="A1533" s="55" t="s">
        <v>1843</v>
      </c>
      <c r="B1533" s="73" t="s">
        <v>475</v>
      </c>
      <c r="C1533" s="74" t="s">
        <v>51</v>
      </c>
      <c r="D1533" s="161">
        <v>1501.55</v>
      </c>
      <c r="E1533" s="60">
        <v>0</v>
      </c>
      <c r="F1533" s="72"/>
      <c r="G1533" s="49">
        <f t="shared" si="111"/>
        <v>0</v>
      </c>
    </row>
    <row r="1534" spans="1:7" ht="33.75" outlineLevel="2" x14ac:dyDescent="0.2">
      <c r="A1534" s="55" t="s">
        <v>1844</v>
      </c>
      <c r="B1534" s="73" t="s">
        <v>62</v>
      </c>
      <c r="C1534" s="74" t="s">
        <v>30</v>
      </c>
      <c r="D1534" s="161">
        <v>1929.56</v>
      </c>
      <c r="E1534" s="60">
        <v>0</v>
      </c>
      <c r="F1534" s="64"/>
      <c r="G1534" s="49">
        <f t="shared" si="111"/>
        <v>0</v>
      </c>
    </row>
    <row r="1535" spans="1:7" ht="45" outlineLevel="2" x14ac:dyDescent="0.2">
      <c r="A1535" s="55" t="s">
        <v>1845</v>
      </c>
      <c r="B1535" s="73" t="s">
        <v>200</v>
      </c>
      <c r="C1535" s="74" t="s">
        <v>30</v>
      </c>
      <c r="D1535" s="161">
        <v>2166.58</v>
      </c>
      <c r="E1535" s="60">
        <v>0</v>
      </c>
      <c r="F1535" s="64"/>
      <c r="G1535" s="49">
        <f t="shared" si="111"/>
        <v>0</v>
      </c>
    </row>
    <row r="1536" spans="1:7" ht="45" outlineLevel="2" x14ac:dyDescent="0.2">
      <c r="A1536" s="55" t="s">
        <v>1846</v>
      </c>
      <c r="B1536" s="73" t="s">
        <v>201</v>
      </c>
      <c r="C1536" s="74" t="s">
        <v>30</v>
      </c>
      <c r="D1536" s="161">
        <v>3249.87</v>
      </c>
      <c r="E1536" s="60">
        <v>0</v>
      </c>
      <c r="F1536" s="64"/>
      <c r="G1536" s="49">
        <f t="shared" si="111"/>
        <v>0</v>
      </c>
    </row>
    <row r="1537" spans="1:7" ht="135" outlineLevel="2" x14ac:dyDescent="0.2">
      <c r="A1537" s="55" t="s">
        <v>1847</v>
      </c>
      <c r="B1537" s="73" t="s">
        <v>432</v>
      </c>
      <c r="C1537" s="74" t="s">
        <v>31</v>
      </c>
      <c r="D1537" s="161">
        <v>2</v>
      </c>
      <c r="E1537" s="60">
        <v>0</v>
      </c>
      <c r="F1537" s="64"/>
      <c r="G1537" s="49">
        <f t="shared" si="111"/>
        <v>0</v>
      </c>
    </row>
    <row r="1538" spans="1:7" ht="135" outlineLevel="2" x14ac:dyDescent="0.2">
      <c r="A1538" s="55" t="s">
        <v>1848</v>
      </c>
      <c r="B1538" s="73" t="s">
        <v>476</v>
      </c>
      <c r="C1538" s="74" t="s">
        <v>31</v>
      </c>
      <c r="D1538" s="161">
        <v>2</v>
      </c>
      <c r="E1538" s="60">
        <v>0</v>
      </c>
      <c r="F1538" s="64"/>
      <c r="G1538" s="49">
        <f t="shared" si="111"/>
        <v>0</v>
      </c>
    </row>
    <row r="1539" spans="1:7" ht="135" outlineLevel="2" x14ac:dyDescent="0.2">
      <c r="A1539" s="55" t="s">
        <v>1849</v>
      </c>
      <c r="B1539" s="73" t="s">
        <v>477</v>
      </c>
      <c r="C1539" s="74" t="s">
        <v>31</v>
      </c>
      <c r="D1539" s="161">
        <v>1</v>
      </c>
      <c r="E1539" s="60">
        <v>0</v>
      </c>
      <c r="F1539" s="64"/>
      <c r="G1539" s="49">
        <f t="shared" si="111"/>
        <v>0</v>
      </c>
    </row>
    <row r="1540" spans="1:7" ht="135" outlineLevel="2" x14ac:dyDescent="0.2">
      <c r="A1540" s="55" t="s">
        <v>1850</v>
      </c>
      <c r="B1540" s="73" t="s">
        <v>478</v>
      </c>
      <c r="C1540" s="74" t="s">
        <v>31</v>
      </c>
      <c r="D1540" s="161">
        <v>2</v>
      </c>
      <c r="E1540" s="60">
        <v>0</v>
      </c>
      <c r="F1540" s="64"/>
      <c r="G1540" s="49">
        <f t="shared" si="111"/>
        <v>0</v>
      </c>
    </row>
    <row r="1541" spans="1:7" ht="22.5" outlineLevel="2" x14ac:dyDescent="0.2">
      <c r="A1541" s="55" t="s">
        <v>1851</v>
      </c>
      <c r="B1541" s="73" t="s">
        <v>64</v>
      </c>
      <c r="C1541" s="74" t="s">
        <v>31</v>
      </c>
      <c r="D1541" s="161">
        <v>75</v>
      </c>
      <c r="E1541" s="60">
        <v>0</v>
      </c>
      <c r="F1541" s="64"/>
      <c r="G1541" s="49">
        <f t="shared" si="111"/>
        <v>0</v>
      </c>
    </row>
    <row r="1542" spans="1:7" ht="22.5" outlineLevel="2" x14ac:dyDescent="0.2">
      <c r="A1542" s="55" t="s">
        <v>1852</v>
      </c>
      <c r="B1542" s="73" t="s">
        <v>113</v>
      </c>
      <c r="C1542" s="74" t="s">
        <v>31</v>
      </c>
      <c r="D1542" s="161">
        <v>20</v>
      </c>
      <c r="E1542" s="60">
        <v>0</v>
      </c>
      <c r="F1542" s="64"/>
      <c r="G1542" s="49">
        <f t="shared" si="111"/>
        <v>0</v>
      </c>
    </row>
    <row r="1543" spans="1:7" ht="22.5" outlineLevel="2" x14ac:dyDescent="0.2">
      <c r="A1543" s="55" t="s">
        <v>1853</v>
      </c>
      <c r="B1543" s="73" t="s">
        <v>479</v>
      </c>
      <c r="C1543" s="74" t="s">
        <v>31</v>
      </c>
      <c r="D1543" s="161">
        <v>2</v>
      </c>
      <c r="E1543" s="60">
        <v>0</v>
      </c>
      <c r="F1543" s="64"/>
      <c r="G1543" s="49">
        <f t="shared" si="111"/>
        <v>0</v>
      </c>
    </row>
    <row r="1544" spans="1:7" ht="22.5" outlineLevel="2" x14ac:dyDescent="0.2">
      <c r="A1544" s="55" t="s">
        <v>1854</v>
      </c>
      <c r="B1544" s="73" t="s">
        <v>480</v>
      </c>
      <c r="C1544" s="74" t="s">
        <v>31</v>
      </c>
      <c r="D1544" s="161">
        <v>57</v>
      </c>
      <c r="E1544" s="60">
        <v>0</v>
      </c>
      <c r="F1544" s="64"/>
      <c r="G1544" s="49">
        <f t="shared" si="111"/>
        <v>0</v>
      </c>
    </row>
    <row r="1545" spans="1:7" ht="22.5" outlineLevel="2" x14ac:dyDescent="0.2">
      <c r="A1545" s="55" t="s">
        <v>1855</v>
      </c>
      <c r="B1545" s="73" t="s">
        <v>481</v>
      </c>
      <c r="C1545" s="74" t="s">
        <v>31</v>
      </c>
      <c r="D1545" s="161">
        <v>1</v>
      </c>
      <c r="E1545" s="60">
        <v>0</v>
      </c>
      <c r="F1545" s="64"/>
      <c r="G1545" s="49">
        <f t="shared" si="111"/>
        <v>0</v>
      </c>
    </row>
    <row r="1546" spans="1:7" ht="22.5" outlineLevel="2" x14ac:dyDescent="0.2">
      <c r="A1546" s="55" t="s">
        <v>1856</v>
      </c>
      <c r="B1546" s="73" t="s">
        <v>482</v>
      </c>
      <c r="C1546" s="74" t="s">
        <v>31</v>
      </c>
      <c r="D1546" s="161">
        <v>1</v>
      </c>
      <c r="E1546" s="60">
        <v>0</v>
      </c>
      <c r="F1546" s="72"/>
      <c r="G1546" s="49">
        <f t="shared" si="111"/>
        <v>0</v>
      </c>
    </row>
    <row r="1547" spans="1:7" ht="33.75" outlineLevel="2" x14ac:dyDescent="0.2">
      <c r="A1547" s="55" t="s">
        <v>1857</v>
      </c>
      <c r="B1547" s="73" t="s">
        <v>35</v>
      </c>
      <c r="C1547" s="74" t="s">
        <v>30</v>
      </c>
      <c r="D1547" s="161">
        <v>5676.77</v>
      </c>
      <c r="E1547" s="60">
        <v>0</v>
      </c>
      <c r="F1547" s="64"/>
      <c r="G1547" s="49">
        <f t="shared" si="111"/>
        <v>0</v>
      </c>
    </row>
    <row r="1548" spans="1:7" ht="33.75" outlineLevel="2" x14ac:dyDescent="0.2">
      <c r="A1548" s="55" t="s">
        <v>1858</v>
      </c>
      <c r="B1548" s="73" t="s">
        <v>33</v>
      </c>
      <c r="C1548" s="74" t="s">
        <v>34</v>
      </c>
      <c r="D1548" s="161">
        <v>164626.33000000002</v>
      </c>
      <c r="E1548" s="60">
        <v>0</v>
      </c>
      <c r="F1548" s="64"/>
      <c r="G1548" s="49">
        <f t="shared" si="111"/>
        <v>0</v>
      </c>
    </row>
    <row r="1549" spans="1:7" outlineLevel="1" x14ac:dyDescent="0.2">
      <c r="A1549" s="68" t="s">
        <v>691</v>
      </c>
      <c r="B1549" s="69" t="s">
        <v>140</v>
      </c>
      <c r="C1549" s="70"/>
      <c r="D1549" s="159"/>
      <c r="E1549" s="41"/>
      <c r="F1549" s="71"/>
      <c r="G1549" s="41">
        <f>ROUND(SUM(G1550:G1565),2)</f>
        <v>0</v>
      </c>
    </row>
    <row r="1550" spans="1:7" ht="45" outlineLevel="2" x14ac:dyDescent="0.2">
      <c r="A1550" s="55" t="s">
        <v>1859</v>
      </c>
      <c r="B1550" s="73" t="s">
        <v>121</v>
      </c>
      <c r="C1550" s="74" t="s">
        <v>30</v>
      </c>
      <c r="D1550" s="161">
        <v>678.25</v>
      </c>
      <c r="E1550" s="60">
        <v>0</v>
      </c>
      <c r="F1550" s="64"/>
      <c r="G1550" s="49">
        <f t="shared" ref="G1550:G1565" si="112">ROUND(PRODUCT(D1550,E1550),2)</f>
        <v>0</v>
      </c>
    </row>
    <row r="1551" spans="1:7" ht="45" outlineLevel="2" x14ac:dyDescent="0.2">
      <c r="A1551" s="55" t="s">
        <v>1860</v>
      </c>
      <c r="B1551" s="73" t="s">
        <v>146</v>
      </c>
      <c r="C1551" s="74" t="s">
        <v>30</v>
      </c>
      <c r="D1551" s="161">
        <v>107.08</v>
      </c>
      <c r="E1551" s="60">
        <v>0</v>
      </c>
      <c r="F1551" s="64"/>
      <c r="G1551" s="49">
        <f t="shared" si="112"/>
        <v>0</v>
      </c>
    </row>
    <row r="1552" spans="1:7" ht="45" outlineLevel="2" x14ac:dyDescent="0.2">
      <c r="A1552" s="55" t="s">
        <v>1861</v>
      </c>
      <c r="B1552" s="73" t="s">
        <v>467</v>
      </c>
      <c r="C1552" s="74" t="s">
        <v>30</v>
      </c>
      <c r="D1552" s="161">
        <v>1.43</v>
      </c>
      <c r="E1552" s="60">
        <v>0</v>
      </c>
      <c r="F1552" s="64"/>
      <c r="G1552" s="49">
        <f t="shared" si="112"/>
        <v>0</v>
      </c>
    </row>
    <row r="1553" spans="1:7" ht="22.5" outlineLevel="2" x14ac:dyDescent="0.2">
      <c r="A1553" s="55" t="s">
        <v>1862</v>
      </c>
      <c r="B1553" s="73" t="s">
        <v>141</v>
      </c>
      <c r="C1553" s="74" t="s">
        <v>30</v>
      </c>
      <c r="D1553" s="161">
        <v>107.45</v>
      </c>
      <c r="E1553" s="60">
        <v>0</v>
      </c>
      <c r="F1553" s="64"/>
      <c r="G1553" s="49">
        <f t="shared" si="112"/>
        <v>0</v>
      </c>
    </row>
    <row r="1554" spans="1:7" ht="33.75" outlineLevel="2" x14ac:dyDescent="0.2">
      <c r="A1554" s="55" t="s">
        <v>1863</v>
      </c>
      <c r="B1554" s="73" t="s">
        <v>147</v>
      </c>
      <c r="C1554" s="74" t="s">
        <v>29</v>
      </c>
      <c r="D1554" s="161">
        <v>221.99</v>
      </c>
      <c r="E1554" s="60">
        <v>0</v>
      </c>
      <c r="F1554" s="64"/>
      <c r="G1554" s="49">
        <f t="shared" si="112"/>
        <v>0</v>
      </c>
    </row>
    <row r="1555" spans="1:7" ht="33.75" outlineLevel="2" x14ac:dyDescent="0.2">
      <c r="A1555" s="55" t="s">
        <v>1864</v>
      </c>
      <c r="B1555" s="73" t="s">
        <v>142</v>
      </c>
      <c r="C1555" s="74" t="s">
        <v>51</v>
      </c>
      <c r="D1555" s="161">
        <v>6274.19</v>
      </c>
      <c r="E1555" s="60">
        <v>0</v>
      </c>
      <c r="F1555" s="64"/>
      <c r="G1555" s="49">
        <f t="shared" si="112"/>
        <v>0</v>
      </c>
    </row>
    <row r="1556" spans="1:7" ht="22.5" outlineLevel="2" x14ac:dyDescent="0.2">
      <c r="A1556" s="55" t="s">
        <v>1865</v>
      </c>
      <c r="B1556" s="73" t="s">
        <v>148</v>
      </c>
      <c r="C1556" s="74" t="s">
        <v>30</v>
      </c>
      <c r="D1556" s="161">
        <v>52.03</v>
      </c>
      <c r="E1556" s="60">
        <v>0</v>
      </c>
      <c r="F1556" s="64"/>
      <c r="G1556" s="49">
        <f t="shared" si="112"/>
        <v>0</v>
      </c>
    </row>
    <row r="1557" spans="1:7" ht="33.75" outlineLevel="2" x14ac:dyDescent="0.2">
      <c r="A1557" s="55" t="s">
        <v>1866</v>
      </c>
      <c r="B1557" s="73" t="s">
        <v>179</v>
      </c>
      <c r="C1557" s="74" t="s">
        <v>29</v>
      </c>
      <c r="D1557" s="161">
        <v>115.63</v>
      </c>
      <c r="E1557" s="60">
        <v>0</v>
      </c>
      <c r="F1557" s="64"/>
      <c r="G1557" s="49">
        <f t="shared" si="112"/>
        <v>0</v>
      </c>
    </row>
    <row r="1558" spans="1:7" ht="22.5" outlineLevel="2" x14ac:dyDescent="0.2">
      <c r="A1558" s="55" t="s">
        <v>1867</v>
      </c>
      <c r="B1558" s="73" t="s">
        <v>119</v>
      </c>
      <c r="C1558" s="74" t="s">
        <v>29</v>
      </c>
      <c r="D1558" s="161">
        <v>744.19</v>
      </c>
      <c r="E1558" s="60">
        <v>0</v>
      </c>
      <c r="F1558" s="64"/>
      <c r="G1558" s="49">
        <f t="shared" si="112"/>
        <v>0</v>
      </c>
    </row>
    <row r="1559" spans="1:7" ht="45" outlineLevel="2" x14ac:dyDescent="0.2">
      <c r="A1559" s="55" t="s">
        <v>1868</v>
      </c>
      <c r="B1559" s="73" t="s">
        <v>177</v>
      </c>
      <c r="C1559" s="74" t="s">
        <v>29</v>
      </c>
      <c r="D1559" s="161">
        <v>567.6</v>
      </c>
      <c r="E1559" s="60">
        <v>0</v>
      </c>
      <c r="F1559" s="64"/>
      <c r="G1559" s="49">
        <f t="shared" si="112"/>
        <v>0</v>
      </c>
    </row>
    <row r="1560" spans="1:7" ht="45" outlineLevel="2" x14ac:dyDescent="0.2">
      <c r="A1560" s="55" t="s">
        <v>1869</v>
      </c>
      <c r="B1560" s="73" t="s">
        <v>178</v>
      </c>
      <c r="C1560" s="74" t="s">
        <v>29</v>
      </c>
      <c r="D1560" s="161">
        <v>920.78</v>
      </c>
      <c r="E1560" s="60">
        <v>0</v>
      </c>
      <c r="F1560" s="64"/>
      <c r="G1560" s="49">
        <f t="shared" si="112"/>
        <v>0</v>
      </c>
    </row>
    <row r="1561" spans="1:7" ht="45" outlineLevel="2" x14ac:dyDescent="0.2">
      <c r="A1561" s="55" t="s">
        <v>1870</v>
      </c>
      <c r="B1561" s="73" t="s">
        <v>200</v>
      </c>
      <c r="C1561" s="74" t="s">
        <v>30</v>
      </c>
      <c r="D1561" s="161">
        <v>195.12</v>
      </c>
      <c r="E1561" s="60">
        <v>0</v>
      </c>
      <c r="F1561" s="64"/>
      <c r="G1561" s="49">
        <f t="shared" si="112"/>
        <v>0</v>
      </c>
    </row>
    <row r="1562" spans="1:7" ht="45" outlineLevel="2" x14ac:dyDescent="0.2">
      <c r="A1562" s="55" t="s">
        <v>1871</v>
      </c>
      <c r="B1562" s="73" t="s">
        <v>159</v>
      </c>
      <c r="C1562" s="74" t="s">
        <v>31</v>
      </c>
      <c r="D1562" s="161">
        <v>609</v>
      </c>
      <c r="E1562" s="60">
        <v>0</v>
      </c>
      <c r="F1562" s="64"/>
      <c r="G1562" s="49">
        <f t="shared" si="112"/>
        <v>0</v>
      </c>
    </row>
    <row r="1563" spans="1:7" ht="45" outlineLevel="2" x14ac:dyDescent="0.2">
      <c r="A1563" s="55" t="s">
        <v>1872</v>
      </c>
      <c r="B1563" s="73" t="s">
        <v>63</v>
      </c>
      <c r="C1563" s="74" t="s">
        <v>31</v>
      </c>
      <c r="D1563" s="161">
        <v>73</v>
      </c>
      <c r="E1563" s="60">
        <v>0</v>
      </c>
      <c r="F1563" s="64"/>
      <c r="G1563" s="49">
        <f t="shared" si="112"/>
        <v>0</v>
      </c>
    </row>
    <row r="1564" spans="1:7" ht="33.75" outlineLevel="2" x14ac:dyDescent="0.2">
      <c r="A1564" s="55" t="s">
        <v>1873</v>
      </c>
      <c r="B1564" s="73" t="s">
        <v>35</v>
      </c>
      <c r="C1564" s="74" t="s">
        <v>30</v>
      </c>
      <c r="D1564" s="161">
        <v>591.64</v>
      </c>
      <c r="E1564" s="60">
        <v>0</v>
      </c>
      <c r="F1564" s="64"/>
      <c r="G1564" s="49">
        <f t="shared" si="112"/>
        <v>0</v>
      </c>
    </row>
    <row r="1565" spans="1:7" ht="33.75" outlineLevel="2" x14ac:dyDescent="0.2">
      <c r="A1565" s="55" t="s">
        <v>1874</v>
      </c>
      <c r="B1565" s="73" t="s">
        <v>33</v>
      </c>
      <c r="C1565" s="74" t="s">
        <v>34</v>
      </c>
      <c r="D1565" s="161">
        <v>17157.560000000001</v>
      </c>
      <c r="E1565" s="60">
        <v>0</v>
      </c>
      <c r="F1565" s="64"/>
      <c r="G1565" s="49">
        <f t="shared" si="112"/>
        <v>0</v>
      </c>
    </row>
    <row r="1566" spans="1:7" outlineLevel="1" x14ac:dyDescent="0.2">
      <c r="A1566" s="68" t="s">
        <v>692</v>
      </c>
      <c r="B1566" s="69" t="s">
        <v>55</v>
      </c>
      <c r="C1566" s="70"/>
      <c r="D1566" s="159"/>
      <c r="E1566" s="41"/>
      <c r="F1566" s="71"/>
      <c r="G1566" s="41">
        <f>ROUND(SUM(G1567:G1581),2)</f>
        <v>0</v>
      </c>
    </row>
    <row r="1567" spans="1:7" ht="22.5" outlineLevel="2" x14ac:dyDescent="0.2">
      <c r="A1567" s="55" t="s">
        <v>1875</v>
      </c>
      <c r="B1567" s="73" t="s">
        <v>187</v>
      </c>
      <c r="C1567" s="74" t="s">
        <v>37</v>
      </c>
      <c r="D1567" s="161">
        <v>1465.2</v>
      </c>
      <c r="E1567" s="60">
        <v>0</v>
      </c>
      <c r="F1567" s="64"/>
      <c r="G1567" s="49">
        <f t="shared" ref="G1567:G1581" si="113">ROUND(PRODUCT(D1567,E1567),2)</f>
        <v>0</v>
      </c>
    </row>
    <row r="1568" spans="1:7" ht="45" outlineLevel="2" x14ac:dyDescent="0.2">
      <c r="A1568" s="55" t="s">
        <v>1876</v>
      </c>
      <c r="B1568" s="73" t="s">
        <v>121</v>
      </c>
      <c r="C1568" s="74" t="s">
        <v>30</v>
      </c>
      <c r="D1568" s="161">
        <v>2051.2800000000002</v>
      </c>
      <c r="E1568" s="60">
        <v>0</v>
      </c>
      <c r="F1568" s="64"/>
      <c r="G1568" s="49">
        <f t="shared" si="113"/>
        <v>0</v>
      </c>
    </row>
    <row r="1569" spans="1:7" ht="90" outlineLevel="2" x14ac:dyDescent="0.2">
      <c r="A1569" s="55" t="s">
        <v>1877</v>
      </c>
      <c r="B1569" s="73" t="s">
        <v>149</v>
      </c>
      <c r="C1569" s="74" t="s">
        <v>31</v>
      </c>
      <c r="D1569" s="161">
        <v>20</v>
      </c>
      <c r="E1569" s="60">
        <v>0</v>
      </c>
      <c r="F1569" s="64"/>
      <c r="G1569" s="49">
        <f t="shared" si="113"/>
        <v>0</v>
      </c>
    </row>
    <row r="1570" spans="1:7" ht="90" outlineLevel="2" x14ac:dyDescent="0.2">
      <c r="A1570" s="55" t="s">
        <v>1878</v>
      </c>
      <c r="B1570" s="73" t="s">
        <v>150</v>
      </c>
      <c r="C1570" s="74" t="s">
        <v>31</v>
      </c>
      <c r="D1570" s="161">
        <v>118</v>
      </c>
      <c r="E1570" s="60">
        <v>0</v>
      </c>
      <c r="F1570" s="64"/>
      <c r="G1570" s="49">
        <f t="shared" si="113"/>
        <v>0</v>
      </c>
    </row>
    <row r="1571" spans="1:7" ht="90" outlineLevel="2" x14ac:dyDescent="0.2">
      <c r="A1571" s="55" t="s">
        <v>1879</v>
      </c>
      <c r="B1571" s="73" t="s">
        <v>151</v>
      </c>
      <c r="C1571" s="74" t="s">
        <v>31</v>
      </c>
      <c r="D1571" s="161">
        <v>60</v>
      </c>
      <c r="E1571" s="60">
        <v>0</v>
      </c>
      <c r="F1571" s="64"/>
      <c r="G1571" s="49">
        <f t="shared" si="113"/>
        <v>0</v>
      </c>
    </row>
    <row r="1572" spans="1:7" ht="22.5" outlineLevel="2" x14ac:dyDescent="0.2">
      <c r="A1572" s="55" t="s">
        <v>1880</v>
      </c>
      <c r="B1572" s="73" t="s">
        <v>65</v>
      </c>
      <c r="C1572" s="74" t="s">
        <v>37</v>
      </c>
      <c r="D1572" s="161">
        <v>1465.2</v>
      </c>
      <c r="E1572" s="60">
        <v>0</v>
      </c>
      <c r="F1572" s="64"/>
      <c r="G1572" s="49">
        <f t="shared" si="113"/>
        <v>0</v>
      </c>
    </row>
    <row r="1573" spans="1:7" ht="22.5" outlineLevel="2" x14ac:dyDescent="0.2">
      <c r="A1573" s="55" t="s">
        <v>1881</v>
      </c>
      <c r="B1573" s="73" t="s">
        <v>66</v>
      </c>
      <c r="C1573" s="74" t="s">
        <v>31</v>
      </c>
      <c r="D1573" s="161">
        <v>198</v>
      </c>
      <c r="E1573" s="60">
        <v>0</v>
      </c>
      <c r="F1573" s="64"/>
      <c r="G1573" s="49">
        <f t="shared" si="113"/>
        <v>0</v>
      </c>
    </row>
    <row r="1574" spans="1:7" ht="22.5" outlineLevel="2" x14ac:dyDescent="0.2">
      <c r="A1574" s="55" t="s">
        <v>1882</v>
      </c>
      <c r="B1574" s="73" t="s">
        <v>67</v>
      </c>
      <c r="C1574" s="74" t="s">
        <v>31</v>
      </c>
      <c r="D1574" s="161">
        <v>147</v>
      </c>
      <c r="E1574" s="60">
        <v>0</v>
      </c>
      <c r="F1574" s="64"/>
      <c r="G1574" s="49">
        <f t="shared" si="113"/>
        <v>0</v>
      </c>
    </row>
    <row r="1575" spans="1:7" ht="22.5" outlineLevel="2" x14ac:dyDescent="0.2">
      <c r="A1575" s="55" t="s">
        <v>1883</v>
      </c>
      <c r="B1575" s="73" t="s">
        <v>69</v>
      </c>
      <c r="C1575" s="74" t="s">
        <v>31</v>
      </c>
      <c r="D1575" s="161">
        <v>51</v>
      </c>
      <c r="E1575" s="60">
        <v>0</v>
      </c>
      <c r="F1575" s="64"/>
      <c r="G1575" s="49">
        <f t="shared" si="113"/>
        <v>0</v>
      </c>
    </row>
    <row r="1576" spans="1:7" ht="22.5" outlineLevel="2" x14ac:dyDescent="0.2">
      <c r="A1576" s="55" t="s">
        <v>1884</v>
      </c>
      <c r="B1576" s="73" t="s">
        <v>163</v>
      </c>
      <c r="C1576" s="74" t="s">
        <v>31</v>
      </c>
      <c r="D1576" s="161">
        <v>198</v>
      </c>
      <c r="E1576" s="60">
        <v>0</v>
      </c>
      <c r="F1576" s="64"/>
      <c r="G1576" s="49">
        <f t="shared" si="113"/>
        <v>0</v>
      </c>
    </row>
    <row r="1577" spans="1:7" ht="22.5" outlineLevel="2" x14ac:dyDescent="0.2">
      <c r="A1577" s="55" t="s">
        <v>1885</v>
      </c>
      <c r="B1577" s="73" t="s">
        <v>60</v>
      </c>
      <c r="C1577" s="74" t="s">
        <v>30</v>
      </c>
      <c r="D1577" s="161">
        <v>102.56</v>
      </c>
      <c r="E1577" s="60">
        <v>0</v>
      </c>
      <c r="F1577" s="64"/>
      <c r="G1577" s="49">
        <f t="shared" si="113"/>
        <v>0</v>
      </c>
    </row>
    <row r="1578" spans="1:7" ht="45" outlineLevel="2" x14ac:dyDescent="0.2">
      <c r="A1578" s="109" t="s">
        <v>1886</v>
      </c>
      <c r="B1578" s="56" t="s">
        <v>200</v>
      </c>
      <c r="C1578" s="59" t="s">
        <v>30</v>
      </c>
      <c r="D1578" s="155">
        <v>779.49</v>
      </c>
      <c r="E1578" s="60">
        <v>0</v>
      </c>
      <c r="F1578" s="110"/>
      <c r="G1578" s="49">
        <f t="shared" si="113"/>
        <v>0</v>
      </c>
    </row>
    <row r="1579" spans="1:7" ht="45" outlineLevel="2" x14ac:dyDescent="0.2">
      <c r="A1579" s="55" t="s">
        <v>1887</v>
      </c>
      <c r="B1579" s="73" t="s">
        <v>201</v>
      </c>
      <c r="C1579" s="74" t="s">
        <v>30</v>
      </c>
      <c r="D1579" s="161">
        <v>1169.23</v>
      </c>
      <c r="E1579" s="60">
        <v>0</v>
      </c>
      <c r="F1579" s="64"/>
      <c r="G1579" s="49">
        <f t="shared" si="113"/>
        <v>0</v>
      </c>
    </row>
    <row r="1580" spans="1:7" ht="33.75" outlineLevel="2" x14ac:dyDescent="0.2">
      <c r="A1580" s="55" t="s">
        <v>1888</v>
      </c>
      <c r="B1580" s="73" t="s">
        <v>35</v>
      </c>
      <c r="C1580" s="74" t="s">
        <v>30</v>
      </c>
      <c r="D1580" s="161">
        <v>1271.79</v>
      </c>
      <c r="E1580" s="60">
        <v>0</v>
      </c>
      <c r="F1580" s="72"/>
      <c r="G1580" s="49">
        <f t="shared" si="113"/>
        <v>0</v>
      </c>
    </row>
    <row r="1581" spans="1:7" ht="33.75" outlineLevel="2" x14ac:dyDescent="0.2">
      <c r="A1581" s="55" t="s">
        <v>1889</v>
      </c>
      <c r="B1581" s="73" t="s">
        <v>33</v>
      </c>
      <c r="C1581" s="74" t="s">
        <v>34</v>
      </c>
      <c r="D1581" s="161">
        <v>36881.97</v>
      </c>
      <c r="E1581" s="60">
        <v>0</v>
      </c>
      <c r="F1581" s="64"/>
      <c r="G1581" s="49">
        <f t="shared" si="113"/>
        <v>0</v>
      </c>
    </row>
    <row r="1582" spans="1:7" x14ac:dyDescent="0.2">
      <c r="A1582" s="66" t="s">
        <v>597</v>
      </c>
      <c r="B1582" s="67" t="s">
        <v>484</v>
      </c>
      <c r="C1582" s="158"/>
      <c r="D1582" s="158"/>
      <c r="E1582" s="67"/>
      <c r="F1582" s="67"/>
      <c r="G1582" s="50">
        <f>ROUND(SUM(G1583,G1597,G1607,G1633),2)</f>
        <v>0</v>
      </c>
    </row>
    <row r="1583" spans="1:7" outlineLevel="1" x14ac:dyDescent="0.2">
      <c r="A1583" s="68" t="s">
        <v>693</v>
      </c>
      <c r="B1583" s="69" t="s">
        <v>54</v>
      </c>
      <c r="C1583" s="70"/>
      <c r="D1583" s="159"/>
      <c r="E1583" s="41"/>
      <c r="F1583" s="71"/>
      <c r="G1583" s="41">
        <f>ROUND(SUM(G1584:G1596),2)</f>
        <v>0</v>
      </c>
    </row>
    <row r="1584" spans="1:7" ht="22.5" outlineLevel="2" x14ac:dyDescent="0.2">
      <c r="A1584" s="55" t="s">
        <v>1890</v>
      </c>
      <c r="B1584" s="73" t="s">
        <v>187</v>
      </c>
      <c r="C1584" s="74" t="s">
        <v>37</v>
      </c>
      <c r="D1584" s="161">
        <v>375.78</v>
      </c>
      <c r="E1584" s="60">
        <v>0</v>
      </c>
      <c r="F1584" s="64"/>
      <c r="G1584" s="49">
        <f t="shared" ref="G1584:G1596" si="114">ROUND(PRODUCT(D1584,E1584),2)</f>
        <v>0</v>
      </c>
    </row>
    <row r="1585" spans="1:7" ht="45" outlineLevel="2" x14ac:dyDescent="0.2">
      <c r="A1585" s="55" t="s">
        <v>1891</v>
      </c>
      <c r="B1585" s="73" t="s">
        <v>121</v>
      </c>
      <c r="C1585" s="74" t="s">
        <v>30</v>
      </c>
      <c r="D1585" s="161">
        <v>2157.84</v>
      </c>
      <c r="E1585" s="60">
        <v>0</v>
      </c>
      <c r="F1585" s="64"/>
      <c r="G1585" s="49">
        <f t="shared" si="114"/>
        <v>0</v>
      </c>
    </row>
    <row r="1586" spans="1:7" ht="45" outlineLevel="2" x14ac:dyDescent="0.2">
      <c r="A1586" s="55" t="s">
        <v>1892</v>
      </c>
      <c r="B1586" s="73" t="s">
        <v>146</v>
      </c>
      <c r="C1586" s="74" t="s">
        <v>30</v>
      </c>
      <c r="D1586" s="161">
        <v>1797.71</v>
      </c>
      <c r="E1586" s="60">
        <v>0</v>
      </c>
      <c r="F1586" s="64"/>
      <c r="G1586" s="49">
        <f t="shared" si="114"/>
        <v>0</v>
      </c>
    </row>
    <row r="1587" spans="1:7" ht="45" outlineLevel="2" x14ac:dyDescent="0.2">
      <c r="A1587" s="55" t="s">
        <v>1893</v>
      </c>
      <c r="B1587" s="73" t="s">
        <v>467</v>
      </c>
      <c r="C1587" s="74" t="s">
        <v>30</v>
      </c>
      <c r="D1587" s="161">
        <v>13.34</v>
      </c>
      <c r="E1587" s="60">
        <v>0</v>
      </c>
      <c r="F1587" s="64"/>
      <c r="G1587" s="49">
        <f t="shared" si="114"/>
        <v>0</v>
      </c>
    </row>
    <row r="1588" spans="1:7" ht="22.5" outlineLevel="2" x14ac:dyDescent="0.2">
      <c r="A1588" s="55" t="s">
        <v>1894</v>
      </c>
      <c r="B1588" s="73" t="s">
        <v>60</v>
      </c>
      <c r="C1588" s="74" t="s">
        <v>30</v>
      </c>
      <c r="D1588" s="161">
        <v>113.03</v>
      </c>
      <c r="E1588" s="60">
        <v>0</v>
      </c>
      <c r="F1588" s="64"/>
      <c r="G1588" s="49">
        <f t="shared" si="114"/>
        <v>0</v>
      </c>
    </row>
    <row r="1589" spans="1:7" ht="45" outlineLevel="2" x14ac:dyDescent="0.2">
      <c r="A1589" s="55" t="s">
        <v>1895</v>
      </c>
      <c r="B1589" s="73" t="s">
        <v>485</v>
      </c>
      <c r="C1589" s="74" t="s">
        <v>37</v>
      </c>
      <c r="D1589" s="161">
        <v>299.76</v>
      </c>
      <c r="E1589" s="60">
        <v>0</v>
      </c>
      <c r="F1589" s="64"/>
      <c r="G1589" s="49">
        <f t="shared" si="114"/>
        <v>0</v>
      </c>
    </row>
    <row r="1590" spans="1:7" ht="45" outlineLevel="2" x14ac:dyDescent="0.2">
      <c r="A1590" s="55" t="s">
        <v>1896</v>
      </c>
      <c r="B1590" s="73" t="s">
        <v>486</v>
      </c>
      <c r="C1590" s="74" t="s">
        <v>37</v>
      </c>
      <c r="D1590" s="161">
        <v>30.62</v>
      </c>
      <c r="E1590" s="60">
        <v>0</v>
      </c>
      <c r="F1590" s="64"/>
      <c r="G1590" s="49">
        <f t="shared" si="114"/>
        <v>0</v>
      </c>
    </row>
    <row r="1591" spans="1:7" ht="22.5" outlineLevel="2" x14ac:dyDescent="0.2">
      <c r="A1591" s="55" t="s">
        <v>1897</v>
      </c>
      <c r="B1591" s="73" t="s">
        <v>487</v>
      </c>
      <c r="C1591" s="74" t="s">
        <v>37</v>
      </c>
      <c r="D1591" s="161">
        <v>15.42</v>
      </c>
      <c r="E1591" s="60">
        <v>0</v>
      </c>
      <c r="F1591" s="64"/>
      <c r="G1591" s="49">
        <f t="shared" si="114"/>
        <v>0</v>
      </c>
    </row>
    <row r="1592" spans="1:7" ht="33.75" outlineLevel="2" x14ac:dyDescent="0.2">
      <c r="A1592" s="55" t="s">
        <v>1898</v>
      </c>
      <c r="B1592" s="73" t="s">
        <v>62</v>
      </c>
      <c r="C1592" s="74" t="s">
        <v>30</v>
      </c>
      <c r="D1592" s="161">
        <v>1451.54</v>
      </c>
      <c r="E1592" s="60">
        <v>0</v>
      </c>
      <c r="F1592" s="64"/>
      <c r="G1592" s="49">
        <f t="shared" si="114"/>
        <v>0</v>
      </c>
    </row>
    <row r="1593" spans="1:7" ht="45" outlineLevel="2" x14ac:dyDescent="0.2">
      <c r="A1593" s="55" t="s">
        <v>1899</v>
      </c>
      <c r="B1593" s="73" t="s">
        <v>200</v>
      </c>
      <c r="C1593" s="74" t="s">
        <v>30</v>
      </c>
      <c r="D1593" s="161">
        <v>566.07000000000005</v>
      </c>
      <c r="E1593" s="60">
        <v>0</v>
      </c>
      <c r="F1593" s="64"/>
      <c r="G1593" s="49">
        <f t="shared" si="114"/>
        <v>0</v>
      </c>
    </row>
    <row r="1594" spans="1:7" ht="45" outlineLevel="2" x14ac:dyDescent="0.2">
      <c r="A1594" s="55" t="s">
        <v>1900</v>
      </c>
      <c r="B1594" s="73" t="s">
        <v>201</v>
      </c>
      <c r="C1594" s="74" t="s">
        <v>30</v>
      </c>
      <c r="D1594" s="161">
        <v>849.1</v>
      </c>
      <c r="E1594" s="60">
        <v>0</v>
      </c>
      <c r="F1594" s="72"/>
      <c r="G1594" s="49">
        <f t="shared" si="114"/>
        <v>0</v>
      </c>
    </row>
    <row r="1595" spans="1:7" ht="33.75" outlineLevel="2" x14ac:dyDescent="0.2">
      <c r="A1595" s="55" t="s">
        <v>1901</v>
      </c>
      <c r="B1595" s="73" t="s">
        <v>35</v>
      </c>
      <c r="C1595" s="74" t="s">
        <v>30</v>
      </c>
      <c r="D1595" s="161">
        <v>3402.82</v>
      </c>
      <c r="E1595" s="60">
        <v>0</v>
      </c>
      <c r="F1595" s="72"/>
      <c r="G1595" s="49">
        <f t="shared" si="114"/>
        <v>0</v>
      </c>
    </row>
    <row r="1596" spans="1:7" ht="33.75" outlineLevel="2" x14ac:dyDescent="0.2">
      <c r="A1596" s="55" t="s">
        <v>1902</v>
      </c>
      <c r="B1596" s="73" t="s">
        <v>33</v>
      </c>
      <c r="C1596" s="74" t="s">
        <v>34</v>
      </c>
      <c r="D1596" s="161">
        <v>98681.78</v>
      </c>
      <c r="E1596" s="60">
        <v>0</v>
      </c>
      <c r="F1596" s="72"/>
      <c r="G1596" s="49">
        <f t="shared" si="114"/>
        <v>0</v>
      </c>
    </row>
    <row r="1597" spans="1:7" outlineLevel="1" x14ac:dyDescent="0.2">
      <c r="A1597" s="68" t="s">
        <v>694</v>
      </c>
      <c r="B1597" s="69" t="s">
        <v>488</v>
      </c>
      <c r="C1597" s="70"/>
      <c r="D1597" s="159"/>
      <c r="E1597" s="41"/>
      <c r="F1597" s="71"/>
      <c r="G1597" s="41">
        <f>ROUND(SUM(G1598:G1606),2)</f>
        <v>0</v>
      </c>
    </row>
    <row r="1598" spans="1:7" ht="33.75" outlineLevel="2" x14ac:dyDescent="0.2">
      <c r="A1598" s="109" t="s">
        <v>1903</v>
      </c>
      <c r="B1598" s="56" t="s">
        <v>147</v>
      </c>
      <c r="C1598" s="59" t="s">
        <v>29</v>
      </c>
      <c r="D1598" s="155">
        <v>6.08</v>
      </c>
      <c r="E1598" s="60">
        <v>0</v>
      </c>
      <c r="F1598" s="110"/>
      <c r="G1598" s="49">
        <f t="shared" ref="G1598:G1606" si="115">ROUND(PRODUCT(D1598,E1598),2)</f>
        <v>0</v>
      </c>
    </row>
    <row r="1599" spans="1:7" ht="33.75" outlineLevel="2" x14ac:dyDescent="0.2">
      <c r="A1599" s="55" t="s">
        <v>1904</v>
      </c>
      <c r="B1599" s="73" t="s">
        <v>142</v>
      </c>
      <c r="C1599" s="74" t="s">
        <v>51</v>
      </c>
      <c r="D1599" s="161">
        <v>171.9</v>
      </c>
      <c r="E1599" s="60">
        <v>0</v>
      </c>
      <c r="F1599" s="64"/>
      <c r="G1599" s="49">
        <f t="shared" si="115"/>
        <v>0</v>
      </c>
    </row>
    <row r="1600" spans="1:7" ht="22.5" outlineLevel="2" x14ac:dyDescent="0.2">
      <c r="A1600" s="55" t="s">
        <v>1905</v>
      </c>
      <c r="B1600" s="73" t="s">
        <v>148</v>
      </c>
      <c r="C1600" s="74" t="s">
        <v>30</v>
      </c>
      <c r="D1600" s="161">
        <v>1.43</v>
      </c>
      <c r="E1600" s="60">
        <v>0</v>
      </c>
      <c r="F1600" s="64"/>
      <c r="G1600" s="49">
        <f t="shared" si="115"/>
        <v>0</v>
      </c>
    </row>
    <row r="1601" spans="1:7" ht="33.75" outlineLevel="2" x14ac:dyDescent="0.2">
      <c r="A1601" s="55" t="s">
        <v>1906</v>
      </c>
      <c r="B1601" s="73" t="s">
        <v>179</v>
      </c>
      <c r="C1601" s="74" t="s">
        <v>29</v>
      </c>
      <c r="D1601" s="161">
        <v>3.17</v>
      </c>
      <c r="E1601" s="60">
        <v>0</v>
      </c>
      <c r="F1601" s="64"/>
      <c r="G1601" s="49">
        <f t="shared" si="115"/>
        <v>0</v>
      </c>
    </row>
    <row r="1602" spans="1:7" ht="22.5" outlineLevel="2" x14ac:dyDescent="0.2">
      <c r="A1602" s="55" t="s">
        <v>1907</v>
      </c>
      <c r="B1602" s="73" t="s">
        <v>119</v>
      </c>
      <c r="C1602" s="74" t="s">
        <v>29</v>
      </c>
      <c r="D1602" s="161">
        <v>20.39</v>
      </c>
      <c r="E1602" s="60">
        <v>0</v>
      </c>
      <c r="F1602" s="64"/>
      <c r="G1602" s="49">
        <f t="shared" si="115"/>
        <v>0</v>
      </c>
    </row>
    <row r="1603" spans="1:7" ht="45" outlineLevel="2" x14ac:dyDescent="0.2">
      <c r="A1603" s="55" t="s">
        <v>1908</v>
      </c>
      <c r="B1603" s="73" t="s">
        <v>177</v>
      </c>
      <c r="C1603" s="74" t="s">
        <v>29</v>
      </c>
      <c r="D1603" s="161">
        <v>15.55</v>
      </c>
      <c r="E1603" s="60">
        <v>0</v>
      </c>
      <c r="F1603" s="64"/>
      <c r="G1603" s="49">
        <f t="shared" si="115"/>
        <v>0</v>
      </c>
    </row>
    <row r="1604" spans="1:7" ht="45" outlineLevel="2" x14ac:dyDescent="0.2">
      <c r="A1604" s="55" t="s">
        <v>1909</v>
      </c>
      <c r="B1604" s="73" t="s">
        <v>178</v>
      </c>
      <c r="C1604" s="74" t="s">
        <v>29</v>
      </c>
      <c r="D1604" s="161">
        <v>25.23</v>
      </c>
      <c r="E1604" s="60">
        <v>0</v>
      </c>
      <c r="F1604" s="64"/>
      <c r="G1604" s="49">
        <f t="shared" si="115"/>
        <v>0</v>
      </c>
    </row>
    <row r="1605" spans="1:7" ht="45" outlineLevel="2" x14ac:dyDescent="0.2">
      <c r="A1605" s="55" t="s">
        <v>1910</v>
      </c>
      <c r="B1605" s="73" t="s">
        <v>159</v>
      </c>
      <c r="C1605" s="74" t="s">
        <v>31</v>
      </c>
      <c r="D1605" s="161">
        <v>30</v>
      </c>
      <c r="E1605" s="60">
        <v>0</v>
      </c>
      <c r="F1605" s="64"/>
      <c r="G1605" s="49">
        <f t="shared" si="115"/>
        <v>0</v>
      </c>
    </row>
    <row r="1606" spans="1:7" ht="45" outlineLevel="2" x14ac:dyDescent="0.2">
      <c r="A1606" s="55" t="s">
        <v>1911</v>
      </c>
      <c r="B1606" s="73" t="s">
        <v>63</v>
      </c>
      <c r="C1606" s="74" t="s">
        <v>31</v>
      </c>
      <c r="D1606" s="161">
        <v>2</v>
      </c>
      <c r="E1606" s="60">
        <v>0</v>
      </c>
      <c r="F1606" s="64"/>
      <c r="G1606" s="49">
        <f t="shared" si="115"/>
        <v>0</v>
      </c>
    </row>
    <row r="1607" spans="1:7" outlineLevel="1" x14ac:dyDescent="0.2">
      <c r="A1607" s="68" t="s">
        <v>695</v>
      </c>
      <c r="B1607" s="69" t="s">
        <v>489</v>
      </c>
      <c r="C1607" s="70"/>
      <c r="D1607" s="159"/>
      <c r="E1607" s="41"/>
      <c r="F1607" s="71"/>
      <c r="G1607" s="41">
        <f>ROUND(SUM(G1608:G1632),2)</f>
        <v>0</v>
      </c>
    </row>
    <row r="1608" spans="1:7" ht="45" outlineLevel="2" x14ac:dyDescent="0.2">
      <c r="A1608" s="55" t="s">
        <v>1912</v>
      </c>
      <c r="B1608" s="73" t="s">
        <v>121</v>
      </c>
      <c r="C1608" s="74" t="s">
        <v>30</v>
      </c>
      <c r="D1608" s="161">
        <v>288.64</v>
      </c>
      <c r="E1608" s="60">
        <v>0</v>
      </c>
      <c r="F1608" s="64"/>
      <c r="G1608" s="49">
        <f t="shared" ref="G1608:G1632" si="116">ROUND(PRODUCT(D1608,E1608),2)</f>
        <v>0</v>
      </c>
    </row>
    <row r="1609" spans="1:7" ht="45" outlineLevel="2" x14ac:dyDescent="0.2">
      <c r="A1609" s="55" t="s">
        <v>1913</v>
      </c>
      <c r="B1609" s="73" t="s">
        <v>146</v>
      </c>
      <c r="C1609" s="74" t="s">
        <v>30</v>
      </c>
      <c r="D1609" s="161">
        <v>251.83</v>
      </c>
      <c r="E1609" s="60">
        <v>0</v>
      </c>
      <c r="F1609" s="64"/>
      <c r="G1609" s="49">
        <f t="shared" si="116"/>
        <v>0</v>
      </c>
    </row>
    <row r="1610" spans="1:7" ht="45" outlineLevel="2" x14ac:dyDescent="0.2">
      <c r="A1610" s="55" t="s">
        <v>1914</v>
      </c>
      <c r="B1610" s="73" t="s">
        <v>467</v>
      </c>
      <c r="C1610" s="74" t="s">
        <v>30</v>
      </c>
      <c r="D1610" s="161">
        <v>5.76</v>
      </c>
      <c r="E1610" s="60">
        <v>0</v>
      </c>
      <c r="F1610" s="64"/>
      <c r="G1610" s="49">
        <f t="shared" si="116"/>
        <v>0</v>
      </c>
    </row>
    <row r="1611" spans="1:7" ht="45" outlineLevel="2" x14ac:dyDescent="0.2">
      <c r="A1611" s="55" t="s">
        <v>1915</v>
      </c>
      <c r="B1611" s="73" t="s">
        <v>123</v>
      </c>
      <c r="C1611" s="74" t="s">
        <v>29</v>
      </c>
      <c r="D1611" s="161">
        <v>144.32</v>
      </c>
      <c r="E1611" s="60">
        <v>0</v>
      </c>
      <c r="F1611" s="64"/>
      <c r="G1611" s="49">
        <f t="shared" si="116"/>
        <v>0</v>
      </c>
    </row>
    <row r="1612" spans="1:7" ht="45" outlineLevel="2" x14ac:dyDescent="0.2">
      <c r="A1612" s="55" t="s">
        <v>1916</v>
      </c>
      <c r="B1612" s="73" t="s">
        <v>200</v>
      </c>
      <c r="C1612" s="74" t="s">
        <v>30</v>
      </c>
      <c r="D1612" s="161">
        <v>172.08</v>
      </c>
      <c r="E1612" s="60">
        <v>0</v>
      </c>
      <c r="F1612" s="64"/>
      <c r="G1612" s="49">
        <f t="shared" si="116"/>
        <v>0</v>
      </c>
    </row>
    <row r="1613" spans="1:7" ht="33.75" outlineLevel="2" x14ac:dyDescent="0.2">
      <c r="A1613" s="55" t="s">
        <v>1917</v>
      </c>
      <c r="B1613" s="73" t="s">
        <v>490</v>
      </c>
      <c r="C1613" s="74" t="s">
        <v>29</v>
      </c>
      <c r="D1613" s="161">
        <v>144.32</v>
      </c>
      <c r="E1613" s="60">
        <v>0</v>
      </c>
      <c r="F1613" s="64"/>
      <c r="G1613" s="49">
        <f t="shared" si="116"/>
        <v>0</v>
      </c>
    </row>
    <row r="1614" spans="1:7" ht="33.75" outlineLevel="2" x14ac:dyDescent="0.2">
      <c r="A1614" s="55" t="s">
        <v>1918</v>
      </c>
      <c r="B1614" s="73" t="s">
        <v>491</v>
      </c>
      <c r="C1614" s="74" t="s">
        <v>29</v>
      </c>
      <c r="D1614" s="161">
        <v>744.56</v>
      </c>
      <c r="E1614" s="60">
        <v>0</v>
      </c>
      <c r="F1614" s="64"/>
      <c r="G1614" s="49">
        <f t="shared" si="116"/>
        <v>0</v>
      </c>
    </row>
    <row r="1615" spans="1:7" ht="33.75" outlineLevel="2" x14ac:dyDescent="0.2">
      <c r="A1615" s="55" t="s">
        <v>1919</v>
      </c>
      <c r="B1615" s="73" t="s">
        <v>152</v>
      </c>
      <c r="C1615" s="74" t="s">
        <v>29</v>
      </c>
      <c r="D1615" s="161">
        <v>113.14</v>
      </c>
      <c r="E1615" s="60">
        <v>0</v>
      </c>
      <c r="F1615" s="64"/>
      <c r="G1615" s="49">
        <f t="shared" si="116"/>
        <v>0</v>
      </c>
    </row>
    <row r="1616" spans="1:7" ht="33.75" outlineLevel="2" x14ac:dyDescent="0.2">
      <c r="A1616" s="55" t="s">
        <v>1920</v>
      </c>
      <c r="B1616" s="73" t="s">
        <v>142</v>
      </c>
      <c r="C1616" s="74" t="s">
        <v>51</v>
      </c>
      <c r="D1616" s="161">
        <v>14288.16</v>
      </c>
      <c r="E1616" s="60">
        <v>0</v>
      </c>
      <c r="F1616" s="64"/>
      <c r="G1616" s="49">
        <f t="shared" si="116"/>
        <v>0</v>
      </c>
    </row>
    <row r="1617" spans="1:7" ht="45" outlineLevel="2" x14ac:dyDescent="0.2">
      <c r="A1617" s="55" t="s">
        <v>1921</v>
      </c>
      <c r="B1617" s="73" t="s">
        <v>492</v>
      </c>
      <c r="C1617" s="74" t="s">
        <v>30</v>
      </c>
      <c r="D1617" s="161">
        <v>11.96</v>
      </c>
      <c r="E1617" s="60">
        <v>0</v>
      </c>
      <c r="F1617" s="64"/>
      <c r="G1617" s="49">
        <f t="shared" si="116"/>
        <v>0</v>
      </c>
    </row>
    <row r="1618" spans="1:7" ht="45" outlineLevel="2" x14ac:dyDescent="0.2">
      <c r="A1618" s="55" t="s">
        <v>1922</v>
      </c>
      <c r="B1618" s="73" t="s">
        <v>493</v>
      </c>
      <c r="C1618" s="74" t="s">
        <v>30</v>
      </c>
      <c r="D1618" s="161">
        <v>17.95</v>
      </c>
      <c r="E1618" s="60">
        <v>0</v>
      </c>
      <c r="F1618" s="64"/>
      <c r="G1618" s="49">
        <f t="shared" si="116"/>
        <v>0</v>
      </c>
    </row>
    <row r="1619" spans="1:7" ht="33.75" outlineLevel="2" x14ac:dyDescent="0.2">
      <c r="A1619" s="55" t="s">
        <v>1923</v>
      </c>
      <c r="B1619" s="73" t="s">
        <v>494</v>
      </c>
      <c r="C1619" s="74" t="s">
        <v>37</v>
      </c>
      <c r="D1619" s="161">
        <v>137.12</v>
      </c>
      <c r="E1619" s="60">
        <v>0</v>
      </c>
      <c r="F1619" s="64"/>
      <c r="G1619" s="49">
        <f t="shared" si="116"/>
        <v>0</v>
      </c>
    </row>
    <row r="1620" spans="1:7" ht="33.75" outlineLevel="2" x14ac:dyDescent="0.2">
      <c r="A1620" s="55" t="s">
        <v>1924</v>
      </c>
      <c r="B1620" s="73" t="s">
        <v>495</v>
      </c>
      <c r="C1620" s="74" t="s">
        <v>37</v>
      </c>
      <c r="D1620" s="161">
        <v>62.4</v>
      </c>
      <c r="E1620" s="60">
        <v>0</v>
      </c>
      <c r="F1620" s="64"/>
      <c r="G1620" s="49">
        <f t="shared" si="116"/>
        <v>0</v>
      </c>
    </row>
    <row r="1621" spans="1:7" ht="56.25" outlineLevel="2" x14ac:dyDescent="0.2">
      <c r="A1621" s="55" t="s">
        <v>1925</v>
      </c>
      <c r="B1621" s="73" t="s">
        <v>496</v>
      </c>
      <c r="C1621" s="74" t="s">
        <v>30</v>
      </c>
      <c r="D1621" s="161">
        <v>43.1</v>
      </c>
      <c r="E1621" s="60">
        <v>0</v>
      </c>
      <c r="F1621" s="64"/>
      <c r="G1621" s="49">
        <f t="shared" si="116"/>
        <v>0</v>
      </c>
    </row>
    <row r="1622" spans="1:7" ht="56.25" outlineLevel="2" x14ac:dyDescent="0.2">
      <c r="A1622" s="55" t="s">
        <v>1926</v>
      </c>
      <c r="B1622" s="73" t="s">
        <v>497</v>
      </c>
      <c r="C1622" s="74" t="s">
        <v>30</v>
      </c>
      <c r="D1622" s="161">
        <v>64.61</v>
      </c>
      <c r="E1622" s="60">
        <v>0</v>
      </c>
      <c r="F1622" s="64"/>
      <c r="G1622" s="49">
        <f t="shared" si="116"/>
        <v>0</v>
      </c>
    </row>
    <row r="1623" spans="1:7" ht="33.75" outlineLevel="2" x14ac:dyDescent="0.2">
      <c r="A1623" s="55" t="s">
        <v>1927</v>
      </c>
      <c r="B1623" s="73" t="s">
        <v>498</v>
      </c>
      <c r="C1623" s="74" t="s">
        <v>30</v>
      </c>
      <c r="D1623" s="161">
        <v>43.78</v>
      </c>
      <c r="E1623" s="60">
        <v>0</v>
      </c>
      <c r="F1623" s="64"/>
      <c r="G1623" s="49">
        <f t="shared" si="116"/>
        <v>0</v>
      </c>
    </row>
    <row r="1624" spans="1:7" ht="45" outlineLevel="2" x14ac:dyDescent="0.2">
      <c r="A1624" s="55" t="s">
        <v>1928</v>
      </c>
      <c r="B1624" s="73" t="s">
        <v>159</v>
      </c>
      <c r="C1624" s="74" t="s">
        <v>31</v>
      </c>
      <c r="D1624" s="161">
        <v>99</v>
      </c>
      <c r="E1624" s="60">
        <v>0</v>
      </c>
      <c r="F1624" s="64"/>
      <c r="G1624" s="49">
        <f t="shared" si="116"/>
        <v>0</v>
      </c>
    </row>
    <row r="1625" spans="1:7" ht="45" outlineLevel="2" x14ac:dyDescent="0.2">
      <c r="A1625" s="55" t="s">
        <v>1929</v>
      </c>
      <c r="B1625" s="73" t="s">
        <v>63</v>
      </c>
      <c r="C1625" s="74" t="s">
        <v>31</v>
      </c>
      <c r="D1625" s="161">
        <v>7</v>
      </c>
      <c r="E1625" s="60">
        <v>0</v>
      </c>
      <c r="F1625" s="64"/>
      <c r="G1625" s="49">
        <f t="shared" si="116"/>
        <v>0</v>
      </c>
    </row>
    <row r="1626" spans="1:7" ht="33.75" outlineLevel="2" x14ac:dyDescent="0.2">
      <c r="A1626" s="55" t="s">
        <v>1930</v>
      </c>
      <c r="B1626" s="73" t="s">
        <v>499</v>
      </c>
      <c r="C1626" s="74" t="s">
        <v>29</v>
      </c>
      <c r="D1626" s="161">
        <v>5.58</v>
      </c>
      <c r="E1626" s="60">
        <v>0</v>
      </c>
      <c r="F1626" s="64"/>
      <c r="G1626" s="49">
        <f t="shared" si="116"/>
        <v>0</v>
      </c>
    </row>
    <row r="1627" spans="1:7" ht="45" outlineLevel="2" x14ac:dyDescent="0.2">
      <c r="A1627" s="55" t="s">
        <v>1931</v>
      </c>
      <c r="B1627" s="73" t="s">
        <v>500</v>
      </c>
      <c r="C1627" s="74" t="s">
        <v>30</v>
      </c>
      <c r="D1627" s="161">
        <v>1.1100000000000001</v>
      </c>
      <c r="E1627" s="60">
        <v>0</v>
      </c>
      <c r="F1627" s="64"/>
      <c r="G1627" s="49">
        <f t="shared" si="116"/>
        <v>0</v>
      </c>
    </row>
    <row r="1628" spans="1:7" ht="33.75" outlineLevel="2" x14ac:dyDescent="0.2">
      <c r="A1628" s="55" t="s">
        <v>1932</v>
      </c>
      <c r="B1628" s="73" t="s">
        <v>501</v>
      </c>
      <c r="C1628" s="74" t="s">
        <v>31</v>
      </c>
      <c r="D1628" s="161">
        <v>12</v>
      </c>
      <c r="E1628" s="60">
        <v>0</v>
      </c>
      <c r="F1628" s="64"/>
      <c r="G1628" s="49">
        <f t="shared" si="116"/>
        <v>0</v>
      </c>
    </row>
    <row r="1629" spans="1:7" ht="67.5" outlineLevel="2" x14ac:dyDescent="0.2">
      <c r="A1629" s="55" t="s">
        <v>1933</v>
      </c>
      <c r="B1629" s="73" t="s">
        <v>502</v>
      </c>
      <c r="C1629" s="74" t="s">
        <v>51</v>
      </c>
      <c r="D1629" s="161">
        <v>493.8</v>
      </c>
      <c r="E1629" s="60">
        <v>0</v>
      </c>
      <c r="F1629" s="76"/>
      <c r="G1629" s="49">
        <f t="shared" si="116"/>
        <v>0</v>
      </c>
    </row>
    <row r="1630" spans="1:7" ht="33.75" outlineLevel="2" x14ac:dyDescent="0.2">
      <c r="A1630" s="55" t="s">
        <v>1934</v>
      </c>
      <c r="B1630" s="73" t="s">
        <v>475</v>
      </c>
      <c r="C1630" s="74" t="s">
        <v>51</v>
      </c>
      <c r="D1630" s="161">
        <v>493.8</v>
      </c>
      <c r="E1630" s="60">
        <v>0</v>
      </c>
      <c r="F1630" s="72"/>
      <c r="G1630" s="49">
        <f t="shared" si="116"/>
        <v>0</v>
      </c>
    </row>
    <row r="1631" spans="1:7" ht="33.75" outlineLevel="2" x14ac:dyDescent="0.2">
      <c r="A1631" s="55" t="s">
        <v>1935</v>
      </c>
      <c r="B1631" s="73" t="s">
        <v>35</v>
      </c>
      <c r="C1631" s="74" t="s">
        <v>30</v>
      </c>
      <c r="D1631" s="161">
        <v>374.15</v>
      </c>
      <c r="E1631" s="60">
        <v>0</v>
      </c>
      <c r="F1631" s="64"/>
      <c r="G1631" s="49">
        <f t="shared" si="116"/>
        <v>0</v>
      </c>
    </row>
    <row r="1632" spans="1:7" ht="33.75" outlineLevel="2" x14ac:dyDescent="0.2">
      <c r="A1632" s="55" t="s">
        <v>1936</v>
      </c>
      <c r="B1632" s="73" t="s">
        <v>33</v>
      </c>
      <c r="C1632" s="74" t="s">
        <v>34</v>
      </c>
      <c r="D1632" s="161">
        <v>10850.349999999999</v>
      </c>
      <c r="E1632" s="60">
        <v>0</v>
      </c>
      <c r="F1632" s="64"/>
      <c r="G1632" s="49">
        <f t="shared" si="116"/>
        <v>0</v>
      </c>
    </row>
    <row r="1633" spans="1:7" outlineLevel="1" x14ac:dyDescent="0.2">
      <c r="A1633" s="68" t="s">
        <v>696</v>
      </c>
      <c r="B1633" s="69" t="s">
        <v>503</v>
      </c>
      <c r="C1633" s="70"/>
      <c r="D1633" s="159"/>
      <c r="E1633" s="111"/>
      <c r="F1633" s="71"/>
      <c r="G1633" s="41">
        <f>ROUND(SUM(G1634:G1649),2)</f>
        <v>0</v>
      </c>
    </row>
    <row r="1634" spans="1:7" ht="45" outlineLevel="2" x14ac:dyDescent="0.2">
      <c r="A1634" s="55" t="s">
        <v>1937</v>
      </c>
      <c r="B1634" s="73" t="s">
        <v>121</v>
      </c>
      <c r="C1634" s="74" t="s">
        <v>30</v>
      </c>
      <c r="D1634" s="161">
        <v>64.92</v>
      </c>
      <c r="E1634" s="60">
        <v>0</v>
      </c>
      <c r="F1634" s="64"/>
      <c r="G1634" s="49">
        <f t="shared" ref="G1634:G1649" si="117">ROUND(PRODUCT(D1634,E1634),2)</f>
        <v>0</v>
      </c>
    </row>
    <row r="1635" spans="1:7" ht="45" outlineLevel="2" x14ac:dyDescent="0.2">
      <c r="A1635" s="55" t="s">
        <v>1938</v>
      </c>
      <c r="B1635" s="73" t="s">
        <v>200</v>
      </c>
      <c r="C1635" s="74" t="s">
        <v>30</v>
      </c>
      <c r="D1635" s="161">
        <v>12.02</v>
      </c>
      <c r="E1635" s="60">
        <v>0</v>
      </c>
      <c r="F1635" s="64"/>
      <c r="G1635" s="49">
        <f t="shared" si="117"/>
        <v>0</v>
      </c>
    </row>
    <row r="1636" spans="1:7" ht="33.75" outlineLevel="2" x14ac:dyDescent="0.2">
      <c r="A1636" s="55" t="s">
        <v>1939</v>
      </c>
      <c r="B1636" s="73" t="s">
        <v>504</v>
      </c>
      <c r="C1636" s="74" t="s">
        <v>29</v>
      </c>
      <c r="D1636" s="161">
        <v>36.43</v>
      </c>
      <c r="E1636" s="60">
        <v>0</v>
      </c>
      <c r="F1636" s="64"/>
      <c r="G1636" s="49">
        <f t="shared" si="117"/>
        <v>0</v>
      </c>
    </row>
    <row r="1637" spans="1:7" ht="33.75" outlineLevel="2" x14ac:dyDescent="0.2">
      <c r="A1637" s="55" t="s">
        <v>1940</v>
      </c>
      <c r="B1637" s="73" t="s">
        <v>505</v>
      </c>
      <c r="C1637" s="74" t="s">
        <v>30</v>
      </c>
      <c r="D1637" s="161">
        <v>10.93</v>
      </c>
      <c r="E1637" s="60">
        <v>0</v>
      </c>
      <c r="F1637" s="64"/>
      <c r="G1637" s="49">
        <f t="shared" si="117"/>
        <v>0</v>
      </c>
    </row>
    <row r="1638" spans="1:7" ht="45" outlineLevel="2" x14ac:dyDescent="0.2">
      <c r="A1638" s="55" t="s">
        <v>1941</v>
      </c>
      <c r="B1638" s="73" t="s">
        <v>506</v>
      </c>
      <c r="C1638" s="74" t="s">
        <v>29</v>
      </c>
      <c r="D1638" s="161">
        <v>21.45</v>
      </c>
      <c r="E1638" s="60">
        <v>0</v>
      </c>
      <c r="F1638" s="64"/>
      <c r="G1638" s="49">
        <f t="shared" si="117"/>
        <v>0</v>
      </c>
    </row>
    <row r="1639" spans="1:7" ht="33.75" outlineLevel="2" x14ac:dyDescent="0.2">
      <c r="A1639" s="55" t="s">
        <v>1942</v>
      </c>
      <c r="B1639" s="73" t="s">
        <v>147</v>
      </c>
      <c r="C1639" s="74" t="s">
        <v>29</v>
      </c>
      <c r="D1639" s="161">
        <v>38.15</v>
      </c>
      <c r="E1639" s="60">
        <v>0</v>
      </c>
      <c r="F1639" s="64"/>
      <c r="G1639" s="49">
        <f t="shared" si="117"/>
        <v>0</v>
      </c>
    </row>
    <row r="1640" spans="1:7" ht="33.75" outlineLevel="2" x14ac:dyDescent="0.2">
      <c r="A1640" s="55" t="s">
        <v>1943</v>
      </c>
      <c r="B1640" s="73" t="s">
        <v>142</v>
      </c>
      <c r="C1640" s="74" t="s">
        <v>51</v>
      </c>
      <c r="D1640" s="161">
        <v>572.04999999999995</v>
      </c>
      <c r="E1640" s="60">
        <v>0</v>
      </c>
      <c r="F1640" s="64"/>
      <c r="G1640" s="49">
        <f t="shared" si="117"/>
        <v>0</v>
      </c>
    </row>
    <row r="1641" spans="1:7" ht="22.5" outlineLevel="2" x14ac:dyDescent="0.2">
      <c r="A1641" s="55" t="s">
        <v>1944</v>
      </c>
      <c r="B1641" s="73" t="s">
        <v>148</v>
      </c>
      <c r="C1641" s="74" t="s">
        <v>30</v>
      </c>
      <c r="D1641" s="161">
        <v>5.88</v>
      </c>
      <c r="E1641" s="60">
        <v>0</v>
      </c>
      <c r="F1641" s="64"/>
      <c r="G1641" s="49">
        <f t="shared" si="117"/>
        <v>0</v>
      </c>
    </row>
    <row r="1642" spans="1:7" ht="22.5" outlineLevel="2" x14ac:dyDescent="0.2">
      <c r="A1642" s="55" t="s">
        <v>1945</v>
      </c>
      <c r="B1642" s="73" t="s">
        <v>119</v>
      </c>
      <c r="C1642" s="74" t="s">
        <v>29</v>
      </c>
      <c r="D1642" s="161">
        <v>59.13</v>
      </c>
      <c r="E1642" s="60">
        <v>0</v>
      </c>
      <c r="F1642" s="64"/>
      <c r="G1642" s="49">
        <f t="shared" si="117"/>
        <v>0</v>
      </c>
    </row>
    <row r="1643" spans="1:7" ht="45" outlineLevel="2" x14ac:dyDescent="0.2">
      <c r="A1643" s="55" t="s">
        <v>1946</v>
      </c>
      <c r="B1643" s="73" t="s">
        <v>177</v>
      </c>
      <c r="C1643" s="74" t="s">
        <v>29</v>
      </c>
      <c r="D1643" s="161">
        <v>59.13</v>
      </c>
      <c r="E1643" s="60">
        <v>0</v>
      </c>
      <c r="F1643" s="64"/>
      <c r="G1643" s="49">
        <f t="shared" si="117"/>
        <v>0</v>
      </c>
    </row>
    <row r="1644" spans="1:7" ht="33.75" outlineLevel="2" x14ac:dyDescent="0.2">
      <c r="A1644" s="55" t="s">
        <v>1947</v>
      </c>
      <c r="B1644" s="73" t="s">
        <v>507</v>
      </c>
      <c r="C1644" s="74" t="s">
        <v>51</v>
      </c>
      <c r="D1644" s="161">
        <v>2822.08</v>
      </c>
      <c r="E1644" s="60">
        <v>0</v>
      </c>
      <c r="F1644" s="64"/>
      <c r="G1644" s="49">
        <f t="shared" si="117"/>
        <v>0</v>
      </c>
    </row>
    <row r="1645" spans="1:7" ht="33.75" outlineLevel="2" x14ac:dyDescent="0.2">
      <c r="A1645" s="55" t="s">
        <v>1948</v>
      </c>
      <c r="B1645" s="73" t="s">
        <v>508</v>
      </c>
      <c r="C1645" s="74" t="s">
        <v>51</v>
      </c>
      <c r="D1645" s="161">
        <v>270.3</v>
      </c>
      <c r="E1645" s="60">
        <v>0</v>
      </c>
      <c r="F1645" s="64"/>
      <c r="G1645" s="49">
        <f t="shared" si="117"/>
        <v>0</v>
      </c>
    </row>
    <row r="1646" spans="1:7" ht="33.75" outlineLevel="2" x14ac:dyDescent="0.2">
      <c r="A1646" s="55" t="s">
        <v>1949</v>
      </c>
      <c r="B1646" s="73" t="s">
        <v>509</v>
      </c>
      <c r="C1646" s="74" t="s">
        <v>51</v>
      </c>
      <c r="D1646" s="161">
        <v>1118.53</v>
      </c>
      <c r="E1646" s="60">
        <v>0</v>
      </c>
      <c r="F1646" s="64"/>
      <c r="G1646" s="49">
        <f t="shared" si="117"/>
        <v>0</v>
      </c>
    </row>
    <row r="1647" spans="1:7" ht="45" outlineLevel="2" x14ac:dyDescent="0.2">
      <c r="A1647" s="55" t="s">
        <v>1950</v>
      </c>
      <c r="B1647" s="73" t="s">
        <v>510</v>
      </c>
      <c r="C1647" s="74" t="s">
        <v>51</v>
      </c>
      <c r="D1647" s="161">
        <v>208.65</v>
      </c>
      <c r="E1647" s="60">
        <v>0</v>
      </c>
      <c r="F1647" s="64"/>
      <c r="G1647" s="49">
        <f t="shared" si="117"/>
        <v>0</v>
      </c>
    </row>
    <row r="1648" spans="1:7" ht="33.75" outlineLevel="2" x14ac:dyDescent="0.2">
      <c r="A1648" s="55" t="s">
        <v>1951</v>
      </c>
      <c r="B1648" s="73" t="s">
        <v>35</v>
      </c>
      <c r="C1648" s="74" t="s">
        <v>30</v>
      </c>
      <c r="D1648" s="161">
        <v>52.9</v>
      </c>
      <c r="E1648" s="60">
        <v>0</v>
      </c>
      <c r="F1648" s="64"/>
      <c r="G1648" s="49">
        <f t="shared" si="117"/>
        <v>0</v>
      </c>
    </row>
    <row r="1649" spans="1:7" ht="33.75" outlineLevel="2" x14ac:dyDescent="0.2">
      <c r="A1649" s="55" t="s">
        <v>1952</v>
      </c>
      <c r="B1649" s="73" t="s">
        <v>33</v>
      </c>
      <c r="C1649" s="74" t="s">
        <v>34</v>
      </c>
      <c r="D1649" s="161">
        <v>1534.1</v>
      </c>
      <c r="E1649" s="60">
        <v>0</v>
      </c>
      <c r="F1649" s="64"/>
      <c r="G1649" s="49">
        <f t="shared" si="117"/>
        <v>0</v>
      </c>
    </row>
    <row r="1650" spans="1:7" x14ac:dyDescent="0.2">
      <c r="A1650" s="66" t="s">
        <v>598</v>
      </c>
      <c r="B1650" s="67" t="s">
        <v>56</v>
      </c>
      <c r="C1650" s="158"/>
      <c r="D1650" s="158"/>
      <c r="E1650" s="67"/>
      <c r="F1650" s="67"/>
      <c r="G1650" s="50">
        <f>ROUND(SUM(G1651,G1664,G1679,G1691),2)</f>
        <v>0</v>
      </c>
    </row>
    <row r="1651" spans="1:7" outlineLevel="1" x14ac:dyDescent="0.2">
      <c r="A1651" s="68" t="s">
        <v>697</v>
      </c>
      <c r="B1651" s="69" t="s">
        <v>54</v>
      </c>
      <c r="C1651" s="70"/>
      <c r="D1651" s="159"/>
      <c r="E1651" s="41"/>
      <c r="F1651" s="71"/>
      <c r="G1651" s="41">
        <f>ROUND(SUM(G1652:G1663),2)</f>
        <v>0</v>
      </c>
    </row>
    <row r="1652" spans="1:7" ht="22.5" outlineLevel="2" x14ac:dyDescent="0.2">
      <c r="A1652" s="55" t="s">
        <v>1953</v>
      </c>
      <c r="B1652" s="73" t="s">
        <v>187</v>
      </c>
      <c r="C1652" s="74" t="s">
        <v>37</v>
      </c>
      <c r="D1652" s="161">
        <v>2066.36</v>
      </c>
      <c r="E1652" s="60">
        <v>0</v>
      </c>
      <c r="F1652" s="64"/>
      <c r="G1652" s="49">
        <f t="shared" ref="G1652:G1663" si="118">ROUND(PRODUCT(D1652,E1652),2)</f>
        <v>0</v>
      </c>
    </row>
    <row r="1653" spans="1:7" ht="45" outlineLevel="2" x14ac:dyDescent="0.2">
      <c r="A1653" s="55" t="s">
        <v>1954</v>
      </c>
      <c r="B1653" s="73" t="s">
        <v>121</v>
      </c>
      <c r="C1653" s="74" t="s">
        <v>30</v>
      </c>
      <c r="D1653" s="161">
        <v>1550.23</v>
      </c>
      <c r="E1653" s="60">
        <v>0</v>
      </c>
      <c r="F1653" s="64"/>
      <c r="G1653" s="49">
        <f t="shared" si="118"/>
        <v>0</v>
      </c>
    </row>
    <row r="1654" spans="1:7" ht="22.5" outlineLevel="2" x14ac:dyDescent="0.2">
      <c r="A1654" s="55" t="s">
        <v>1955</v>
      </c>
      <c r="B1654" s="73" t="s">
        <v>60</v>
      </c>
      <c r="C1654" s="74" t="s">
        <v>30</v>
      </c>
      <c r="D1654" s="161">
        <v>141.97999999999999</v>
      </c>
      <c r="E1654" s="60">
        <v>0</v>
      </c>
      <c r="F1654" s="64"/>
      <c r="G1654" s="49">
        <f t="shared" si="118"/>
        <v>0</v>
      </c>
    </row>
    <row r="1655" spans="1:7" ht="33.75" outlineLevel="2" x14ac:dyDescent="0.2">
      <c r="A1655" s="55" t="s">
        <v>1956</v>
      </c>
      <c r="B1655" s="73" t="s">
        <v>72</v>
      </c>
      <c r="C1655" s="74" t="s">
        <v>37</v>
      </c>
      <c r="D1655" s="161">
        <v>553.20000000000005</v>
      </c>
      <c r="E1655" s="60">
        <v>0</v>
      </c>
      <c r="F1655" s="64"/>
      <c r="G1655" s="49">
        <f t="shared" si="118"/>
        <v>0</v>
      </c>
    </row>
    <row r="1656" spans="1:7" ht="33.75" outlineLevel="2" x14ac:dyDescent="0.2">
      <c r="A1656" s="55" t="s">
        <v>1957</v>
      </c>
      <c r="B1656" s="73" t="s">
        <v>70</v>
      </c>
      <c r="C1656" s="74" t="s">
        <v>37</v>
      </c>
      <c r="D1656" s="161">
        <v>988.33</v>
      </c>
      <c r="E1656" s="60">
        <v>0</v>
      </c>
      <c r="F1656" s="64"/>
      <c r="G1656" s="49">
        <f t="shared" si="118"/>
        <v>0</v>
      </c>
    </row>
    <row r="1657" spans="1:7" ht="33.75" outlineLevel="2" x14ac:dyDescent="0.2">
      <c r="A1657" s="55" t="s">
        <v>1958</v>
      </c>
      <c r="B1657" s="73" t="s">
        <v>511</v>
      </c>
      <c r="C1657" s="74" t="s">
        <v>37</v>
      </c>
      <c r="D1657" s="161">
        <v>477.33</v>
      </c>
      <c r="E1657" s="60">
        <v>0</v>
      </c>
      <c r="F1657" s="64"/>
      <c r="G1657" s="49">
        <f t="shared" si="118"/>
        <v>0</v>
      </c>
    </row>
    <row r="1658" spans="1:7" ht="33.75" outlineLevel="2" x14ac:dyDescent="0.2">
      <c r="A1658" s="55" t="s">
        <v>1959</v>
      </c>
      <c r="B1658" s="73" t="s">
        <v>512</v>
      </c>
      <c r="C1658" s="74" t="s">
        <v>37</v>
      </c>
      <c r="D1658" s="161">
        <v>47.5</v>
      </c>
      <c r="E1658" s="60">
        <v>0</v>
      </c>
      <c r="F1658" s="64"/>
      <c r="G1658" s="49">
        <f t="shared" si="118"/>
        <v>0</v>
      </c>
    </row>
    <row r="1659" spans="1:7" ht="33.75" outlineLevel="2" x14ac:dyDescent="0.2">
      <c r="A1659" s="55" t="s">
        <v>1960</v>
      </c>
      <c r="B1659" s="73" t="s">
        <v>62</v>
      </c>
      <c r="C1659" s="74" t="s">
        <v>30</v>
      </c>
      <c r="D1659" s="161">
        <v>604.79</v>
      </c>
      <c r="E1659" s="60">
        <v>0</v>
      </c>
      <c r="F1659" s="64"/>
      <c r="G1659" s="49">
        <f t="shared" si="118"/>
        <v>0</v>
      </c>
    </row>
    <row r="1660" spans="1:7" ht="45" outlineLevel="2" x14ac:dyDescent="0.2">
      <c r="A1660" s="55" t="s">
        <v>1961</v>
      </c>
      <c r="B1660" s="73" t="s">
        <v>200</v>
      </c>
      <c r="C1660" s="74" t="s">
        <v>30</v>
      </c>
      <c r="D1660" s="161">
        <v>305.70999999999998</v>
      </c>
      <c r="E1660" s="60">
        <v>0</v>
      </c>
      <c r="F1660" s="64"/>
      <c r="G1660" s="49">
        <f t="shared" si="118"/>
        <v>0</v>
      </c>
    </row>
    <row r="1661" spans="1:7" ht="45" outlineLevel="2" x14ac:dyDescent="0.2">
      <c r="A1661" s="55" t="s">
        <v>1962</v>
      </c>
      <c r="B1661" s="73" t="s">
        <v>201</v>
      </c>
      <c r="C1661" s="74" t="s">
        <v>30</v>
      </c>
      <c r="D1661" s="161">
        <v>458.55</v>
      </c>
      <c r="E1661" s="60">
        <v>0</v>
      </c>
      <c r="F1661" s="64"/>
      <c r="G1661" s="49">
        <f t="shared" si="118"/>
        <v>0</v>
      </c>
    </row>
    <row r="1662" spans="1:7" ht="33.75" outlineLevel="2" x14ac:dyDescent="0.2">
      <c r="A1662" s="55" t="s">
        <v>1963</v>
      </c>
      <c r="B1662" s="73" t="s">
        <v>35</v>
      </c>
      <c r="C1662" s="74" t="s">
        <v>30</v>
      </c>
      <c r="D1662" s="161">
        <v>1244.52</v>
      </c>
      <c r="E1662" s="60">
        <v>0</v>
      </c>
      <c r="F1662" s="72"/>
      <c r="G1662" s="49">
        <f t="shared" si="118"/>
        <v>0</v>
      </c>
    </row>
    <row r="1663" spans="1:7" ht="33.75" outlineLevel="2" x14ac:dyDescent="0.2">
      <c r="A1663" s="55" t="s">
        <v>1964</v>
      </c>
      <c r="B1663" s="73" t="s">
        <v>33</v>
      </c>
      <c r="C1663" s="74" t="s">
        <v>34</v>
      </c>
      <c r="D1663" s="161">
        <v>36091.08</v>
      </c>
      <c r="E1663" s="60">
        <v>0</v>
      </c>
      <c r="F1663" s="64"/>
      <c r="G1663" s="49">
        <f t="shared" si="118"/>
        <v>0</v>
      </c>
    </row>
    <row r="1664" spans="1:7" outlineLevel="1" x14ac:dyDescent="0.2">
      <c r="A1664" s="68" t="s">
        <v>698</v>
      </c>
      <c r="B1664" s="69" t="s">
        <v>57</v>
      </c>
      <c r="C1664" s="70"/>
      <c r="D1664" s="159"/>
      <c r="E1664" s="111"/>
      <c r="F1664" s="71"/>
      <c r="G1664" s="41">
        <f>ROUND(SUM(G1665:G1678),2)</f>
        <v>0</v>
      </c>
    </row>
    <row r="1665" spans="1:7" ht="22.5" outlineLevel="2" x14ac:dyDescent="0.2">
      <c r="A1665" s="55" t="s">
        <v>1965</v>
      </c>
      <c r="B1665" s="73" t="s">
        <v>187</v>
      </c>
      <c r="C1665" s="74" t="s">
        <v>37</v>
      </c>
      <c r="D1665" s="161">
        <v>1465.2</v>
      </c>
      <c r="E1665" s="60">
        <v>0</v>
      </c>
      <c r="F1665" s="64"/>
      <c r="G1665" s="49">
        <f t="shared" ref="G1665:G1678" si="119">ROUND(PRODUCT(D1665,E1665),2)</f>
        <v>0</v>
      </c>
    </row>
    <row r="1666" spans="1:7" ht="45" outlineLevel="2" x14ac:dyDescent="0.2">
      <c r="A1666" s="55" t="s">
        <v>1966</v>
      </c>
      <c r="B1666" s="73" t="s">
        <v>121</v>
      </c>
      <c r="C1666" s="74" t="s">
        <v>30</v>
      </c>
      <c r="D1666" s="161">
        <v>738.47</v>
      </c>
      <c r="E1666" s="60">
        <v>0</v>
      </c>
      <c r="F1666" s="64"/>
      <c r="G1666" s="49">
        <f t="shared" si="119"/>
        <v>0</v>
      </c>
    </row>
    <row r="1667" spans="1:7" ht="45" outlineLevel="2" x14ac:dyDescent="0.2">
      <c r="A1667" s="55" t="s">
        <v>1967</v>
      </c>
      <c r="B1667" s="73" t="s">
        <v>200</v>
      </c>
      <c r="C1667" s="74" t="s">
        <v>30</v>
      </c>
      <c r="D1667" s="161">
        <v>738.47</v>
      </c>
      <c r="E1667" s="60">
        <v>0</v>
      </c>
      <c r="F1667" s="64"/>
      <c r="G1667" s="49">
        <f t="shared" si="119"/>
        <v>0</v>
      </c>
    </row>
    <row r="1668" spans="1:7" ht="22.5" outlineLevel="2" x14ac:dyDescent="0.2">
      <c r="A1668" s="55" t="s">
        <v>1968</v>
      </c>
      <c r="B1668" s="73" t="s">
        <v>71</v>
      </c>
      <c r="C1668" s="74" t="s">
        <v>31</v>
      </c>
      <c r="D1668" s="161">
        <v>52</v>
      </c>
      <c r="E1668" s="60">
        <v>0</v>
      </c>
      <c r="F1668" s="64"/>
      <c r="G1668" s="49">
        <f t="shared" si="119"/>
        <v>0</v>
      </c>
    </row>
    <row r="1669" spans="1:7" ht="22.5" outlineLevel="2" x14ac:dyDescent="0.2">
      <c r="A1669" s="55" t="s">
        <v>1969</v>
      </c>
      <c r="B1669" s="73" t="s">
        <v>129</v>
      </c>
      <c r="C1669" s="74" t="s">
        <v>31</v>
      </c>
      <c r="D1669" s="161">
        <v>103</v>
      </c>
      <c r="E1669" s="60">
        <v>0</v>
      </c>
      <c r="F1669" s="64"/>
      <c r="G1669" s="49">
        <f t="shared" si="119"/>
        <v>0</v>
      </c>
    </row>
    <row r="1670" spans="1:7" ht="22.5" outlineLevel="2" x14ac:dyDescent="0.2">
      <c r="A1670" s="55" t="s">
        <v>1970</v>
      </c>
      <c r="B1670" s="73" t="s">
        <v>513</v>
      </c>
      <c r="C1670" s="74" t="s">
        <v>31</v>
      </c>
      <c r="D1670" s="161">
        <v>43</v>
      </c>
      <c r="E1670" s="60">
        <v>0</v>
      </c>
      <c r="F1670" s="64"/>
      <c r="G1670" s="49">
        <f t="shared" si="119"/>
        <v>0</v>
      </c>
    </row>
    <row r="1671" spans="1:7" ht="22.5" outlineLevel="2" x14ac:dyDescent="0.2">
      <c r="A1671" s="55" t="s">
        <v>1971</v>
      </c>
      <c r="B1671" s="73" t="s">
        <v>83</v>
      </c>
      <c r="C1671" s="74" t="s">
        <v>31</v>
      </c>
      <c r="D1671" s="161">
        <v>198</v>
      </c>
      <c r="E1671" s="60">
        <v>0</v>
      </c>
      <c r="F1671" s="64"/>
      <c r="G1671" s="49">
        <f t="shared" si="119"/>
        <v>0</v>
      </c>
    </row>
    <row r="1672" spans="1:7" ht="22.5" outlineLevel="2" x14ac:dyDescent="0.2">
      <c r="A1672" s="55" t="s">
        <v>1972</v>
      </c>
      <c r="B1672" s="73" t="s">
        <v>73</v>
      </c>
      <c r="C1672" s="74" t="s">
        <v>31</v>
      </c>
      <c r="D1672" s="161">
        <v>198</v>
      </c>
      <c r="E1672" s="60">
        <v>0</v>
      </c>
      <c r="F1672" s="64"/>
      <c r="G1672" s="49">
        <f t="shared" si="119"/>
        <v>0</v>
      </c>
    </row>
    <row r="1673" spans="1:7" ht="22.5" outlineLevel="2" x14ac:dyDescent="0.2">
      <c r="A1673" s="55" t="s">
        <v>1973</v>
      </c>
      <c r="B1673" s="73" t="s">
        <v>112</v>
      </c>
      <c r="C1673" s="74" t="s">
        <v>31</v>
      </c>
      <c r="D1673" s="161">
        <v>198</v>
      </c>
      <c r="E1673" s="60">
        <v>0</v>
      </c>
      <c r="F1673" s="64"/>
      <c r="G1673" s="49">
        <f t="shared" si="119"/>
        <v>0</v>
      </c>
    </row>
    <row r="1674" spans="1:7" ht="22.5" outlineLevel="2" x14ac:dyDescent="0.2">
      <c r="A1674" s="55" t="s">
        <v>1974</v>
      </c>
      <c r="B1674" s="73" t="s">
        <v>74</v>
      </c>
      <c r="C1674" s="74" t="s">
        <v>37</v>
      </c>
      <c r="D1674" s="161">
        <v>1465.2</v>
      </c>
      <c r="E1674" s="60">
        <v>0</v>
      </c>
      <c r="F1674" s="64"/>
      <c r="G1674" s="49">
        <f t="shared" si="119"/>
        <v>0</v>
      </c>
    </row>
    <row r="1675" spans="1:7" ht="22.5" outlineLevel="2" x14ac:dyDescent="0.2">
      <c r="A1675" s="55" t="s">
        <v>1975</v>
      </c>
      <c r="B1675" s="73" t="s">
        <v>2065</v>
      </c>
      <c r="C1675" s="74" t="s">
        <v>31</v>
      </c>
      <c r="D1675" s="161">
        <v>198</v>
      </c>
      <c r="E1675" s="60">
        <v>0</v>
      </c>
      <c r="F1675" s="64"/>
      <c r="G1675" s="49">
        <f t="shared" si="119"/>
        <v>0</v>
      </c>
    </row>
    <row r="1676" spans="1:7" ht="22.5" outlineLevel="2" x14ac:dyDescent="0.2">
      <c r="A1676" s="55" t="s">
        <v>1976</v>
      </c>
      <c r="B1676" s="73" t="s">
        <v>76</v>
      </c>
      <c r="C1676" s="74" t="s">
        <v>31</v>
      </c>
      <c r="D1676" s="161">
        <v>198</v>
      </c>
      <c r="E1676" s="60">
        <v>0</v>
      </c>
      <c r="F1676" s="64"/>
      <c r="G1676" s="49">
        <f t="shared" si="119"/>
        <v>0</v>
      </c>
    </row>
    <row r="1677" spans="1:7" ht="22.5" outlineLevel="2" x14ac:dyDescent="0.2">
      <c r="A1677" s="55" t="s">
        <v>1977</v>
      </c>
      <c r="B1677" s="73" t="s">
        <v>75</v>
      </c>
      <c r="C1677" s="74" t="s">
        <v>31</v>
      </c>
      <c r="D1677" s="161">
        <v>198</v>
      </c>
      <c r="E1677" s="60">
        <v>0</v>
      </c>
      <c r="F1677" s="64"/>
      <c r="G1677" s="49">
        <f t="shared" si="119"/>
        <v>0</v>
      </c>
    </row>
    <row r="1678" spans="1:7" ht="90" outlineLevel="2" x14ac:dyDescent="0.2">
      <c r="A1678" s="55" t="s">
        <v>1978</v>
      </c>
      <c r="B1678" s="73" t="s">
        <v>157</v>
      </c>
      <c r="C1678" s="74" t="s">
        <v>31</v>
      </c>
      <c r="D1678" s="161">
        <v>198</v>
      </c>
      <c r="E1678" s="60">
        <v>0</v>
      </c>
      <c r="F1678" s="64"/>
      <c r="G1678" s="49">
        <f t="shared" si="119"/>
        <v>0</v>
      </c>
    </row>
    <row r="1679" spans="1:7" outlineLevel="1" x14ac:dyDescent="0.2">
      <c r="A1679" s="68" t="s">
        <v>699</v>
      </c>
      <c r="B1679" s="69" t="s">
        <v>58</v>
      </c>
      <c r="C1679" s="70"/>
      <c r="D1679" s="159"/>
      <c r="E1679" s="111"/>
      <c r="F1679" s="71"/>
      <c r="G1679" s="41">
        <f>ROUND(SUM(G1680:G1690),2)</f>
        <v>0</v>
      </c>
    </row>
    <row r="1680" spans="1:7" ht="45" outlineLevel="2" x14ac:dyDescent="0.2">
      <c r="A1680" s="55" t="s">
        <v>1979</v>
      </c>
      <c r="B1680" s="73" t="s">
        <v>121</v>
      </c>
      <c r="C1680" s="74" t="s">
        <v>30</v>
      </c>
      <c r="D1680" s="161">
        <v>334.87</v>
      </c>
      <c r="E1680" s="60">
        <v>0</v>
      </c>
      <c r="F1680" s="64"/>
      <c r="G1680" s="49">
        <f t="shared" ref="G1680:G1690" si="120">ROUND(PRODUCT(D1680,E1680),2)</f>
        <v>0</v>
      </c>
    </row>
    <row r="1681" spans="1:7" ht="45" outlineLevel="2" x14ac:dyDescent="0.2">
      <c r="A1681" s="55" t="s">
        <v>1980</v>
      </c>
      <c r="B1681" s="73" t="s">
        <v>200</v>
      </c>
      <c r="C1681" s="74" t="s">
        <v>30</v>
      </c>
      <c r="D1681" s="161">
        <v>82.14</v>
      </c>
      <c r="E1681" s="60">
        <v>0</v>
      </c>
      <c r="F1681" s="64"/>
      <c r="G1681" s="49">
        <f t="shared" si="120"/>
        <v>0</v>
      </c>
    </row>
    <row r="1682" spans="1:7" ht="33.75" outlineLevel="2" x14ac:dyDescent="0.2">
      <c r="A1682" s="55" t="s">
        <v>1981</v>
      </c>
      <c r="B1682" s="73" t="s">
        <v>190</v>
      </c>
      <c r="C1682" s="74" t="s">
        <v>29</v>
      </c>
      <c r="D1682" s="161">
        <v>155.4</v>
      </c>
      <c r="E1682" s="60">
        <v>0</v>
      </c>
      <c r="F1682" s="64"/>
      <c r="G1682" s="49">
        <f t="shared" si="120"/>
        <v>0</v>
      </c>
    </row>
    <row r="1683" spans="1:7" ht="33.75" outlineLevel="2" x14ac:dyDescent="0.2">
      <c r="A1683" s="55" t="s">
        <v>1982</v>
      </c>
      <c r="B1683" s="73" t="s">
        <v>147</v>
      </c>
      <c r="C1683" s="74" t="s">
        <v>29</v>
      </c>
      <c r="D1683" s="161">
        <v>178.25</v>
      </c>
      <c r="E1683" s="60">
        <v>0</v>
      </c>
      <c r="F1683" s="64"/>
      <c r="G1683" s="49">
        <f t="shared" si="120"/>
        <v>0</v>
      </c>
    </row>
    <row r="1684" spans="1:7" ht="33.75" outlineLevel="2" x14ac:dyDescent="0.2">
      <c r="A1684" s="55" t="s">
        <v>1983</v>
      </c>
      <c r="B1684" s="73" t="s">
        <v>152</v>
      </c>
      <c r="C1684" s="74" t="s">
        <v>29</v>
      </c>
      <c r="D1684" s="161">
        <v>88.32</v>
      </c>
      <c r="E1684" s="60">
        <v>0</v>
      </c>
      <c r="F1684" s="64"/>
      <c r="G1684" s="49">
        <f t="shared" si="120"/>
        <v>0</v>
      </c>
    </row>
    <row r="1685" spans="1:7" ht="26.25" customHeight="1" outlineLevel="2" x14ac:dyDescent="0.2">
      <c r="A1685" s="55" t="s">
        <v>1984</v>
      </c>
      <c r="B1685" s="73" t="s">
        <v>142</v>
      </c>
      <c r="C1685" s="74" t="s">
        <v>51</v>
      </c>
      <c r="D1685" s="161">
        <v>3073.11</v>
      </c>
      <c r="E1685" s="60">
        <v>0</v>
      </c>
      <c r="F1685" s="64"/>
      <c r="G1685" s="49">
        <f t="shared" si="120"/>
        <v>0</v>
      </c>
    </row>
    <row r="1686" spans="1:7" ht="22.5" outlineLevel="2" x14ac:dyDescent="0.2">
      <c r="A1686" s="55" t="s">
        <v>1985</v>
      </c>
      <c r="B1686" s="73" t="s">
        <v>148</v>
      </c>
      <c r="C1686" s="74" t="s">
        <v>30</v>
      </c>
      <c r="D1686" s="161">
        <v>64.709999999999994</v>
      </c>
      <c r="E1686" s="60">
        <v>0</v>
      </c>
      <c r="F1686" s="64"/>
      <c r="G1686" s="49">
        <f t="shared" si="120"/>
        <v>0</v>
      </c>
    </row>
    <row r="1687" spans="1:7" ht="22.5" outlineLevel="2" x14ac:dyDescent="0.2">
      <c r="A1687" s="55" t="s">
        <v>1986</v>
      </c>
      <c r="B1687" s="73" t="s">
        <v>119</v>
      </c>
      <c r="C1687" s="74" t="s">
        <v>29</v>
      </c>
      <c r="D1687" s="161">
        <v>303.41000000000003</v>
      </c>
      <c r="E1687" s="60">
        <v>0</v>
      </c>
      <c r="F1687" s="64"/>
      <c r="G1687" s="49">
        <f t="shared" si="120"/>
        <v>0</v>
      </c>
    </row>
    <row r="1688" spans="1:7" ht="33.75" outlineLevel="2" x14ac:dyDescent="0.2">
      <c r="A1688" s="55" t="s">
        <v>1987</v>
      </c>
      <c r="B1688" s="73" t="s">
        <v>153</v>
      </c>
      <c r="C1688" s="74" t="s">
        <v>29</v>
      </c>
      <c r="D1688" s="161">
        <v>303.41000000000003</v>
      </c>
      <c r="E1688" s="60">
        <v>0</v>
      </c>
      <c r="F1688" s="64"/>
      <c r="G1688" s="49">
        <f t="shared" si="120"/>
        <v>0</v>
      </c>
    </row>
    <row r="1689" spans="1:7" ht="33.75" outlineLevel="2" x14ac:dyDescent="0.2">
      <c r="A1689" s="55" t="s">
        <v>1988</v>
      </c>
      <c r="B1689" s="73" t="s">
        <v>35</v>
      </c>
      <c r="C1689" s="74" t="s">
        <v>30</v>
      </c>
      <c r="D1689" s="161">
        <v>252.73000000000002</v>
      </c>
      <c r="E1689" s="60">
        <v>0</v>
      </c>
      <c r="F1689" s="72"/>
      <c r="G1689" s="49">
        <f t="shared" si="120"/>
        <v>0</v>
      </c>
    </row>
    <row r="1690" spans="1:7" ht="33.75" outlineLevel="2" x14ac:dyDescent="0.2">
      <c r="A1690" s="55" t="s">
        <v>1989</v>
      </c>
      <c r="B1690" s="73" t="s">
        <v>33</v>
      </c>
      <c r="C1690" s="74" t="s">
        <v>34</v>
      </c>
      <c r="D1690" s="161">
        <v>7329.17</v>
      </c>
      <c r="E1690" s="60">
        <v>0</v>
      </c>
      <c r="F1690" s="64"/>
      <c r="G1690" s="49">
        <f t="shared" si="120"/>
        <v>0</v>
      </c>
    </row>
    <row r="1691" spans="1:7" outlineLevel="1" x14ac:dyDescent="0.2">
      <c r="A1691" s="68" t="s">
        <v>700</v>
      </c>
      <c r="B1691" s="69" t="s">
        <v>59</v>
      </c>
      <c r="C1691" s="70"/>
      <c r="D1691" s="159"/>
      <c r="E1691" s="111"/>
      <c r="F1691" s="71"/>
      <c r="G1691" s="41">
        <f>ROUND(SUM(G1692:G1725),2)</f>
        <v>0</v>
      </c>
    </row>
    <row r="1692" spans="1:7" ht="22.5" outlineLevel="2" x14ac:dyDescent="0.2">
      <c r="A1692" s="55" t="s">
        <v>1990</v>
      </c>
      <c r="B1692" s="73" t="s">
        <v>205</v>
      </c>
      <c r="C1692" s="74" t="s">
        <v>31</v>
      </c>
      <c r="D1692" s="161">
        <v>26</v>
      </c>
      <c r="E1692" s="60">
        <v>0</v>
      </c>
      <c r="F1692" s="64"/>
      <c r="G1692" s="49">
        <f t="shared" ref="G1692:G1725" si="121">ROUND(PRODUCT(D1692,E1692),2)</f>
        <v>0</v>
      </c>
    </row>
    <row r="1693" spans="1:7" ht="22.5" outlineLevel="2" x14ac:dyDescent="0.2">
      <c r="A1693" s="55" t="s">
        <v>1991</v>
      </c>
      <c r="B1693" s="73" t="s">
        <v>206</v>
      </c>
      <c r="C1693" s="74" t="s">
        <v>31</v>
      </c>
      <c r="D1693" s="161">
        <v>22</v>
      </c>
      <c r="E1693" s="60">
        <v>0</v>
      </c>
      <c r="F1693" s="64"/>
      <c r="G1693" s="49">
        <f t="shared" si="121"/>
        <v>0</v>
      </c>
    </row>
    <row r="1694" spans="1:7" ht="22.5" outlineLevel="2" x14ac:dyDescent="0.2">
      <c r="A1694" s="55" t="s">
        <v>1992</v>
      </c>
      <c r="B1694" s="73" t="s">
        <v>516</v>
      </c>
      <c r="C1694" s="74" t="s">
        <v>31</v>
      </c>
      <c r="D1694" s="161">
        <v>16</v>
      </c>
      <c r="E1694" s="60">
        <v>0</v>
      </c>
      <c r="F1694" s="64"/>
      <c r="G1694" s="49">
        <f t="shared" si="121"/>
        <v>0</v>
      </c>
    </row>
    <row r="1695" spans="1:7" ht="22.5" outlineLevel="2" x14ac:dyDescent="0.2">
      <c r="A1695" s="55" t="s">
        <v>1993</v>
      </c>
      <c r="B1695" s="73" t="s">
        <v>434</v>
      </c>
      <c r="C1695" s="74" t="s">
        <v>31</v>
      </c>
      <c r="D1695" s="161">
        <v>4</v>
      </c>
      <c r="E1695" s="60">
        <v>0</v>
      </c>
      <c r="F1695" s="64"/>
      <c r="G1695" s="49">
        <f t="shared" si="121"/>
        <v>0</v>
      </c>
    </row>
    <row r="1696" spans="1:7" ht="22.5" outlineLevel="2" x14ac:dyDescent="0.2">
      <c r="A1696" s="55" t="s">
        <v>1994</v>
      </c>
      <c r="B1696" s="73" t="s">
        <v>78</v>
      </c>
      <c r="C1696" s="74" t="s">
        <v>31</v>
      </c>
      <c r="D1696" s="161">
        <v>26</v>
      </c>
      <c r="E1696" s="60">
        <v>0</v>
      </c>
      <c r="F1696" s="64"/>
      <c r="G1696" s="49">
        <f t="shared" si="121"/>
        <v>0</v>
      </c>
    </row>
    <row r="1697" spans="1:7" ht="22.5" outlineLevel="2" x14ac:dyDescent="0.2">
      <c r="A1697" s="55" t="s">
        <v>1995</v>
      </c>
      <c r="B1697" s="73" t="s">
        <v>79</v>
      </c>
      <c r="C1697" s="74" t="s">
        <v>31</v>
      </c>
      <c r="D1697" s="161">
        <v>22</v>
      </c>
      <c r="E1697" s="60">
        <v>0</v>
      </c>
      <c r="F1697" s="64"/>
      <c r="G1697" s="49">
        <f t="shared" si="121"/>
        <v>0</v>
      </c>
    </row>
    <row r="1698" spans="1:7" ht="22.5" outlineLevel="2" x14ac:dyDescent="0.2">
      <c r="A1698" s="55" t="s">
        <v>1996</v>
      </c>
      <c r="B1698" s="73" t="s">
        <v>517</v>
      </c>
      <c r="C1698" s="74" t="s">
        <v>31</v>
      </c>
      <c r="D1698" s="161">
        <v>16</v>
      </c>
      <c r="E1698" s="60">
        <v>0</v>
      </c>
      <c r="F1698" s="64"/>
      <c r="G1698" s="49">
        <f t="shared" si="121"/>
        <v>0</v>
      </c>
    </row>
    <row r="1699" spans="1:7" ht="22.5" outlineLevel="2" x14ac:dyDescent="0.2">
      <c r="A1699" s="55" t="s">
        <v>1997</v>
      </c>
      <c r="B1699" s="73" t="s">
        <v>435</v>
      </c>
      <c r="C1699" s="74" t="s">
        <v>31</v>
      </c>
      <c r="D1699" s="161">
        <v>4</v>
      </c>
      <c r="E1699" s="60">
        <v>0</v>
      </c>
      <c r="F1699" s="64"/>
      <c r="G1699" s="49">
        <f t="shared" si="121"/>
        <v>0</v>
      </c>
    </row>
    <row r="1700" spans="1:7" ht="33.75" outlineLevel="2" x14ac:dyDescent="0.2">
      <c r="A1700" s="55" t="s">
        <v>1998</v>
      </c>
      <c r="B1700" s="73" t="s">
        <v>458</v>
      </c>
      <c r="C1700" s="74" t="s">
        <v>31</v>
      </c>
      <c r="D1700" s="161">
        <v>6</v>
      </c>
      <c r="E1700" s="60">
        <v>0</v>
      </c>
      <c r="F1700" s="64"/>
      <c r="G1700" s="49">
        <f t="shared" si="121"/>
        <v>0</v>
      </c>
    </row>
    <row r="1701" spans="1:7" ht="33.75" outlineLevel="2" x14ac:dyDescent="0.2">
      <c r="A1701" s="55" t="s">
        <v>1999</v>
      </c>
      <c r="B1701" s="73" t="s">
        <v>518</v>
      </c>
      <c r="C1701" s="74" t="s">
        <v>31</v>
      </c>
      <c r="D1701" s="161">
        <v>1</v>
      </c>
      <c r="E1701" s="60">
        <v>0</v>
      </c>
      <c r="F1701" s="64"/>
      <c r="G1701" s="49">
        <f t="shared" si="121"/>
        <v>0</v>
      </c>
    </row>
    <row r="1702" spans="1:7" ht="33.75" outlineLevel="2" x14ac:dyDescent="0.2">
      <c r="A1702" s="55" t="s">
        <v>2000</v>
      </c>
      <c r="B1702" s="73" t="s">
        <v>519</v>
      </c>
      <c r="C1702" s="74" t="s">
        <v>31</v>
      </c>
      <c r="D1702" s="161">
        <v>2</v>
      </c>
      <c r="E1702" s="60">
        <v>0</v>
      </c>
      <c r="F1702" s="64"/>
      <c r="G1702" s="49">
        <f t="shared" si="121"/>
        <v>0</v>
      </c>
    </row>
    <row r="1703" spans="1:7" ht="22.5" outlineLevel="2" x14ac:dyDescent="0.2">
      <c r="A1703" s="55" t="s">
        <v>2001</v>
      </c>
      <c r="B1703" s="73" t="s">
        <v>136</v>
      </c>
      <c r="C1703" s="74" t="s">
        <v>31</v>
      </c>
      <c r="D1703" s="161">
        <v>3</v>
      </c>
      <c r="E1703" s="60">
        <v>0</v>
      </c>
      <c r="F1703" s="64"/>
      <c r="G1703" s="49">
        <f t="shared" si="121"/>
        <v>0</v>
      </c>
    </row>
    <row r="1704" spans="1:7" ht="22.5" outlineLevel="2" x14ac:dyDescent="0.2">
      <c r="A1704" s="55" t="s">
        <v>2002</v>
      </c>
      <c r="B1704" s="73" t="s">
        <v>520</v>
      </c>
      <c r="C1704" s="74" t="s">
        <v>31</v>
      </c>
      <c r="D1704" s="161">
        <v>4</v>
      </c>
      <c r="E1704" s="60">
        <v>0</v>
      </c>
      <c r="F1704" s="64"/>
      <c r="G1704" s="49">
        <f t="shared" si="121"/>
        <v>0</v>
      </c>
    </row>
    <row r="1705" spans="1:7" ht="22.5" outlineLevel="2" x14ac:dyDescent="0.2">
      <c r="A1705" s="55" t="s">
        <v>2003</v>
      </c>
      <c r="B1705" s="73" t="s">
        <v>437</v>
      </c>
      <c r="C1705" s="74" t="s">
        <v>31</v>
      </c>
      <c r="D1705" s="161">
        <v>2</v>
      </c>
      <c r="E1705" s="60">
        <v>0</v>
      </c>
      <c r="F1705" s="64"/>
      <c r="G1705" s="49">
        <f t="shared" si="121"/>
        <v>0</v>
      </c>
    </row>
    <row r="1706" spans="1:7" ht="22.5" outlineLevel="2" x14ac:dyDescent="0.2">
      <c r="A1706" s="55" t="s">
        <v>2004</v>
      </c>
      <c r="B1706" s="73" t="s">
        <v>521</v>
      </c>
      <c r="C1706" s="74" t="s">
        <v>31</v>
      </c>
      <c r="D1706" s="161">
        <v>1</v>
      </c>
      <c r="E1706" s="60">
        <v>0</v>
      </c>
      <c r="F1706" s="64"/>
      <c r="G1706" s="49">
        <f t="shared" si="121"/>
        <v>0</v>
      </c>
    </row>
    <row r="1707" spans="1:7" ht="22.5" outlineLevel="2" x14ac:dyDescent="0.2">
      <c r="A1707" s="55" t="s">
        <v>2005</v>
      </c>
      <c r="B1707" s="73" t="s">
        <v>522</v>
      </c>
      <c r="C1707" s="74" t="s">
        <v>31</v>
      </c>
      <c r="D1707" s="161">
        <v>7</v>
      </c>
      <c r="E1707" s="60">
        <v>0</v>
      </c>
      <c r="F1707" s="64"/>
      <c r="G1707" s="49">
        <f t="shared" si="121"/>
        <v>0</v>
      </c>
    </row>
    <row r="1708" spans="1:7" ht="22.5" outlineLevel="2" x14ac:dyDescent="0.2">
      <c r="A1708" s="55" t="s">
        <v>2006</v>
      </c>
      <c r="B1708" s="73" t="s">
        <v>523</v>
      </c>
      <c r="C1708" s="74" t="s">
        <v>31</v>
      </c>
      <c r="D1708" s="161">
        <v>2</v>
      </c>
      <c r="E1708" s="60">
        <v>0</v>
      </c>
      <c r="F1708" s="64"/>
      <c r="G1708" s="49">
        <f t="shared" si="121"/>
        <v>0</v>
      </c>
    </row>
    <row r="1709" spans="1:7" ht="22.5" outlineLevel="2" x14ac:dyDescent="0.2">
      <c r="A1709" s="55" t="s">
        <v>2007</v>
      </c>
      <c r="B1709" s="73" t="s">
        <v>524</v>
      </c>
      <c r="C1709" s="74" t="s">
        <v>31</v>
      </c>
      <c r="D1709" s="161">
        <v>1</v>
      </c>
      <c r="E1709" s="60">
        <v>0</v>
      </c>
      <c r="F1709" s="64"/>
      <c r="G1709" s="49">
        <f t="shared" si="121"/>
        <v>0</v>
      </c>
    </row>
    <row r="1710" spans="1:7" ht="22.5" outlineLevel="2" x14ac:dyDescent="0.2">
      <c r="A1710" s="55" t="s">
        <v>2008</v>
      </c>
      <c r="B1710" s="73" t="s">
        <v>438</v>
      </c>
      <c r="C1710" s="74" t="s">
        <v>31</v>
      </c>
      <c r="D1710" s="161">
        <v>1</v>
      </c>
      <c r="E1710" s="60">
        <v>0</v>
      </c>
      <c r="F1710" s="64"/>
      <c r="G1710" s="49">
        <f t="shared" si="121"/>
        <v>0</v>
      </c>
    </row>
    <row r="1711" spans="1:7" ht="22.5" outlineLevel="2" x14ac:dyDescent="0.2">
      <c r="A1711" s="55" t="s">
        <v>2009</v>
      </c>
      <c r="B1711" s="73" t="s">
        <v>525</v>
      </c>
      <c r="C1711" s="74" t="s">
        <v>31</v>
      </c>
      <c r="D1711" s="161">
        <v>2</v>
      </c>
      <c r="E1711" s="60">
        <v>0</v>
      </c>
      <c r="F1711" s="64"/>
      <c r="G1711" s="49">
        <f t="shared" si="121"/>
        <v>0</v>
      </c>
    </row>
    <row r="1712" spans="1:7" ht="22.5" outlineLevel="2" x14ac:dyDescent="0.2">
      <c r="A1712" s="55" t="s">
        <v>2010</v>
      </c>
      <c r="B1712" s="73" t="s">
        <v>526</v>
      </c>
      <c r="C1712" s="74" t="s">
        <v>31</v>
      </c>
      <c r="D1712" s="161">
        <v>1</v>
      </c>
      <c r="E1712" s="60">
        <v>0</v>
      </c>
      <c r="F1712" s="64"/>
      <c r="G1712" s="49">
        <f t="shared" si="121"/>
        <v>0</v>
      </c>
    </row>
    <row r="1713" spans="1:7" ht="22.5" outlineLevel="2" x14ac:dyDescent="0.2">
      <c r="A1713" s="55" t="s">
        <v>2011</v>
      </c>
      <c r="B1713" s="73" t="s">
        <v>527</v>
      </c>
      <c r="C1713" s="74" t="s">
        <v>31</v>
      </c>
      <c r="D1713" s="161">
        <v>1</v>
      </c>
      <c r="E1713" s="60">
        <v>0</v>
      </c>
      <c r="F1713" s="64"/>
      <c r="G1713" s="49">
        <f t="shared" si="121"/>
        <v>0</v>
      </c>
    </row>
    <row r="1714" spans="1:7" ht="22.5" outlineLevel="2" x14ac:dyDescent="0.2">
      <c r="A1714" s="55" t="s">
        <v>2012</v>
      </c>
      <c r="B1714" s="73" t="s">
        <v>528</v>
      </c>
      <c r="C1714" s="74" t="s">
        <v>31</v>
      </c>
      <c r="D1714" s="161">
        <v>2</v>
      </c>
      <c r="E1714" s="60">
        <v>0</v>
      </c>
      <c r="F1714" s="64"/>
      <c r="G1714" s="49">
        <f t="shared" si="121"/>
        <v>0</v>
      </c>
    </row>
    <row r="1715" spans="1:7" ht="33.75" outlineLevel="2" x14ac:dyDescent="0.2">
      <c r="A1715" s="55" t="s">
        <v>2013</v>
      </c>
      <c r="B1715" s="73" t="s">
        <v>80</v>
      </c>
      <c r="C1715" s="74" t="s">
        <v>31</v>
      </c>
      <c r="D1715" s="161">
        <v>20</v>
      </c>
      <c r="E1715" s="60">
        <v>0</v>
      </c>
      <c r="F1715" s="64"/>
      <c r="G1715" s="49">
        <f t="shared" si="121"/>
        <v>0</v>
      </c>
    </row>
    <row r="1716" spans="1:7" ht="33.75" outlineLevel="2" x14ac:dyDescent="0.2">
      <c r="A1716" s="55" t="s">
        <v>2014</v>
      </c>
      <c r="B1716" s="73" t="s">
        <v>442</v>
      </c>
      <c r="C1716" s="74" t="s">
        <v>31</v>
      </c>
      <c r="D1716" s="161">
        <v>10</v>
      </c>
      <c r="E1716" s="60">
        <v>0</v>
      </c>
      <c r="F1716" s="64"/>
      <c r="G1716" s="49">
        <f t="shared" si="121"/>
        <v>0</v>
      </c>
    </row>
    <row r="1717" spans="1:7" ht="33.75" outlineLevel="2" x14ac:dyDescent="0.2">
      <c r="A1717" s="55" t="s">
        <v>2015</v>
      </c>
      <c r="B1717" s="73" t="s">
        <v>529</v>
      </c>
      <c r="C1717" s="74" t="s">
        <v>31</v>
      </c>
      <c r="D1717" s="161">
        <v>9</v>
      </c>
      <c r="E1717" s="60">
        <v>0</v>
      </c>
      <c r="F1717" s="64"/>
      <c r="G1717" s="49">
        <f t="shared" si="121"/>
        <v>0</v>
      </c>
    </row>
    <row r="1718" spans="1:7" ht="33.75" outlineLevel="2" x14ac:dyDescent="0.2">
      <c r="A1718" s="55" t="s">
        <v>2016</v>
      </c>
      <c r="B1718" s="73" t="s">
        <v>530</v>
      </c>
      <c r="C1718" s="74" t="s">
        <v>31</v>
      </c>
      <c r="D1718" s="161">
        <v>4</v>
      </c>
      <c r="E1718" s="60">
        <v>0</v>
      </c>
      <c r="F1718" s="64"/>
      <c r="G1718" s="49">
        <f t="shared" si="121"/>
        <v>0</v>
      </c>
    </row>
    <row r="1719" spans="1:7" ht="39.75" customHeight="1" outlineLevel="2" x14ac:dyDescent="0.2">
      <c r="A1719" s="55" t="s">
        <v>2017</v>
      </c>
      <c r="B1719" s="73" t="s">
        <v>531</v>
      </c>
      <c r="C1719" s="74" t="s">
        <v>31</v>
      </c>
      <c r="D1719" s="161">
        <v>1</v>
      </c>
      <c r="E1719" s="60">
        <v>0</v>
      </c>
      <c r="F1719" s="64"/>
      <c r="G1719" s="49">
        <f t="shared" si="121"/>
        <v>0</v>
      </c>
    </row>
    <row r="1720" spans="1:7" ht="33.75" outlineLevel="2" x14ac:dyDescent="0.2">
      <c r="A1720" s="55" t="s">
        <v>2018</v>
      </c>
      <c r="B1720" s="73" t="s">
        <v>130</v>
      </c>
      <c r="C1720" s="74" t="s">
        <v>31</v>
      </c>
      <c r="D1720" s="161">
        <v>1</v>
      </c>
      <c r="E1720" s="60">
        <v>0</v>
      </c>
      <c r="F1720" s="64"/>
      <c r="G1720" s="49">
        <f t="shared" si="121"/>
        <v>0</v>
      </c>
    </row>
    <row r="1721" spans="1:7" ht="33.75" outlineLevel="2" x14ac:dyDescent="0.2">
      <c r="A1721" s="55" t="s">
        <v>2019</v>
      </c>
      <c r="B1721" s="73" t="s">
        <v>154</v>
      </c>
      <c r="C1721" s="74" t="s">
        <v>30</v>
      </c>
      <c r="D1721" s="161">
        <v>2.85</v>
      </c>
      <c r="E1721" s="60">
        <v>0</v>
      </c>
      <c r="F1721" s="64"/>
      <c r="G1721" s="49">
        <f t="shared" si="121"/>
        <v>0</v>
      </c>
    </row>
    <row r="1722" spans="1:7" ht="27" customHeight="1" outlineLevel="2" x14ac:dyDescent="0.2">
      <c r="A1722" s="55" t="s">
        <v>2020</v>
      </c>
      <c r="B1722" s="73" t="s">
        <v>81</v>
      </c>
      <c r="C1722" s="74" t="s">
        <v>31</v>
      </c>
      <c r="D1722" s="161">
        <v>43</v>
      </c>
      <c r="E1722" s="60">
        <v>0</v>
      </c>
      <c r="F1722" s="64"/>
      <c r="G1722" s="49">
        <f t="shared" si="121"/>
        <v>0</v>
      </c>
    </row>
    <row r="1723" spans="1:7" ht="22.5" outlineLevel="2" x14ac:dyDescent="0.2">
      <c r="A1723" s="55" t="s">
        <v>2021</v>
      </c>
      <c r="B1723" s="73" t="s">
        <v>82</v>
      </c>
      <c r="C1723" s="74" t="s">
        <v>31</v>
      </c>
      <c r="D1723" s="161">
        <v>3</v>
      </c>
      <c r="E1723" s="60">
        <v>0</v>
      </c>
      <c r="F1723" s="64"/>
      <c r="G1723" s="49">
        <f t="shared" si="121"/>
        <v>0</v>
      </c>
    </row>
    <row r="1724" spans="1:7" ht="22.5" outlineLevel="2" x14ac:dyDescent="0.2">
      <c r="A1724" s="55" t="s">
        <v>2022</v>
      </c>
      <c r="B1724" s="73" t="s">
        <v>444</v>
      </c>
      <c r="C1724" s="74" t="s">
        <v>31</v>
      </c>
      <c r="D1724" s="161">
        <v>16</v>
      </c>
      <c r="E1724" s="60">
        <v>0</v>
      </c>
      <c r="F1724" s="64"/>
      <c r="G1724" s="49">
        <f t="shared" si="121"/>
        <v>0</v>
      </c>
    </row>
    <row r="1725" spans="1:7" ht="22.5" outlineLevel="2" x14ac:dyDescent="0.2">
      <c r="A1725" s="55" t="s">
        <v>2023</v>
      </c>
      <c r="B1725" s="73" t="s">
        <v>532</v>
      </c>
      <c r="C1725" s="74" t="s">
        <v>31</v>
      </c>
      <c r="D1725" s="161">
        <v>24</v>
      </c>
      <c r="E1725" s="60">
        <v>0</v>
      </c>
      <c r="F1725" s="64"/>
      <c r="G1725" s="49">
        <f t="shared" si="121"/>
        <v>0</v>
      </c>
    </row>
    <row r="1726" spans="1:7" x14ac:dyDescent="0.2">
      <c r="A1726" s="66" t="s">
        <v>599</v>
      </c>
      <c r="B1726" s="67" t="s">
        <v>91</v>
      </c>
      <c r="C1726" s="158"/>
      <c r="D1726" s="158"/>
      <c r="E1726" s="67"/>
      <c r="F1726" s="67"/>
      <c r="G1726" s="50">
        <f>ROUND(SUM(G1727,G1738),2)</f>
        <v>0</v>
      </c>
    </row>
    <row r="1727" spans="1:7" outlineLevel="1" x14ac:dyDescent="0.2">
      <c r="A1727" s="68" t="s">
        <v>701</v>
      </c>
      <c r="B1727" s="69" t="s">
        <v>92</v>
      </c>
      <c r="C1727" s="70"/>
      <c r="D1727" s="159"/>
      <c r="E1727" s="41"/>
      <c r="F1727" s="71"/>
      <c r="G1727" s="41">
        <f>ROUND(SUM(G1728:G1737),2)</f>
        <v>0</v>
      </c>
    </row>
    <row r="1728" spans="1:7" ht="45" outlineLevel="2" x14ac:dyDescent="0.2">
      <c r="A1728" s="55" t="s">
        <v>2024</v>
      </c>
      <c r="B1728" s="73" t="s">
        <v>85</v>
      </c>
      <c r="C1728" s="74" t="s">
        <v>31</v>
      </c>
      <c r="D1728" s="161">
        <v>39</v>
      </c>
      <c r="E1728" s="60">
        <v>0</v>
      </c>
      <c r="F1728" s="64"/>
      <c r="G1728" s="49">
        <f t="shared" ref="G1728:G1737" si="122">ROUND(PRODUCT(D1728,E1728),2)</f>
        <v>0</v>
      </c>
    </row>
    <row r="1729" spans="1:7" ht="45" outlineLevel="2" x14ac:dyDescent="0.2">
      <c r="A1729" s="55" t="s">
        <v>2025</v>
      </c>
      <c r="B1729" s="73" t="s">
        <v>86</v>
      </c>
      <c r="C1729" s="74" t="s">
        <v>31</v>
      </c>
      <c r="D1729" s="161">
        <v>26</v>
      </c>
      <c r="E1729" s="60">
        <v>0</v>
      </c>
      <c r="F1729" s="64"/>
      <c r="G1729" s="49">
        <f t="shared" si="122"/>
        <v>0</v>
      </c>
    </row>
    <row r="1730" spans="1:7" ht="22.5" outlineLevel="2" x14ac:dyDescent="0.2">
      <c r="A1730" s="55" t="s">
        <v>2026</v>
      </c>
      <c r="B1730" s="73" t="s">
        <v>139</v>
      </c>
      <c r="C1730" s="74" t="s">
        <v>30</v>
      </c>
      <c r="D1730" s="161">
        <v>2.92</v>
      </c>
      <c r="E1730" s="60">
        <v>0</v>
      </c>
      <c r="F1730" s="64"/>
      <c r="G1730" s="49">
        <f t="shared" si="122"/>
        <v>0</v>
      </c>
    </row>
    <row r="1731" spans="1:7" ht="78.75" outlineLevel="2" x14ac:dyDescent="0.2">
      <c r="A1731" s="55" t="s">
        <v>2027</v>
      </c>
      <c r="B1731" s="73" t="s">
        <v>105</v>
      </c>
      <c r="C1731" s="74" t="s">
        <v>31</v>
      </c>
      <c r="D1731" s="161">
        <v>42</v>
      </c>
      <c r="E1731" s="60">
        <v>0</v>
      </c>
      <c r="F1731" s="64"/>
      <c r="G1731" s="49">
        <f t="shared" si="122"/>
        <v>0</v>
      </c>
    </row>
    <row r="1732" spans="1:7" ht="45" outlineLevel="2" x14ac:dyDescent="0.2">
      <c r="A1732" s="55" t="s">
        <v>2028</v>
      </c>
      <c r="B1732" s="73" t="s">
        <v>184</v>
      </c>
      <c r="C1732" s="74" t="s">
        <v>30</v>
      </c>
      <c r="D1732" s="161">
        <v>350</v>
      </c>
      <c r="E1732" s="60">
        <v>0</v>
      </c>
      <c r="F1732" s="64"/>
      <c r="G1732" s="49">
        <f t="shared" si="122"/>
        <v>0</v>
      </c>
    </row>
    <row r="1733" spans="1:7" ht="22.5" outlineLevel="2" x14ac:dyDescent="0.2">
      <c r="A1733" s="55" t="s">
        <v>2029</v>
      </c>
      <c r="B1733" s="73" t="s">
        <v>87</v>
      </c>
      <c r="C1733" s="74" t="s">
        <v>37</v>
      </c>
      <c r="D1733" s="161">
        <v>1580</v>
      </c>
      <c r="E1733" s="60">
        <v>0</v>
      </c>
      <c r="F1733" s="64"/>
      <c r="G1733" s="49">
        <f t="shared" si="122"/>
        <v>0</v>
      </c>
    </row>
    <row r="1734" spans="1:7" ht="22.5" outlineLevel="2" x14ac:dyDescent="0.2">
      <c r="A1734" s="55" t="s">
        <v>2030</v>
      </c>
      <c r="B1734" s="73" t="s">
        <v>88</v>
      </c>
      <c r="C1734" s="74" t="s">
        <v>37</v>
      </c>
      <c r="D1734" s="161">
        <v>12.5</v>
      </c>
      <c r="E1734" s="60">
        <v>0</v>
      </c>
      <c r="F1734" s="64"/>
      <c r="G1734" s="49">
        <f t="shared" si="122"/>
        <v>0</v>
      </c>
    </row>
    <row r="1735" spans="1:7" ht="22.5" outlineLevel="2" x14ac:dyDescent="0.2">
      <c r="A1735" s="55" t="s">
        <v>2031</v>
      </c>
      <c r="B1735" s="73" t="s">
        <v>89</v>
      </c>
      <c r="C1735" s="74" t="s">
        <v>37</v>
      </c>
      <c r="D1735" s="161">
        <v>41.58</v>
      </c>
      <c r="E1735" s="60">
        <v>0</v>
      </c>
      <c r="F1735" s="64"/>
      <c r="G1735" s="49">
        <f t="shared" si="122"/>
        <v>0</v>
      </c>
    </row>
    <row r="1736" spans="1:7" ht="22.5" outlineLevel="2" x14ac:dyDescent="0.2">
      <c r="A1736" s="55" t="s">
        <v>2032</v>
      </c>
      <c r="B1736" s="73" t="s">
        <v>90</v>
      </c>
      <c r="C1736" s="74" t="s">
        <v>31</v>
      </c>
      <c r="D1736" s="161">
        <v>42</v>
      </c>
      <c r="E1736" s="60">
        <v>0</v>
      </c>
      <c r="F1736" s="64"/>
      <c r="G1736" s="49">
        <f t="shared" si="122"/>
        <v>0</v>
      </c>
    </row>
    <row r="1737" spans="1:7" ht="45" outlineLevel="2" x14ac:dyDescent="0.2">
      <c r="A1737" s="55" t="s">
        <v>2033</v>
      </c>
      <c r="B1737" s="73" t="s">
        <v>200</v>
      </c>
      <c r="C1737" s="74" t="s">
        <v>30</v>
      </c>
      <c r="D1737" s="161">
        <v>350</v>
      </c>
      <c r="E1737" s="60">
        <v>0</v>
      </c>
      <c r="F1737" s="64"/>
      <c r="G1737" s="49">
        <f t="shared" si="122"/>
        <v>0</v>
      </c>
    </row>
    <row r="1738" spans="1:7" outlineLevel="1" x14ac:dyDescent="0.2">
      <c r="A1738" s="68" t="s">
        <v>702</v>
      </c>
      <c r="B1738" s="69" t="s">
        <v>122</v>
      </c>
      <c r="C1738" s="70"/>
      <c r="D1738" s="159"/>
      <c r="E1738" s="111"/>
      <c r="F1738" s="71"/>
      <c r="G1738" s="41">
        <f>ROUND(SUM(G1739:G1760),2)</f>
        <v>0</v>
      </c>
    </row>
    <row r="1739" spans="1:7" ht="101.25" outlineLevel="2" x14ac:dyDescent="0.2">
      <c r="A1739" s="55" t="s">
        <v>2034</v>
      </c>
      <c r="B1739" s="73" t="s">
        <v>445</v>
      </c>
      <c r="C1739" s="74" t="s">
        <v>31</v>
      </c>
      <c r="D1739" s="161">
        <v>40</v>
      </c>
      <c r="E1739" s="60">
        <v>0</v>
      </c>
      <c r="F1739" s="64"/>
      <c r="G1739" s="49">
        <f t="shared" ref="G1739:G1760" si="123">ROUND(PRODUCT(D1739,E1739),2)</f>
        <v>0</v>
      </c>
    </row>
    <row r="1740" spans="1:7" ht="135.75" customHeight="1" outlineLevel="2" x14ac:dyDescent="0.2">
      <c r="A1740" s="55" t="s">
        <v>2035</v>
      </c>
      <c r="B1740" s="73" t="s">
        <v>2063</v>
      </c>
      <c r="C1740" s="74" t="s">
        <v>31</v>
      </c>
      <c r="D1740" s="161">
        <v>2</v>
      </c>
      <c r="E1740" s="60">
        <v>0</v>
      </c>
      <c r="F1740" s="64"/>
      <c r="G1740" s="49">
        <f t="shared" si="123"/>
        <v>0</v>
      </c>
    </row>
    <row r="1741" spans="1:7" ht="135" outlineLevel="2" x14ac:dyDescent="0.2">
      <c r="A1741" s="55" t="s">
        <v>2036</v>
      </c>
      <c r="B1741" s="73" t="s">
        <v>203</v>
      </c>
      <c r="C1741" s="74" t="s">
        <v>31</v>
      </c>
      <c r="D1741" s="161">
        <v>42</v>
      </c>
      <c r="E1741" s="60">
        <v>0</v>
      </c>
      <c r="F1741" s="64"/>
      <c r="G1741" s="49">
        <f t="shared" si="123"/>
        <v>0</v>
      </c>
    </row>
    <row r="1742" spans="1:7" ht="56.25" outlineLevel="2" x14ac:dyDescent="0.2">
      <c r="A1742" s="55" t="s">
        <v>2037</v>
      </c>
      <c r="B1742" s="73" t="s">
        <v>204</v>
      </c>
      <c r="C1742" s="74" t="s">
        <v>31</v>
      </c>
      <c r="D1742" s="161">
        <v>42</v>
      </c>
      <c r="E1742" s="60">
        <v>0</v>
      </c>
      <c r="F1742" s="64"/>
      <c r="G1742" s="49">
        <f t="shared" si="123"/>
        <v>0</v>
      </c>
    </row>
    <row r="1743" spans="1:7" ht="33.75" outlineLevel="2" x14ac:dyDescent="0.2">
      <c r="A1743" s="55" t="s">
        <v>2038</v>
      </c>
      <c r="B1743" s="73" t="s">
        <v>94</v>
      </c>
      <c r="C1743" s="74" t="s">
        <v>37</v>
      </c>
      <c r="D1743" s="161">
        <v>1766.72</v>
      </c>
      <c r="E1743" s="60">
        <v>0</v>
      </c>
      <c r="F1743" s="64"/>
      <c r="G1743" s="49">
        <f t="shared" si="123"/>
        <v>0</v>
      </c>
    </row>
    <row r="1744" spans="1:7" ht="33.75" outlineLevel="2" x14ac:dyDescent="0.2">
      <c r="A1744" s="55" t="s">
        <v>2039</v>
      </c>
      <c r="B1744" s="73" t="s">
        <v>95</v>
      </c>
      <c r="C1744" s="74" t="s">
        <v>37</v>
      </c>
      <c r="D1744" s="161">
        <v>1718.64</v>
      </c>
      <c r="E1744" s="60">
        <v>0</v>
      </c>
      <c r="F1744" s="64"/>
      <c r="G1744" s="49">
        <f t="shared" si="123"/>
        <v>0</v>
      </c>
    </row>
    <row r="1745" spans="1:7" ht="47.25" customHeight="1" outlineLevel="2" x14ac:dyDescent="0.2">
      <c r="A1745" s="55" t="s">
        <v>2040</v>
      </c>
      <c r="B1745" s="73" t="s">
        <v>160</v>
      </c>
      <c r="C1745" s="74" t="s">
        <v>37</v>
      </c>
      <c r="D1745" s="161">
        <v>50.26</v>
      </c>
      <c r="E1745" s="60">
        <v>0</v>
      </c>
      <c r="F1745" s="64"/>
      <c r="G1745" s="49">
        <f t="shared" si="123"/>
        <v>0</v>
      </c>
    </row>
    <row r="1746" spans="1:7" ht="33.75" outlineLevel="2" x14ac:dyDescent="0.2">
      <c r="A1746" s="55" t="s">
        <v>2041</v>
      </c>
      <c r="B1746" s="73" t="s">
        <v>535</v>
      </c>
      <c r="C1746" s="74" t="s">
        <v>37</v>
      </c>
      <c r="D1746" s="161">
        <v>150</v>
      </c>
      <c r="E1746" s="60">
        <v>0</v>
      </c>
      <c r="F1746" s="64"/>
      <c r="G1746" s="49">
        <f t="shared" si="123"/>
        <v>0</v>
      </c>
    </row>
    <row r="1747" spans="1:7" ht="33.75" outlineLevel="2" x14ac:dyDescent="0.2">
      <c r="A1747" s="55" t="s">
        <v>2042</v>
      </c>
      <c r="B1747" s="73" t="s">
        <v>536</v>
      </c>
      <c r="C1747" s="74" t="s">
        <v>37</v>
      </c>
      <c r="D1747" s="161">
        <v>150</v>
      </c>
      <c r="E1747" s="60">
        <v>0</v>
      </c>
      <c r="F1747" s="64"/>
      <c r="G1747" s="49">
        <f t="shared" si="123"/>
        <v>0</v>
      </c>
    </row>
    <row r="1748" spans="1:7" ht="33.75" outlineLevel="2" x14ac:dyDescent="0.2">
      <c r="A1748" s="55" t="s">
        <v>2043</v>
      </c>
      <c r="B1748" s="73" t="s">
        <v>102</v>
      </c>
      <c r="C1748" s="74" t="s">
        <v>37</v>
      </c>
      <c r="D1748" s="161">
        <v>45.2</v>
      </c>
      <c r="E1748" s="60">
        <v>0</v>
      </c>
      <c r="F1748" s="64"/>
      <c r="G1748" s="49">
        <f t="shared" si="123"/>
        <v>0</v>
      </c>
    </row>
    <row r="1749" spans="1:7" ht="33.75" outlineLevel="2" x14ac:dyDescent="0.2">
      <c r="A1749" s="55" t="s">
        <v>2044</v>
      </c>
      <c r="B1749" s="73" t="s">
        <v>102</v>
      </c>
      <c r="C1749" s="74" t="s">
        <v>37</v>
      </c>
      <c r="D1749" s="161">
        <v>12.5</v>
      </c>
      <c r="E1749" s="60">
        <v>0</v>
      </c>
      <c r="F1749" s="64"/>
      <c r="G1749" s="49">
        <f t="shared" si="123"/>
        <v>0</v>
      </c>
    </row>
    <row r="1750" spans="1:7" ht="45" outlineLevel="2" x14ac:dyDescent="0.2">
      <c r="A1750" s="55" t="s">
        <v>2045</v>
      </c>
      <c r="B1750" s="73" t="s">
        <v>537</v>
      </c>
      <c r="C1750" s="74" t="s">
        <v>31</v>
      </c>
      <c r="D1750" s="161">
        <v>3</v>
      </c>
      <c r="E1750" s="60">
        <v>0</v>
      </c>
      <c r="F1750" s="64"/>
      <c r="G1750" s="49">
        <f t="shared" si="123"/>
        <v>0</v>
      </c>
    </row>
    <row r="1751" spans="1:7" ht="22.5" outlineLevel="2" x14ac:dyDescent="0.2">
      <c r="A1751" s="55" t="s">
        <v>2046</v>
      </c>
      <c r="B1751" s="73" t="s">
        <v>96</v>
      </c>
      <c r="C1751" s="74" t="s">
        <v>31</v>
      </c>
      <c r="D1751" s="161">
        <v>135</v>
      </c>
      <c r="E1751" s="60">
        <v>0</v>
      </c>
      <c r="F1751" s="64"/>
      <c r="G1751" s="49">
        <f t="shared" si="123"/>
        <v>0</v>
      </c>
    </row>
    <row r="1752" spans="1:7" ht="22.5" outlineLevel="2" x14ac:dyDescent="0.2">
      <c r="A1752" s="55" t="s">
        <v>2047</v>
      </c>
      <c r="B1752" s="73" t="s">
        <v>97</v>
      </c>
      <c r="C1752" s="74" t="s">
        <v>31</v>
      </c>
      <c r="D1752" s="161">
        <v>3</v>
      </c>
      <c r="E1752" s="60">
        <v>0</v>
      </c>
      <c r="F1752" s="64"/>
      <c r="G1752" s="49">
        <f t="shared" si="123"/>
        <v>0</v>
      </c>
    </row>
    <row r="1753" spans="1:7" ht="45" outlineLevel="2" x14ac:dyDescent="0.2">
      <c r="A1753" s="55" t="s">
        <v>2048</v>
      </c>
      <c r="B1753" s="73" t="s">
        <v>98</v>
      </c>
      <c r="C1753" s="74" t="s">
        <v>31</v>
      </c>
      <c r="D1753" s="161">
        <v>126</v>
      </c>
      <c r="E1753" s="60">
        <v>0</v>
      </c>
      <c r="F1753" s="64"/>
      <c r="G1753" s="49">
        <f t="shared" si="123"/>
        <v>0</v>
      </c>
    </row>
    <row r="1754" spans="1:7" ht="33.75" outlineLevel="2" x14ac:dyDescent="0.2">
      <c r="A1754" s="55" t="s">
        <v>2049</v>
      </c>
      <c r="B1754" s="73" t="s">
        <v>101</v>
      </c>
      <c r="C1754" s="74" t="s">
        <v>31</v>
      </c>
      <c r="D1754" s="161">
        <v>9</v>
      </c>
      <c r="E1754" s="60">
        <v>0</v>
      </c>
      <c r="F1754" s="64"/>
      <c r="G1754" s="49">
        <f t="shared" si="123"/>
        <v>0</v>
      </c>
    </row>
    <row r="1755" spans="1:7" ht="33.75" outlineLevel="2" x14ac:dyDescent="0.2">
      <c r="A1755" s="55" t="s">
        <v>2050</v>
      </c>
      <c r="B1755" s="73" t="s">
        <v>155</v>
      </c>
      <c r="C1755" s="74" t="s">
        <v>31</v>
      </c>
      <c r="D1755" s="161">
        <v>130</v>
      </c>
      <c r="E1755" s="60">
        <v>0</v>
      </c>
      <c r="F1755" s="64"/>
      <c r="G1755" s="49">
        <f t="shared" si="123"/>
        <v>0</v>
      </c>
    </row>
    <row r="1756" spans="1:7" ht="33.75" outlineLevel="2" x14ac:dyDescent="0.2">
      <c r="A1756" s="55" t="s">
        <v>2051</v>
      </c>
      <c r="B1756" s="73" t="s">
        <v>156</v>
      </c>
      <c r="C1756" s="74" t="s">
        <v>31</v>
      </c>
      <c r="D1756" s="161">
        <v>42</v>
      </c>
      <c r="E1756" s="60">
        <v>0</v>
      </c>
      <c r="F1756" s="64"/>
      <c r="G1756" s="49">
        <f t="shared" si="123"/>
        <v>0</v>
      </c>
    </row>
    <row r="1757" spans="1:7" ht="56.25" outlineLevel="2" x14ac:dyDescent="0.2">
      <c r="A1757" s="55" t="s">
        <v>2052</v>
      </c>
      <c r="B1757" s="73" t="s">
        <v>103</v>
      </c>
      <c r="C1757" s="74" t="s">
        <v>31</v>
      </c>
      <c r="D1757" s="161">
        <v>3</v>
      </c>
      <c r="E1757" s="60">
        <v>0</v>
      </c>
      <c r="F1757" s="64"/>
      <c r="G1757" s="49">
        <f t="shared" si="123"/>
        <v>0</v>
      </c>
    </row>
    <row r="1758" spans="1:7" ht="45" outlineLevel="2" x14ac:dyDescent="0.2">
      <c r="A1758" s="55" t="s">
        <v>2053</v>
      </c>
      <c r="B1758" s="73" t="s">
        <v>538</v>
      </c>
      <c r="C1758" s="74" t="s">
        <v>31</v>
      </c>
      <c r="D1758" s="161">
        <v>3</v>
      </c>
      <c r="E1758" s="60">
        <v>0</v>
      </c>
      <c r="F1758" s="64"/>
      <c r="G1758" s="49">
        <f t="shared" si="123"/>
        <v>0</v>
      </c>
    </row>
    <row r="1759" spans="1:7" ht="267.75" customHeight="1" outlineLevel="2" x14ac:dyDescent="0.2">
      <c r="A1759" s="55" t="s">
        <v>2054</v>
      </c>
      <c r="B1759" s="73" t="s">
        <v>2057</v>
      </c>
      <c r="C1759" s="74" t="s">
        <v>31</v>
      </c>
      <c r="D1759" s="161">
        <v>3</v>
      </c>
      <c r="E1759" s="60">
        <v>0</v>
      </c>
      <c r="F1759" s="64"/>
      <c r="G1759" s="49">
        <f t="shared" si="123"/>
        <v>0</v>
      </c>
    </row>
    <row r="1760" spans="1:7" ht="78.75" outlineLevel="2" x14ac:dyDescent="0.2">
      <c r="A1760" s="55" t="s">
        <v>2055</v>
      </c>
      <c r="B1760" s="73" t="s">
        <v>539</v>
      </c>
      <c r="C1760" s="74" t="s">
        <v>31</v>
      </c>
      <c r="D1760" s="161">
        <v>3</v>
      </c>
      <c r="E1760" s="60">
        <v>0</v>
      </c>
      <c r="F1760" s="64"/>
      <c r="G1760" s="49">
        <f t="shared" si="123"/>
        <v>0</v>
      </c>
    </row>
    <row r="1761" spans="1:7" x14ac:dyDescent="0.2">
      <c r="A1761" s="66" t="s">
        <v>600</v>
      </c>
      <c r="B1761" s="67" t="s">
        <v>27</v>
      </c>
      <c r="C1761" s="158"/>
      <c r="D1761" s="158"/>
      <c r="E1761" s="67"/>
      <c r="F1761" s="67"/>
      <c r="G1761" s="50">
        <f>ROUND(SUM(G1762),2)</f>
        <v>0</v>
      </c>
    </row>
    <row r="1762" spans="1:7" ht="22.5" x14ac:dyDescent="0.2">
      <c r="A1762" s="55" t="s">
        <v>2056</v>
      </c>
      <c r="B1762" s="73" t="s">
        <v>45</v>
      </c>
      <c r="C1762" s="74" t="s">
        <v>29</v>
      </c>
      <c r="D1762" s="161">
        <v>25451.25</v>
      </c>
      <c r="E1762" s="60">
        <v>0</v>
      </c>
      <c r="F1762" s="64"/>
      <c r="G1762" s="49">
        <f>ROUND(PRODUCT(D1762,E1762),2)</f>
        <v>0</v>
      </c>
    </row>
    <row r="1763" spans="1:7" ht="6.75" customHeight="1" x14ac:dyDescent="0.2">
      <c r="A1763" s="55"/>
      <c r="B1763" s="56"/>
      <c r="C1763" s="59"/>
      <c r="D1763" s="57"/>
      <c r="E1763" s="60"/>
      <c r="F1763" s="58"/>
      <c r="G1763" s="49"/>
    </row>
    <row r="1764" spans="1:7" ht="12.75" customHeight="1" x14ac:dyDescent="0.2">
      <c r="A1764" s="66"/>
      <c r="B1764" s="67" t="s">
        <v>2062</v>
      </c>
      <c r="C1764" s="67"/>
      <c r="D1764" s="67"/>
      <c r="E1764" s="67"/>
      <c r="F1764" s="67"/>
      <c r="G1764" s="50"/>
    </row>
    <row r="1765" spans="1:7" ht="12.75" customHeight="1" x14ac:dyDescent="0.2">
      <c r="A1765" s="55"/>
      <c r="B1765" s="56"/>
      <c r="C1765" s="59"/>
      <c r="D1765" s="57"/>
      <c r="E1765" s="60"/>
      <c r="F1765" s="58"/>
      <c r="G1765" s="49"/>
    </row>
    <row r="1766" spans="1:7" s="97" customFormat="1" ht="12.75" customHeight="1" x14ac:dyDescent="0.2">
      <c r="A1766" s="94" t="s">
        <v>14</v>
      </c>
      <c r="B1766" s="95" t="s">
        <v>428</v>
      </c>
      <c r="C1766" s="59"/>
      <c r="D1766" s="57"/>
      <c r="E1766" s="60"/>
      <c r="F1766" s="96"/>
      <c r="G1766" s="103">
        <f>VLOOKUP(A1766,$A$19:$G$1762,7,FALSE)</f>
        <v>0</v>
      </c>
    </row>
    <row r="1767" spans="1:7" s="93" customFormat="1" ht="12.75" customHeight="1" x14ac:dyDescent="0.2">
      <c r="A1767" s="87" t="s">
        <v>21</v>
      </c>
      <c r="B1767" s="88" t="s">
        <v>109</v>
      </c>
      <c r="C1767" s="89"/>
      <c r="D1767" s="90"/>
      <c r="E1767" s="91"/>
      <c r="F1767" s="92"/>
      <c r="G1767" s="104">
        <f t="shared" ref="G1767:G1830" si="124">VLOOKUP(A1767,$A$19:$G$1762,7,FALSE)</f>
        <v>0</v>
      </c>
    </row>
    <row r="1768" spans="1:7" ht="12.75" customHeight="1" x14ac:dyDescent="0.2">
      <c r="A1768" s="46" t="s">
        <v>540</v>
      </c>
      <c r="B1768" s="80" t="s">
        <v>25</v>
      </c>
      <c r="C1768" s="59"/>
      <c r="D1768" s="57"/>
      <c r="E1768" s="60"/>
      <c r="F1768" s="58"/>
      <c r="G1768" s="105">
        <f t="shared" si="124"/>
        <v>0</v>
      </c>
    </row>
    <row r="1769" spans="1:7" ht="12.75" customHeight="1" x14ac:dyDescent="0.2">
      <c r="A1769" s="46" t="s">
        <v>541</v>
      </c>
      <c r="B1769" s="80" t="s">
        <v>48</v>
      </c>
      <c r="C1769" s="59"/>
      <c r="D1769" s="57"/>
      <c r="E1769" s="60"/>
      <c r="F1769" s="58"/>
      <c r="G1769" s="105">
        <f t="shared" si="124"/>
        <v>0</v>
      </c>
    </row>
    <row r="1770" spans="1:7" ht="12.75" customHeight="1" x14ac:dyDescent="0.2">
      <c r="A1770" s="46" t="s">
        <v>542</v>
      </c>
      <c r="B1770" s="80" t="s">
        <v>49</v>
      </c>
      <c r="C1770" s="59"/>
      <c r="D1770" s="57"/>
      <c r="E1770" s="60"/>
      <c r="F1770" s="58"/>
      <c r="G1770" s="105">
        <f t="shared" si="124"/>
        <v>0</v>
      </c>
    </row>
    <row r="1771" spans="1:7" s="93" customFormat="1" ht="12.75" customHeight="1" x14ac:dyDescent="0.2">
      <c r="A1771" s="87" t="s">
        <v>22</v>
      </c>
      <c r="B1771" s="88" t="s">
        <v>124</v>
      </c>
      <c r="C1771" s="89"/>
      <c r="D1771" s="90"/>
      <c r="E1771" s="91"/>
      <c r="F1771" s="92"/>
      <c r="G1771" s="104">
        <f t="shared" si="124"/>
        <v>0</v>
      </c>
    </row>
    <row r="1772" spans="1:7" s="93" customFormat="1" ht="12.75" customHeight="1" x14ac:dyDescent="0.2">
      <c r="A1772" s="87" t="s">
        <v>47</v>
      </c>
      <c r="B1772" s="88" t="s">
        <v>110</v>
      </c>
      <c r="C1772" s="89"/>
      <c r="D1772" s="90"/>
      <c r="E1772" s="91"/>
      <c r="F1772" s="92"/>
      <c r="G1772" s="104">
        <f t="shared" si="124"/>
        <v>0</v>
      </c>
    </row>
    <row r="1773" spans="1:7" s="93" customFormat="1" ht="12.75" customHeight="1" x14ac:dyDescent="0.2">
      <c r="A1773" s="87" t="s">
        <v>544</v>
      </c>
      <c r="B1773" s="88" t="s">
        <v>41</v>
      </c>
      <c r="C1773" s="89"/>
      <c r="D1773" s="90"/>
      <c r="E1773" s="91"/>
      <c r="F1773" s="92"/>
      <c r="G1773" s="104">
        <f t="shared" si="124"/>
        <v>0</v>
      </c>
    </row>
    <row r="1774" spans="1:7" ht="12.75" customHeight="1" x14ac:dyDescent="0.2">
      <c r="A1774" s="46" t="s">
        <v>556</v>
      </c>
      <c r="B1774" s="80" t="s">
        <v>43</v>
      </c>
      <c r="C1774" s="59"/>
      <c r="D1774" s="57"/>
      <c r="E1774" s="60"/>
      <c r="F1774" s="58"/>
      <c r="G1774" s="105">
        <f t="shared" si="124"/>
        <v>0</v>
      </c>
    </row>
    <row r="1775" spans="1:7" ht="12.75" customHeight="1" x14ac:dyDescent="0.2">
      <c r="A1775" s="46" t="s">
        <v>557</v>
      </c>
      <c r="B1775" s="80" t="s">
        <v>111</v>
      </c>
      <c r="C1775" s="59"/>
      <c r="D1775" s="57"/>
      <c r="E1775" s="60"/>
      <c r="F1775" s="58"/>
      <c r="G1775" s="105">
        <f t="shared" si="124"/>
        <v>0</v>
      </c>
    </row>
    <row r="1776" spans="1:7" s="93" customFormat="1" ht="12.75" customHeight="1" x14ac:dyDescent="0.2">
      <c r="A1776" s="98" t="s">
        <v>545</v>
      </c>
      <c r="B1776" s="99" t="s">
        <v>212</v>
      </c>
      <c r="C1776" s="89"/>
      <c r="D1776" s="90"/>
      <c r="E1776" s="91"/>
      <c r="F1776" s="92"/>
      <c r="G1776" s="106">
        <f t="shared" si="124"/>
        <v>0</v>
      </c>
    </row>
    <row r="1777" spans="1:7" ht="12.75" customHeight="1" x14ac:dyDescent="0.2">
      <c r="A1777" s="81" t="s">
        <v>558</v>
      </c>
      <c r="B1777" s="82" t="s">
        <v>54</v>
      </c>
      <c r="C1777" s="59"/>
      <c r="D1777" s="57"/>
      <c r="E1777" s="60"/>
      <c r="F1777" s="58"/>
      <c r="G1777" s="107">
        <f t="shared" si="124"/>
        <v>0</v>
      </c>
    </row>
    <row r="1778" spans="1:7" ht="12.75" customHeight="1" x14ac:dyDescent="0.2">
      <c r="A1778" s="81" t="s">
        <v>560</v>
      </c>
      <c r="B1778" s="82" t="s">
        <v>140</v>
      </c>
      <c r="C1778" s="59"/>
      <c r="D1778" s="57"/>
      <c r="E1778" s="60"/>
      <c r="F1778" s="58"/>
      <c r="G1778" s="107">
        <f t="shared" si="124"/>
        <v>0</v>
      </c>
    </row>
    <row r="1779" spans="1:7" ht="12.75" customHeight="1" x14ac:dyDescent="0.2">
      <c r="A1779" s="81" t="s">
        <v>559</v>
      </c>
      <c r="B1779" s="82" t="s">
        <v>55</v>
      </c>
      <c r="C1779" s="59"/>
      <c r="D1779" s="57"/>
      <c r="E1779" s="60"/>
      <c r="F1779" s="58"/>
      <c r="G1779" s="107">
        <f t="shared" si="124"/>
        <v>0</v>
      </c>
    </row>
    <row r="1780" spans="1:7" s="93" customFormat="1" ht="12.75" customHeight="1" x14ac:dyDescent="0.2">
      <c r="A1780" s="98" t="s">
        <v>546</v>
      </c>
      <c r="B1780" s="99" t="s">
        <v>56</v>
      </c>
      <c r="C1780" s="89"/>
      <c r="D1780" s="90"/>
      <c r="E1780" s="91"/>
      <c r="F1780" s="92"/>
      <c r="G1780" s="106">
        <f t="shared" si="124"/>
        <v>0</v>
      </c>
    </row>
    <row r="1781" spans="1:7" ht="12.75" customHeight="1" x14ac:dyDescent="0.2">
      <c r="A1781" s="81" t="s">
        <v>561</v>
      </c>
      <c r="B1781" s="82" t="s">
        <v>54</v>
      </c>
      <c r="C1781" s="59"/>
      <c r="D1781" s="57"/>
      <c r="E1781" s="60"/>
      <c r="F1781" s="58"/>
      <c r="G1781" s="107">
        <f t="shared" si="124"/>
        <v>0</v>
      </c>
    </row>
    <row r="1782" spans="1:7" ht="12.75" customHeight="1" x14ac:dyDescent="0.2">
      <c r="A1782" s="81" t="s">
        <v>562</v>
      </c>
      <c r="B1782" s="82" t="s">
        <v>57</v>
      </c>
      <c r="C1782" s="59"/>
      <c r="D1782" s="57"/>
      <c r="E1782" s="60"/>
      <c r="F1782" s="58"/>
      <c r="G1782" s="107">
        <f t="shared" si="124"/>
        <v>0</v>
      </c>
    </row>
    <row r="1783" spans="1:7" ht="12.75" customHeight="1" x14ac:dyDescent="0.2">
      <c r="A1783" s="81" t="s">
        <v>563</v>
      </c>
      <c r="B1783" s="82" t="s">
        <v>58</v>
      </c>
      <c r="C1783" s="59"/>
      <c r="D1783" s="57"/>
      <c r="E1783" s="60"/>
      <c r="F1783" s="58"/>
      <c r="G1783" s="107">
        <f t="shared" si="124"/>
        <v>0</v>
      </c>
    </row>
    <row r="1784" spans="1:7" ht="12.75" customHeight="1" x14ac:dyDescent="0.2">
      <c r="A1784" s="81" t="s">
        <v>564</v>
      </c>
      <c r="B1784" s="82" t="s">
        <v>59</v>
      </c>
      <c r="C1784" s="59"/>
      <c r="D1784" s="57"/>
      <c r="E1784" s="60"/>
      <c r="F1784" s="58"/>
      <c r="G1784" s="107">
        <f t="shared" si="124"/>
        <v>0</v>
      </c>
    </row>
    <row r="1785" spans="1:7" s="93" customFormat="1" ht="12.75" customHeight="1" x14ac:dyDescent="0.2">
      <c r="A1785" s="87" t="s">
        <v>547</v>
      </c>
      <c r="B1785" s="88" t="s">
        <v>91</v>
      </c>
      <c r="C1785" s="89"/>
      <c r="D1785" s="90"/>
      <c r="E1785" s="91"/>
      <c r="F1785" s="92"/>
      <c r="G1785" s="104">
        <f t="shared" si="124"/>
        <v>0</v>
      </c>
    </row>
    <row r="1786" spans="1:7" ht="12.75" customHeight="1" x14ac:dyDescent="0.2">
      <c r="A1786" s="46" t="s">
        <v>565</v>
      </c>
      <c r="B1786" s="80" t="s">
        <v>92</v>
      </c>
      <c r="C1786" s="59"/>
      <c r="D1786" s="57"/>
      <c r="E1786" s="60"/>
      <c r="F1786" s="58"/>
      <c r="G1786" s="105">
        <f t="shared" si="124"/>
        <v>0</v>
      </c>
    </row>
    <row r="1787" spans="1:7" ht="12.75" customHeight="1" x14ac:dyDescent="0.2">
      <c r="A1787" s="46" t="s">
        <v>566</v>
      </c>
      <c r="B1787" s="80" t="s">
        <v>122</v>
      </c>
      <c r="C1787" s="59"/>
      <c r="D1787" s="57"/>
      <c r="E1787" s="60"/>
      <c r="F1787" s="58"/>
      <c r="G1787" s="105">
        <f t="shared" si="124"/>
        <v>0</v>
      </c>
    </row>
    <row r="1788" spans="1:7" s="93" customFormat="1" ht="12.75" customHeight="1" x14ac:dyDescent="0.2">
      <c r="A1788" s="87" t="s">
        <v>548</v>
      </c>
      <c r="B1788" s="88" t="s">
        <v>27</v>
      </c>
      <c r="C1788" s="89"/>
      <c r="D1788" s="90"/>
      <c r="E1788" s="91"/>
      <c r="F1788" s="92"/>
      <c r="G1788" s="104">
        <f t="shared" si="124"/>
        <v>0</v>
      </c>
    </row>
    <row r="1789" spans="1:7" ht="12.75" customHeight="1" x14ac:dyDescent="0.2">
      <c r="A1789" s="33" t="s">
        <v>24</v>
      </c>
      <c r="B1789" s="77" t="s">
        <v>446</v>
      </c>
      <c r="C1789" s="59"/>
      <c r="D1789" s="57"/>
      <c r="E1789" s="60"/>
      <c r="F1789" s="58"/>
      <c r="G1789" s="108">
        <f t="shared" si="124"/>
        <v>0</v>
      </c>
    </row>
    <row r="1790" spans="1:7" s="93" customFormat="1" ht="12.75" customHeight="1" x14ac:dyDescent="0.2">
      <c r="A1790" s="98" t="s">
        <v>543</v>
      </c>
      <c r="B1790" s="99" t="s">
        <v>109</v>
      </c>
      <c r="C1790" s="89"/>
      <c r="D1790" s="90"/>
      <c r="E1790" s="91"/>
      <c r="F1790" s="92"/>
      <c r="G1790" s="106">
        <f t="shared" si="124"/>
        <v>0</v>
      </c>
    </row>
    <row r="1791" spans="1:7" ht="12.75" customHeight="1" x14ac:dyDescent="0.2">
      <c r="A1791" s="81" t="s">
        <v>601</v>
      </c>
      <c r="B1791" s="82" t="s">
        <v>25</v>
      </c>
      <c r="C1791" s="59"/>
      <c r="D1791" s="57"/>
      <c r="E1791" s="60"/>
      <c r="F1791" s="58"/>
      <c r="G1791" s="107">
        <f t="shared" si="124"/>
        <v>0</v>
      </c>
    </row>
    <row r="1792" spans="1:7" ht="12.75" customHeight="1" x14ac:dyDescent="0.2">
      <c r="A1792" s="81" t="s">
        <v>602</v>
      </c>
      <c r="B1792" s="82" t="s">
        <v>48</v>
      </c>
      <c r="C1792" s="59"/>
      <c r="D1792" s="57"/>
      <c r="E1792" s="60"/>
      <c r="F1792" s="58"/>
      <c r="G1792" s="107">
        <f t="shared" si="124"/>
        <v>0</v>
      </c>
    </row>
    <row r="1793" spans="1:7" ht="12.75" customHeight="1" x14ac:dyDescent="0.2">
      <c r="A1793" s="81" t="s">
        <v>603</v>
      </c>
      <c r="B1793" s="82" t="s">
        <v>49</v>
      </c>
      <c r="C1793" s="59"/>
      <c r="D1793" s="57"/>
      <c r="E1793" s="60"/>
      <c r="F1793" s="58"/>
      <c r="G1793" s="107">
        <f t="shared" si="124"/>
        <v>0</v>
      </c>
    </row>
    <row r="1794" spans="1:7" s="93" customFormat="1" ht="12.75" customHeight="1" x14ac:dyDescent="0.2">
      <c r="A1794" s="98" t="s">
        <v>549</v>
      </c>
      <c r="B1794" s="99" t="s">
        <v>124</v>
      </c>
      <c r="C1794" s="89"/>
      <c r="D1794" s="90"/>
      <c r="E1794" s="91"/>
      <c r="F1794" s="92"/>
      <c r="G1794" s="106">
        <f t="shared" si="124"/>
        <v>0</v>
      </c>
    </row>
    <row r="1795" spans="1:7" s="93" customFormat="1" ht="12.75" customHeight="1" x14ac:dyDescent="0.2">
      <c r="A1795" s="98" t="s">
        <v>550</v>
      </c>
      <c r="B1795" s="99" t="s">
        <v>110</v>
      </c>
      <c r="C1795" s="89"/>
      <c r="D1795" s="90"/>
      <c r="E1795" s="91"/>
      <c r="F1795" s="92"/>
      <c r="G1795" s="106">
        <f t="shared" si="124"/>
        <v>0</v>
      </c>
    </row>
    <row r="1796" spans="1:7" s="93" customFormat="1" ht="12.75" customHeight="1" x14ac:dyDescent="0.2">
      <c r="A1796" s="98" t="s">
        <v>551</v>
      </c>
      <c r="B1796" s="99" t="s">
        <v>41</v>
      </c>
      <c r="C1796" s="89"/>
      <c r="D1796" s="90"/>
      <c r="E1796" s="91"/>
      <c r="F1796" s="92"/>
      <c r="G1796" s="106">
        <f t="shared" si="124"/>
        <v>0</v>
      </c>
    </row>
    <row r="1797" spans="1:7" ht="12.75" customHeight="1" x14ac:dyDescent="0.2">
      <c r="A1797" s="81" t="s">
        <v>604</v>
      </c>
      <c r="B1797" s="82" t="s">
        <v>43</v>
      </c>
      <c r="C1797" s="59"/>
      <c r="D1797" s="57"/>
      <c r="E1797" s="60"/>
      <c r="F1797" s="58"/>
      <c r="G1797" s="107">
        <f t="shared" si="124"/>
        <v>0</v>
      </c>
    </row>
    <row r="1798" spans="1:7" ht="12.75" customHeight="1" x14ac:dyDescent="0.2">
      <c r="A1798" s="81" t="s">
        <v>605</v>
      </c>
      <c r="B1798" s="82" t="s">
        <v>111</v>
      </c>
      <c r="C1798" s="59"/>
      <c r="D1798" s="57"/>
      <c r="E1798" s="60"/>
      <c r="F1798" s="58"/>
      <c r="G1798" s="107">
        <f t="shared" si="124"/>
        <v>0</v>
      </c>
    </row>
    <row r="1799" spans="1:7" s="93" customFormat="1" ht="12.75" customHeight="1" x14ac:dyDescent="0.2">
      <c r="A1799" s="98" t="s">
        <v>552</v>
      </c>
      <c r="B1799" s="99" t="s">
        <v>212</v>
      </c>
      <c r="C1799" s="89"/>
      <c r="D1799" s="90"/>
      <c r="E1799" s="91"/>
      <c r="F1799" s="92"/>
      <c r="G1799" s="106">
        <f t="shared" si="124"/>
        <v>0</v>
      </c>
    </row>
    <row r="1800" spans="1:7" ht="12.75" customHeight="1" x14ac:dyDescent="0.2">
      <c r="A1800" s="81" t="s">
        <v>606</v>
      </c>
      <c r="B1800" s="82" t="s">
        <v>54</v>
      </c>
      <c r="C1800" s="59"/>
      <c r="D1800" s="57"/>
      <c r="E1800" s="60"/>
      <c r="F1800" s="58"/>
      <c r="G1800" s="107">
        <f t="shared" si="124"/>
        <v>0</v>
      </c>
    </row>
    <row r="1801" spans="1:7" ht="12.75" customHeight="1" x14ac:dyDescent="0.2">
      <c r="A1801" s="81" t="s">
        <v>607</v>
      </c>
      <c r="B1801" s="82" t="s">
        <v>140</v>
      </c>
      <c r="C1801" s="59"/>
      <c r="D1801" s="57"/>
      <c r="E1801" s="60"/>
      <c r="F1801" s="58"/>
      <c r="G1801" s="107">
        <f t="shared" si="124"/>
        <v>0</v>
      </c>
    </row>
    <row r="1802" spans="1:7" ht="12.75" customHeight="1" x14ac:dyDescent="0.2">
      <c r="A1802" s="81" t="s">
        <v>608</v>
      </c>
      <c r="B1802" s="82" t="s">
        <v>55</v>
      </c>
      <c r="C1802" s="59"/>
      <c r="D1802" s="57"/>
      <c r="E1802" s="60"/>
      <c r="F1802" s="58"/>
      <c r="G1802" s="107">
        <f t="shared" si="124"/>
        <v>0</v>
      </c>
    </row>
    <row r="1803" spans="1:7" s="93" customFormat="1" ht="12.75" customHeight="1" x14ac:dyDescent="0.2">
      <c r="A1803" s="98" t="s">
        <v>553</v>
      </c>
      <c r="B1803" s="99" t="s">
        <v>56</v>
      </c>
      <c r="C1803" s="89"/>
      <c r="D1803" s="90"/>
      <c r="E1803" s="91"/>
      <c r="F1803" s="92"/>
      <c r="G1803" s="106">
        <f t="shared" si="124"/>
        <v>0</v>
      </c>
    </row>
    <row r="1804" spans="1:7" ht="12.75" customHeight="1" x14ac:dyDescent="0.2">
      <c r="A1804" s="81" t="s">
        <v>609</v>
      </c>
      <c r="B1804" s="82" t="s">
        <v>54</v>
      </c>
      <c r="C1804" s="59"/>
      <c r="D1804" s="57"/>
      <c r="E1804" s="60"/>
      <c r="F1804" s="58"/>
      <c r="G1804" s="107">
        <f t="shared" si="124"/>
        <v>0</v>
      </c>
    </row>
    <row r="1805" spans="1:7" ht="12.75" customHeight="1" x14ac:dyDescent="0.2">
      <c r="A1805" s="81" t="s">
        <v>610</v>
      </c>
      <c r="B1805" s="82" t="s">
        <v>57</v>
      </c>
      <c r="C1805" s="59"/>
      <c r="D1805" s="57"/>
      <c r="E1805" s="60"/>
      <c r="F1805" s="58"/>
      <c r="G1805" s="107">
        <f t="shared" si="124"/>
        <v>0</v>
      </c>
    </row>
    <row r="1806" spans="1:7" ht="12.75" customHeight="1" x14ac:dyDescent="0.2">
      <c r="A1806" s="81" t="s">
        <v>611</v>
      </c>
      <c r="B1806" s="82" t="s">
        <v>58</v>
      </c>
      <c r="C1806" s="59"/>
      <c r="D1806" s="57"/>
      <c r="E1806" s="60"/>
      <c r="F1806" s="58"/>
      <c r="G1806" s="107">
        <f t="shared" si="124"/>
        <v>0</v>
      </c>
    </row>
    <row r="1807" spans="1:7" ht="12.75" customHeight="1" x14ac:dyDescent="0.2">
      <c r="A1807" s="81" t="s">
        <v>612</v>
      </c>
      <c r="B1807" s="82" t="s">
        <v>59</v>
      </c>
      <c r="C1807" s="59"/>
      <c r="D1807" s="57"/>
      <c r="E1807" s="60"/>
      <c r="F1807" s="58"/>
      <c r="G1807" s="107">
        <f t="shared" si="124"/>
        <v>0</v>
      </c>
    </row>
    <row r="1808" spans="1:7" s="93" customFormat="1" ht="12.75" customHeight="1" x14ac:dyDescent="0.2">
      <c r="A1808" s="98" t="s">
        <v>554</v>
      </c>
      <c r="B1808" s="99" t="s">
        <v>91</v>
      </c>
      <c r="C1808" s="89"/>
      <c r="D1808" s="90"/>
      <c r="E1808" s="91"/>
      <c r="F1808" s="92"/>
      <c r="G1808" s="106">
        <f t="shared" si="124"/>
        <v>0</v>
      </c>
    </row>
    <row r="1809" spans="1:7" ht="12.75" customHeight="1" x14ac:dyDescent="0.2">
      <c r="A1809" s="81" t="s">
        <v>613</v>
      </c>
      <c r="B1809" s="82" t="s">
        <v>92</v>
      </c>
      <c r="C1809" s="59"/>
      <c r="D1809" s="57"/>
      <c r="E1809" s="60"/>
      <c r="F1809" s="58"/>
      <c r="G1809" s="107">
        <f t="shared" si="124"/>
        <v>0</v>
      </c>
    </row>
    <row r="1810" spans="1:7" ht="12.75" customHeight="1" x14ac:dyDescent="0.2">
      <c r="A1810" s="81" t="s">
        <v>614</v>
      </c>
      <c r="B1810" s="82" t="s">
        <v>122</v>
      </c>
      <c r="C1810" s="59"/>
      <c r="D1810" s="57"/>
      <c r="E1810" s="60"/>
      <c r="F1810" s="58"/>
      <c r="G1810" s="107">
        <f t="shared" si="124"/>
        <v>0</v>
      </c>
    </row>
    <row r="1811" spans="1:7" s="93" customFormat="1" ht="12.75" customHeight="1" x14ac:dyDescent="0.2">
      <c r="A1811" s="98" t="s">
        <v>555</v>
      </c>
      <c r="B1811" s="99" t="s">
        <v>27</v>
      </c>
      <c r="C1811" s="89"/>
      <c r="D1811" s="90"/>
      <c r="E1811" s="91"/>
      <c r="F1811" s="92"/>
      <c r="G1811" s="106">
        <f t="shared" si="124"/>
        <v>0</v>
      </c>
    </row>
    <row r="1812" spans="1:7" ht="12.75" customHeight="1" x14ac:dyDescent="0.2">
      <c r="A1812" s="33" t="s">
        <v>26</v>
      </c>
      <c r="B1812" s="77" t="s">
        <v>448</v>
      </c>
      <c r="C1812" s="77"/>
      <c r="D1812" s="77"/>
      <c r="E1812" s="77"/>
      <c r="F1812" s="35"/>
      <c r="G1812" s="108">
        <f t="shared" si="124"/>
        <v>0</v>
      </c>
    </row>
    <row r="1813" spans="1:7" s="93" customFormat="1" ht="12.75" customHeight="1" x14ac:dyDescent="0.2">
      <c r="A1813" s="98" t="s">
        <v>567</v>
      </c>
      <c r="B1813" s="99" t="s">
        <v>109</v>
      </c>
      <c r="C1813" s="100"/>
      <c r="D1813" s="101"/>
      <c r="E1813" s="102"/>
      <c r="F1813" s="102"/>
      <c r="G1813" s="106">
        <f t="shared" si="124"/>
        <v>0</v>
      </c>
    </row>
    <row r="1814" spans="1:7" ht="12.75" customHeight="1" x14ac:dyDescent="0.2">
      <c r="A1814" s="81" t="s">
        <v>615</v>
      </c>
      <c r="B1814" s="82" t="s">
        <v>25</v>
      </c>
      <c r="C1814" s="34"/>
      <c r="D1814" s="44"/>
      <c r="E1814" s="35"/>
      <c r="F1814" s="35"/>
      <c r="G1814" s="107">
        <f t="shared" si="124"/>
        <v>0</v>
      </c>
    </row>
    <row r="1815" spans="1:7" ht="12.75" customHeight="1" x14ac:dyDescent="0.2">
      <c r="A1815" s="81" t="s">
        <v>616</v>
      </c>
      <c r="B1815" s="82" t="s">
        <v>48</v>
      </c>
      <c r="C1815" s="34"/>
      <c r="D1815" s="44"/>
      <c r="E1815" s="35"/>
      <c r="F1815" s="35"/>
      <c r="G1815" s="107">
        <f t="shared" si="124"/>
        <v>0</v>
      </c>
    </row>
    <row r="1816" spans="1:7" ht="12.75" customHeight="1" x14ac:dyDescent="0.2">
      <c r="A1816" s="81" t="s">
        <v>617</v>
      </c>
      <c r="B1816" s="82" t="s">
        <v>49</v>
      </c>
      <c r="C1816" s="77"/>
      <c r="D1816" s="77"/>
      <c r="E1816" s="77"/>
      <c r="F1816" s="35"/>
      <c r="G1816" s="107">
        <f t="shared" si="124"/>
        <v>0</v>
      </c>
    </row>
    <row r="1817" spans="1:7" s="93" customFormat="1" ht="12.75" customHeight="1" x14ac:dyDescent="0.2">
      <c r="A1817" s="98" t="s">
        <v>568</v>
      </c>
      <c r="B1817" s="99" t="s">
        <v>124</v>
      </c>
      <c r="C1817" s="88"/>
      <c r="D1817" s="88"/>
      <c r="E1817" s="88"/>
      <c r="F1817" s="102"/>
      <c r="G1817" s="106">
        <f t="shared" si="124"/>
        <v>0</v>
      </c>
    </row>
    <row r="1818" spans="1:7" s="93" customFormat="1" ht="12.75" customHeight="1" x14ac:dyDescent="0.2">
      <c r="A1818" s="98" t="s">
        <v>569</v>
      </c>
      <c r="B1818" s="99" t="s">
        <v>110</v>
      </c>
      <c r="C1818" s="88"/>
      <c r="D1818" s="88"/>
      <c r="E1818" s="88"/>
      <c r="F1818" s="102"/>
      <c r="G1818" s="106">
        <f t="shared" si="124"/>
        <v>0</v>
      </c>
    </row>
    <row r="1819" spans="1:7" s="93" customFormat="1" ht="12.75" customHeight="1" x14ac:dyDescent="0.2">
      <c r="A1819" s="98" t="s">
        <v>570</v>
      </c>
      <c r="B1819" s="99" t="s">
        <v>41</v>
      </c>
      <c r="C1819" s="100"/>
      <c r="D1819" s="101"/>
      <c r="E1819" s="102"/>
      <c r="F1819" s="102"/>
      <c r="G1819" s="106">
        <f t="shared" si="124"/>
        <v>0</v>
      </c>
    </row>
    <row r="1820" spans="1:7" ht="12.75" customHeight="1" x14ac:dyDescent="0.2">
      <c r="A1820" s="81" t="s">
        <v>618</v>
      </c>
      <c r="B1820" s="82" t="s">
        <v>43</v>
      </c>
      <c r="C1820" s="34"/>
      <c r="D1820" s="44"/>
      <c r="E1820" s="35"/>
      <c r="F1820" s="35"/>
      <c r="G1820" s="107">
        <f t="shared" si="124"/>
        <v>0</v>
      </c>
    </row>
    <row r="1821" spans="1:7" ht="12.75" customHeight="1" x14ac:dyDescent="0.2">
      <c r="A1821" s="81" t="s">
        <v>619</v>
      </c>
      <c r="B1821" s="82" t="s">
        <v>111</v>
      </c>
      <c r="C1821" s="77"/>
      <c r="D1821" s="77"/>
      <c r="E1821" s="77"/>
      <c r="F1821" s="35"/>
      <c r="G1821" s="107">
        <f t="shared" si="124"/>
        <v>0</v>
      </c>
    </row>
    <row r="1822" spans="1:7" s="93" customFormat="1" ht="12.75" customHeight="1" x14ac:dyDescent="0.2">
      <c r="A1822" s="98" t="s">
        <v>571</v>
      </c>
      <c r="B1822" s="99" t="s">
        <v>212</v>
      </c>
      <c r="C1822" s="100"/>
      <c r="D1822" s="101"/>
      <c r="E1822" s="102"/>
      <c r="F1822" s="102"/>
      <c r="G1822" s="106">
        <f t="shared" si="124"/>
        <v>0</v>
      </c>
    </row>
    <row r="1823" spans="1:7" ht="12.75" customHeight="1" x14ac:dyDescent="0.2">
      <c r="A1823" s="81" t="s">
        <v>620</v>
      </c>
      <c r="B1823" s="82" t="s">
        <v>54</v>
      </c>
      <c r="C1823" s="34"/>
      <c r="D1823" s="44"/>
      <c r="E1823" s="35"/>
      <c r="F1823" s="35"/>
      <c r="G1823" s="107">
        <f t="shared" si="124"/>
        <v>0</v>
      </c>
    </row>
    <row r="1824" spans="1:7" ht="12.75" customHeight="1" x14ac:dyDescent="0.2">
      <c r="A1824" s="81" t="s">
        <v>621</v>
      </c>
      <c r="B1824" s="82" t="s">
        <v>140</v>
      </c>
      <c r="C1824" s="34"/>
      <c r="D1824" s="44"/>
      <c r="E1824" s="35"/>
      <c r="F1824" s="35"/>
      <c r="G1824" s="107">
        <f t="shared" si="124"/>
        <v>0</v>
      </c>
    </row>
    <row r="1825" spans="1:7" ht="12.75" customHeight="1" x14ac:dyDescent="0.2">
      <c r="A1825" s="81" t="s">
        <v>622</v>
      </c>
      <c r="B1825" s="82" t="s">
        <v>55</v>
      </c>
      <c r="C1825" s="77"/>
      <c r="D1825" s="77"/>
      <c r="E1825" s="77"/>
      <c r="F1825" s="35"/>
      <c r="G1825" s="107">
        <f t="shared" si="124"/>
        <v>0</v>
      </c>
    </row>
    <row r="1826" spans="1:7" s="93" customFormat="1" ht="12.75" customHeight="1" x14ac:dyDescent="0.2">
      <c r="A1826" s="98" t="s">
        <v>572</v>
      </c>
      <c r="B1826" s="99" t="s">
        <v>56</v>
      </c>
      <c r="C1826" s="100"/>
      <c r="D1826" s="101"/>
      <c r="E1826" s="102"/>
      <c r="F1826" s="102"/>
      <c r="G1826" s="106">
        <f t="shared" si="124"/>
        <v>0</v>
      </c>
    </row>
    <row r="1827" spans="1:7" ht="12.75" customHeight="1" x14ac:dyDescent="0.2">
      <c r="A1827" s="81" t="s">
        <v>623</v>
      </c>
      <c r="B1827" s="82" t="s">
        <v>54</v>
      </c>
      <c r="C1827" s="34"/>
      <c r="D1827" s="44"/>
      <c r="E1827" s="35"/>
      <c r="F1827" s="35"/>
      <c r="G1827" s="107">
        <f t="shared" si="124"/>
        <v>0</v>
      </c>
    </row>
    <row r="1828" spans="1:7" ht="12.75" customHeight="1" x14ac:dyDescent="0.2">
      <c r="A1828" s="81" t="s">
        <v>624</v>
      </c>
      <c r="B1828" s="82" t="s">
        <v>57</v>
      </c>
      <c r="C1828" s="34"/>
      <c r="D1828" s="44"/>
      <c r="E1828" s="35"/>
      <c r="F1828" s="35"/>
      <c r="G1828" s="107">
        <f t="shared" si="124"/>
        <v>0</v>
      </c>
    </row>
    <row r="1829" spans="1:7" ht="12.75" customHeight="1" x14ac:dyDescent="0.2">
      <c r="A1829" s="81" t="s">
        <v>625</v>
      </c>
      <c r="B1829" s="82" t="s">
        <v>58</v>
      </c>
      <c r="C1829" s="34"/>
      <c r="D1829" s="44"/>
      <c r="E1829" s="35"/>
      <c r="F1829" s="35"/>
      <c r="G1829" s="107">
        <f t="shared" si="124"/>
        <v>0</v>
      </c>
    </row>
    <row r="1830" spans="1:7" ht="12.75" customHeight="1" x14ac:dyDescent="0.2">
      <c r="A1830" s="81" t="s">
        <v>626</v>
      </c>
      <c r="B1830" s="82" t="s">
        <v>59</v>
      </c>
      <c r="C1830" s="77"/>
      <c r="D1830" s="77"/>
      <c r="E1830" s="77"/>
      <c r="F1830" s="35"/>
      <c r="G1830" s="107">
        <f t="shared" si="124"/>
        <v>0</v>
      </c>
    </row>
    <row r="1831" spans="1:7" s="93" customFormat="1" ht="12.75" customHeight="1" x14ac:dyDescent="0.2">
      <c r="A1831" s="98" t="s">
        <v>573</v>
      </c>
      <c r="B1831" s="99" t="s">
        <v>91</v>
      </c>
      <c r="C1831" s="100"/>
      <c r="D1831" s="101"/>
      <c r="E1831" s="102"/>
      <c r="F1831" s="102"/>
      <c r="G1831" s="106">
        <f t="shared" ref="G1831:G1894" si="125">VLOOKUP(A1831,$A$19:$G$1762,7,FALSE)</f>
        <v>0</v>
      </c>
    </row>
    <row r="1832" spans="1:7" ht="12.75" customHeight="1" x14ac:dyDescent="0.2">
      <c r="A1832" s="81" t="s">
        <v>627</v>
      </c>
      <c r="B1832" s="82" t="s">
        <v>92</v>
      </c>
      <c r="C1832" s="34"/>
      <c r="D1832" s="44"/>
      <c r="E1832" s="35"/>
      <c r="F1832" s="35"/>
      <c r="G1832" s="107">
        <f t="shared" si="125"/>
        <v>0</v>
      </c>
    </row>
    <row r="1833" spans="1:7" ht="12.75" customHeight="1" x14ac:dyDescent="0.2">
      <c r="A1833" s="81" t="s">
        <v>628</v>
      </c>
      <c r="B1833" s="82" t="s">
        <v>122</v>
      </c>
      <c r="C1833" s="77"/>
      <c r="D1833" s="77"/>
      <c r="E1833" s="77"/>
      <c r="F1833" s="35"/>
      <c r="G1833" s="107">
        <f t="shared" si="125"/>
        <v>0</v>
      </c>
    </row>
    <row r="1834" spans="1:7" s="93" customFormat="1" ht="12.75" customHeight="1" x14ac:dyDescent="0.2">
      <c r="A1834" s="98" t="s">
        <v>574</v>
      </c>
      <c r="B1834" s="99" t="s">
        <v>27</v>
      </c>
      <c r="C1834" s="100"/>
      <c r="D1834" s="101"/>
      <c r="E1834" s="102"/>
      <c r="F1834" s="102"/>
      <c r="G1834" s="106">
        <f t="shared" si="125"/>
        <v>0</v>
      </c>
    </row>
    <row r="1835" spans="1:7" ht="12.75" customHeight="1" x14ac:dyDescent="0.2">
      <c r="A1835" s="33" t="s">
        <v>450</v>
      </c>
      <c r="B1835" s="77" t="s">
        <v>449</v>
      </c>
      <c r="C1835" s="34"/>
      <c r="D1835" s="44"/>
      <c r="E1835" s="35"/>
      <c r="F1835" s="35"/>
      <c r="G1835" s="108">
        <f t="shared" si="125"/>
        <v>0</v>
      </c>
    </row>
    <row r="1836" spans="1:7" s="93" customFormat="1" ht="12.75" customHeight="1" x14ac:dyDescent="0.2">
      <c r="A1836" s="98" t="s">
        <v>42</v>
      </c>
      <c r="B1836" s="99" t="s">
        <v>109</v>
      </c>
      <c r="C1836" s="100"/>
      <c r="D1836" s="101"/>
      <c r="E1836" s="102"/>
      <c r="F1836" s="102"/>
      <c r="G1836" s="106">
        <f t="shared" si="125"/>
        <v>0</v>
      </c>
    </row>
    <row r="1837" spans="1:7" ht="12.75" customHeight="1" x14ac:dyDescent="0.2">
      <c r="A1837" s="81" t="s">
        <v>629</v>
      </c>
      <c r="B1837" s="82" t="s">
        <v>25</v>
      </c>
      <c r="C1837" s="34"/>
      <c r="D1837" s="44"/>
      <c r="E1837" s="35"/>
      <c r="F1837" s="8"/>
      <c r="G1837" s="107">
        <f t="shared" si="125"/>
        <v>0</v>
      </c>
    </row>
    <row r="1838" spans="1:7" ht="12.75" customHeight="1" x14ac:dyDescent="0.2">
      <c r="A1838" s="81" t="s">
        <v>630</v>
      </c>
      <c r="B1838" s="82" t="s">
        <v>48</v>
      </c>
      <c r="C1838" s="59"/>
      <c r="D1838" s="57"/>
      <c r="E1838" s="60"/>
      <c r="F1838" s="58"/>
      <c r="G1838" s="107">
        <f t="shared" si="125"/>
        <v>0</v>
      </c>
    </row>
    <row r="1839" spans="1:7" ht="12.75" customHeight="1" x14ac:dyDescent="0.2">
      <c r="A1839" s="81" t="s">
        <v>631</v>
      </c>
      <c r="B1839" s="82" t="s">
        <v>49</v>
      </c>
      <c r="C1839" s="59"/>
      <c r="D1839" s="57"/>
      <c r="E1839" s="60"/>
      <c r="F1839" s="58"/>
      <c r="G1839" s="107">
        <f t="shared" si="125"/>
        <v>0</v>
      </c>
    </row>
    <row r="1840" spans="1:7" s="93" customFormat="1" ht="12.75" customHeight="1" x14ac:dyDescent="0.2">
      <c r="A1840" s="98" t="s">
        <v>44</v>
      </c>
      <c r="B1840" s="99" t="s">
        <v>124</v>
      </c>
      <c r="C1840" s="89"/>
      <c r="D1840" s="90"/>
      <c r="E1840" s="91"/>
      <c r="F1840" s="92"/>
      <c r="G1840" s="106">
        <f t="shared" si="125"/>
        <v>0</v>
      </c>
    </row>
    <row r="1841" spans="1:7" s="93" customFormat="1" ht="12.75" customHeight="1" x14ac:dyDescent="0.2">
      <c r="A1841" s="98" t="s">
        <v>575</v>
      </c>
      <c r="B1841" s="99" t="s">
        <v>110</v>
      </c>
      <c r="C1841" s="89"/>
      <c r="D1841" s="90"/>
      <c r="E1841" s="91"/>
      <c r="F1841" s="92"/>
      <c r="G1841" s="106">
        <f t="shared" si="125"/>
        <v>0</v>
      </c>
    </row>
    <row r="1842" spans="1:7" s="93" customFormat="1" ht="12.75" customHeight="1" x14ac:dyDescent="0.2">
      <c r="A1842" s="98" t="s">
        <v>576</v>
      </c>
      <c r="B1842" s="99" t="s">
        <v>41</v>
      </c>
      <c r="C1842" s="89"/>
      <c r="D1842" s="90"/>
      <c r="E1842" s="91"/>
      <c r="F1842" s="92"/>
      <c r="G1842" s="106">
        <f t="shared" si="125"/>
        <v>0</v>
      </c>
    </row>
    <row r="1843" spans="1:7" ht="12.75" customHeight="1" x14ac:dyDescent="0.2">
      <c r="A1843" s="81" t="s">
        <v>632</v>
      </c>
      <c r="B1843" s="82" t="s">
        <v>43</v>
      </c>
      <c r="C1843" s="59"/>
      <c r="D1843" s="57"/>
      <c r="E1843" s="60"/>
      <c r="F1843" s="58"/>
      <c r="G1843" s="107">
        <f t="shared" si="125"/>
        <v>0</v>
      </c>
    </row>
    <row r="1844" spans="1:7" ht="12.75" customHeight="1" x14ac:dyDescent="0.2">
      <c r="A1844" s="81" t="s">
        <v>633</v>
      </c>
      <c r="B1844" s="82" t="s">
        <v>111</v>
      </c>
      <c r="C1844" s="59"/>
      <c r="D1844" s="57"/>
      <c r="E1844" s="60"/>
      <c r="F1844" s="58"/>
      <c r="G1844" s="107">
        <f t="shared" si="125"/>
        <v>0</v>
      </c>
    </row>
    <row r="1845" spans="1:7" s="93" customFormat="1" ht="12.75" customHeight="1" x14ac:dyDescent="0.2">
      <c r="A1845" s="98" t="s">
        <v>577</v>
      </c>
      <c r="B1845" s="99" t="s">
        <v>212</v>
      </c>
      <c r="C1845" s="89"/>
      <c r="D1845" s="90"/>
      <c r="E1845" s="91"/>
      <c r="F1845" s="92"/>
      <c r="G1845" s="106">
        <f t="shared" si="125"/>
        <v>0</v>
      </c>
    </row>
    <row r="1846" spans="1:7" ht="12.75" customHeight="1" x14ac:dyDescent="0.2">
      <c r="A1846" s="81" t="s">
        <v>634</v>
      </c>
      <c r="B1846" s="82" t="s">
        <v>54</v>
      </c>
      <c r="C1846" s="59"/>
      <c r="D1846" s="57"/>
      <c r="E1846" s="60"/>
      <c r="F1846" s="58"/>
      <c r="G1846" s="107">
        <f t="shared" si="125"/>
        <v>0</v>
      </c>
    </row>
    <row r="1847" spans="1:7" ht="12.75" customHeight="1" x14ac:dyDescent="0.2">
      <c r="A1847" s="81" t="s">
        <v>635</v>
      </c>
      <c r="B1847" s="82" t="s">
        <v>140</v>
      </c>
      <c r="C1847" s="59"/>
      <c r="D1847" s="57"/>
      <c r="E1847" s="60"/>
      <c r="F1847" s="58"/>
      <c r="G1847" s="107">
        <f t="shared" si="125"/>
        <v>0</v>
      </c>
    </row>
    <row r="1848" spans="1:7" ht="12.75" customHeight="1" x14ac:dyDescent="0.2">
      <c r="A1848" s="81" t="s">
        <v>636</v>
      </c>
      <c r="B1848" s="82" t="s">
        <v>55</v>
      </c>
      <c r="C1848" s="59"/>
      <c r="D1848" s="57"/>
      <c r="E1848" s="60"/>
      <c r="F1848" s="58"/>
      <c r="G1848" s="107">
        <f t="shared" si="125"/>
        <v>0</v>
      </c>
    </row>
    <row r="1849" spans="1:7" s="93" customFormat="1" ht="12.75" customHeight="1" x14ac:dyDescent="0.2">
      <c r="A1849" s="98" t="s">
        <v>578</v>
      </c>
      <c r="B1849" s="99" t="s">
        <v>56</v>
      </c>
      <c r="C1849" s="89"/>
      <c r="D1849" s="90"/>
      <c r="E1849" s="91"/>
      <c r="F1849" s="92"/>
      <c r="G1849" s="106">
        <f t="shared" si="125"/>
        <v>0</v>
      </c>
    </row>
    <row r="1850" spans="1:7" ht="12.75" customHeight="1" x14ac:dyDescent="0.2">
      <c r="A1850" s="81" t="s">
        <v>637</v>
      </c>
      <c r="B1850" s="82" t="s">
        <v>54</v>
      </c>
      <c r="C1850" s="59"/>
      <c r="D1850" s="57"/>
      <c r="E1850" s="60"/>
      <c r="F1850" s="58"/>
      <c r="G1850" s="107">
        <f t="shared" si="125"/>
        <v>0</v>
      </c>
    </row>
    <row r="1851" spans="1:7" ht="12.75" customHeight="1" x14ac:dyDescent="0.2">
      <c r="A1851" s="81" t="s">
        <v>638</v>
      </c>
      <c r="B1851" s="82" t="s">
        <v>57</v>
      </c>
      <c r="C1851" s="59"/>
      <c r="D1851" s="57"/>
      <c r="E1851" s="60"/>
      <c r="F1851" s="58"/>
      <c r="G1851" s="107">
        <f t="shared" si="125"/>
        <v>0</v>
      </c>
    </row>
    <row r="1852" spans="1:7" ht="12.75" customHeight="1" x14ac:dyDescent="0.2">
      <c r="A1852" s="81" t="s">
        <v>639</v>
      </c>
      <c r="B1852" s="82" t="s">
        <v>58</v>
      </c>
      <c r="C1852" s="59"/>
      <c r="D1852" s="57"/>
      <c r="E1852" s="60"/>
      <c r="F1852" s="58"/>
      <c r="G1852" s="107">
        <f t="shared" si="125"/>
        <v>0</v>
      </c>
    </row>
    <row r="1853" spans="1:7" ht="12.75" customHeight="1" x14ac:dyDescent="0.2">
      <c r="A1853" s="81" t="s">
        <v>640</v>
      </c>
      <c r="B1853" s="82" t="s">
        <v>59</v>
      </c>
      <c r="C1853" s="59"/>
      <c r="D1853" s="57"/>
      <c r="E1853" s="60"/>
      <c r="F1853" s="58"/>
      <c r="G1853" s="107">
        <f t="shared" si="125"/>
        <v>0</v>
      </c>
    </row>
    <row r="1854" spans="1:7" s="93" customFormat="1" ht="12.75" customHeight="1" x14ac:dyDescent="0.2">
      <c r="A1854" s="98" t="s">
        <v>579</v>
      </c>
      <c r="B1854" s="99" t="s">
        <v>91</v>
      </c>
      <c r="C1854" s="89"/>
      <c r="D1854" s="90"/>
      <c r="E1854" s="91"/>
      <c r="F1854" s="92"/>
      <c r="G1854" s="106">
        <f t="shared" si="125"/>
        <v>0</v>
      </c>
    </row>
    <row r="1855" spans="1:7" ht="12.75" customHeight="1" x14ac:dyDescent="0.2">
      <c r="A1855" s="81" t="s">
        <v>641</v>
      </c>
      <c r="B1855" s="82" t="s">
        <v>92</v>
      </c>
      <c r="C1855" s="59"/>
      <c r="D1855" s="57"/>
      <c r="E1855" s="60"/>
      <c r="F1855" s="58"/>
      <c r="G1855" s="107">
        <f t="shared" si="125"/>
        <v>0</v>
      </c>
    </row>
    <row r="1856" spans="1:7" ht="12.75" customHeight="1" x14ac:dyDescent="0.2">
      <c r="A1856" s="81" t="s">
        <v>642</v>
      </c>
      <c r="B1856" s="82" t="s">
        <v>122</v>
      </c>
      <c r="C1856" s="59"/>
      <c r="D1856" s="57"/>
      <c r="E1856" s="60"/>
      <c r="F1856" s="58"/>
      <c r="G1856" s="107">
        <f t="shared" si="125"/>
        <v>0</v>
      </c>
    </row>
    <row r="1857" spans="1:7" s="93" customFormat="1" ht="12.75" customHeight="1" x14ac:dyDescent="0.2">
      <c r="A1857" s="98" t="s">
        <v>580</v>
      </c>
      <c r="B1857" s="99" t="s">
        <v>27</v>
      </c>
      <c r="C1857" s="89"/>
      <c r="D1857" s="90"/>
      <c r="E1857" s="91"/>
      <c r="F1857" s="92"/>
      <c r="G1857" s="106">
        <f t="shared" si="125"/>
        <v>0</v>
      </c>
    </row>
    <row r="1858" spans="1:7" ht="12.75" customHeight="1" x14ac:dyDescent="0.2">
      <c r="A1858" s="33" t="s">
        <v>451</v>
      </c>
      <c r="B1858" s="77" t="s">
        <v>453</v>
      </c>
      <c r="C1858" s="59"/>
      <c r="D1858" s="57"/>
      <c r="E1858" s="60"/>
      <c r="F1858" s="58"/>
      <c r="G1858" s="108">
        <f t="shared" si="125"/>
        <v>0</v>
      </c>
    </row>
    <row r="1859" spans="1:7" s="93" customFormat="1" ht="12.75" customHeight="1" x14ac:dyDescent="0.2">
      <c r="A1859" s="98" t="s">
        <v>84</v>
      </c>
      <c r="B1859" s="99" t="s">
        <v>109</v>
      </c>
      <c r="C1859" s="89"/>
      <c r="D1859" s="90"/>
      <c r="E1859" s="91"/>
      <c r="F1859" s="92"/>
      <c r="G1859" s="106">
        <f t="shared" si="125"/>
        <v>0</v>
      </c>
    </row>
    <row r="1860" spans="1:7" ht="12.75" customHeight="1" x14ac:dyDescent="0.2">
      <c r="A1860" s="81" t="s">
        <v>643</v>
      </c>
      <c r="B1860" s="82" t="s">
        <v>25</v>
      </c>
      <c r="C1860" s="59"/>
      <c r="D1860" s="57"/>
      <c r="E1860" s="60"/>
      <c r="F1860" s="58"/>
      <c r="G1860" s="107">
        <f t="shared" si="125"/>
        <v>0</v>
      </c>
    </row>
    <row r="1861" spans="1:7" ht="12.75" customHeight="1" x14ac:dyDescent="0.2">
      <c r="A1861" s="81" t="s">
        <v>644</v>
      </c>
      <c r="B1861" s="82" t="s">
        <v>48</v>
      </c>
      <c r="C1861" s="59"/>
      <c r="D1861" s="57"/>
      <c r="E1861" s="60"/>
      <c r="F1861" s="58"/>
      <c r="G1861" s="107">
        <f t="shared" si="125"/>
        <v>0</v>
      </c>
    </row>
    <row r="1862" spans="1:7" ht="12.75" customHeight="1" x14ac:dyDescent="0.2">
      <c r="A1862" s="81" t="s">
        <v>645</v>
      </c>
      <c r="B1862" s="82" t="s">
        <v>49</v>
      </c>
      <c r="C1862" s="59"/>
      <c r="D1862" s="57"/>
      <c r="E1862" s="60"/>
      <c r="F1862" s="58"/>
      <c r="G1862" s="107">
        <f t="shared" si="125"/>
        <v>0</v>
      </c>
    </row>
    <row r="1863" spans="1:7" s="93" customFormat="1" ht="12.75" customHeight="1" x14ac:dyDescent="0.2">
      <c r="A1863" s="98" t="s">
        <v>93</v>
      </c>
      <c r="B1863" s="99" t="s">
        <v>124</v>
      </c>
      <c r="C1863" s="89"/>
      <c r="D1863" s="90"/>
      <c r="E1863" s="91"/>
      <c r="F1863" s="92"/>
      <c r="G1863" s="106">
        <f t="shared" si="125"/>
        <v>0</v>
      </c>
    </row>
    <row r="1864" spans="1:7" s="93" customFormat="1" ht="12.75" customHeight="1" x14ac:dyDescent="0.2">
      <c r="A1864" s="98" t="s">
        <v>106</v>
      </c>
      <c r="B1864" s="99" t="s">
        <v>110</v>
      </c>
      <c r="C1864" s="89"/>
      <c r="D1864" s="90"/>
      <c r="E1864" s="91"/>
      <c r="F1864" s="92"/>
      <c r="G1864" s="106">
        <f t="shared" si="125"/>
        <v>0</v>
      </c>
    </row>
    <row r="1865" spans="1:7" s="93" customFormat="1" ht="12.75" customHeight="1" x14ac:dyDescent="0.2">
      <c r="A1865" s="98" t="s">
        <v>483</v>
      </c>
      <c r="B1865" s="99" t="s">
        <v>41</v>
      </c>
      <c r="C1865" s="89"/>
      <c r="D1865" s="90"/>
      <c r="E1865" s="91"/>
      <c r="F1865" s="92"/>
      <c r="G1865" s="106">
        <f t="shared" si="125"/>
        <v>0</v>
      </c>
    </row>
    <row r="1866" spans="1:7" ht="12.75" customHeight="1" x14ac:dyDescent="0.2">
      <c r="A1866" s="81" t="s">
        <v>646</v>
      </c>
      <c r="B1866" s="82" t="s">
        <v>43</v>
      </c>
      <c r="C1866" s="59"/>
      <c r="D1866" s="57"/>
      <c r="E1866" s="60"/>
      <c r="F1866" s="58"/>
      <c r="G1866" s="107">
        <f t="shared" si="125"/>
        <v>0</v>
      </c>
    </row>
    <row r="1867" spans="1:7" ht="12.75" customHeight="1" x14ac:dyDescent="0.2">
      <c r="A1867" s="81" t="s">
        <v>647</v>
      </c>
      <c r="B1867" s="82" t="s">
        <v>111</v>
      </c>
      <c r="C1867" s="59"/>
      <c r="D1867" s="57"/>
      <c r="E1867" s="60"/>
      <c r="F1867" s="58"/>
      <c r="G1867" s="107">
        <f t="shared" si="125"/>
        <v>0</v>
      </c>
    </row>
    <row r="1868" spans="1:7" s="93" customFormat="1" ht="12.75" customHeight="1" x14ac:dyDescent="0.2">
      <c r="A1868" s="98" t="s">
        <v>581</v>
      </c>
      <c r="B1868" s="99" t="s">
        <v>212</v>
      </c>
      <c r="C1868" s="89"/>
      <c r="D1868" s="90"/>
      <c r="E1868" s="91"/>
      <c r="F1868" s="92"/>
      <c r="G1868" s="106">
        <f t="shared" si="125"/>
        <v>0</v>
      </c>
    </row>
    <row r="1869" spans="1:7" ht="12.75" customHeight="1" x14ac:dyDescent="0.2">
      <c r="A1869" s="81" t="s">
        <v>648</v>
      </c>
      <c r="B1869" s="82" t="s">
        <v>54</v>
      </c>
      <c r="C1869" s="59"/>
      <c r="D1869" s="57"/>
      <c r="E1869" s="60"/>
      <c r="F1869" s="58"/>
      <c r="G1869" s="107">
        <f t="shared" si="125"/>
        <v>0</v>
      </c>
    </row>
    <row r="1870" spans="1:7" ht="12.75" customHeight="1" x14ac:dyDescent="0.2">
      <c r="A1870" s="81" t="s">
        <v>649</v>
      </c>
      <c r="B1870" s="82" t="s">
        <v>140</v>
      </c>
      <c r="C1870" s="59"/>
      <c r="D1870" s="57"/>
      <c r="E1870" s="60"/>
      <c r="F1870" s="58"/>
      <c r="G1870" s="107">
        <f t="shared" si="125"/>
        <v>0</v>
      </c>
    </row>
    <row r="1871" spans="1:7" ht="12.75" customHeight="1" x14ac:dyDescent="0.2">
      <c r="A1871" s="81" t="s">
        <v>650</v>
      </c>
      <c r="B1871" s="82" t="s">
        <v>55</v>
      </c>
      <c r="C1871" s="59"/>
      <c r="D1871" s="57"/>
      <c r="E1871" s="60"/>
      <c r="F1871" s="58"/>
      <c r="G1871" s="107">
        <f t="shared" si="125"/>
        <v>0</v>
      </c>
    </row>
    <row r="1872" spans="1:7" s="93" customFormat="1" ht="12.75" customHeight="1" x14ac:dyDescent="0.2">
      <c r="A1872" s="98" t="s">
        <v>582</v>
      </c>
      <c r="B1872" s="99" t="s">
        <v>56</v>
      </c>
      <c r="C1872" s="89"/>
      <c r="D1872" s="90"/>
      <c r="E1872" s="91"/>
      <c r="F1872" s="92"/>
      <c r="G1872" s="106">
        <f t="shared" si="125"/>
        <v>0</v>
      </c>
    </row>
    <row r="1873" spans="1:7" ht="12.75" customHeight="1" x14ac:dyDescent="0.2">
      <c r="A1873" s="81" t="s">
        <v>651</v>
      </c>
      <c r="B1873" s="82" t="s">
        <v>54</v>
      </c>
      <c r="C1873" s="59"/>
      <c r="D1873" s="57"/>
      <c r="E1873" s="60"/>
      <c r="F1873" s="58"/>
      <c r="G1873" s="107">
        <f t="shared" si="125"/>
        <v>0</v>
      </c>
    </row>
    <row r="1874" spans="1:7" ht="12.75" customHeight="1" x14ac:dyDescent="0.2">
      <c r="A1874" s="81" t="s">
        <v>652</v>
      </c>
      <c r="B1874" s="82" t="s">
        <v>57</v>
      </c>
      <c r="C1874" s="59"/>
      <c r="D1874" s="57"/>
      <c r="E1874" s="60"/>
      <c r="F1874" s="58"/>
      <c r="G1874" s="107">
        <f t="shared" si="125"/>
        <v>0</v>
      </c>
    </row>
    <row r="1875" spans="1:7" ht="12.75" customHeight="1" x14ac:dyDescent="0.2">
      <c r="A1875" s="81" t="s">
        <v>653</v>
      </c>
      <c r="B1875" s="82" t="s">
        <v>58</v>
      </c>
      <c r="C1875" s="59"/>
      <c r="D1875" s="57"/>
      <c r="E1875" s="60"/>
      <c r="F1875" s="58"/>
      <c r="G1875" s="107">
        <f t="shared" si="125"/>
        <v>0</v>
      </c>
    </row>
    <row r="1876" spans="1:7" ht="12.75" customHeight="1" x14ac:dyDescent="0.2">
      <c r="A1876" s="81" t="s">
        <v>654</v>
      </c>
      <c r="B1876" s="82" t="s">
        <v>59</v>
      </c>
      <c r="C1876" s="59"/>
      <c r="D1876" s="57"/>
      <c r="E1876" s="60"/>
      <c r="F1876" s="58"/>
      <c r="G1876" s="107">
        <f t="shared" si="125"/>
        <v>0</v>
      </c>
    </row>
    <row r="1877" spans="1:7" s="93" customFormat="1" ht="12.75" customHeight="1" x14ac:dyDescent="0.2">
      <c r="A1877" s="98" t="s">
        <v>583</v>
      </c>
      <c r="B1877" s="99" t="s">
        <v>91</v>
      </c>
      <c r="C1877" s="89"/>
      <c r="D1877" s="90"/>
      <c r="E1877" s="91"/>
      <c r="F1877" s="92"/>
      <c r="G1877" s="106">
        <f t="shared" si="125"/>
        <v>0</v>
      </c>
    </row>
    <row r="1878" spans="1:7" ht="12.75" customHeight="1" x14ac:dyDescent="0.2">
      <c r="A1878" s="81" t="s">
        <v>655</v>
      </c>
      <c r="B1878" s="82" t="s">
        <v>92</v>
      </c>
      <c r="C1878" s="59"/>
      <c r="D1878" s="57"/>
      <c r="E1878" s="60"/>
      <c r="F1878" s="58"/>
      <c r="G1878" s="107">
        <f t="shared" si="125"/>
        <v>0</v>
      </c>
    </row>
    <row r="1879" spans="1:7" ht="12.75" customHeight="1" x14ac:dyDescent="0.2">
      <c r="A1879" s="81" t="s">
        <v>656</v>
      </c>
      <c r="B1879" s="82" t="s">
        <v>122</v>
      </c>
      <c r="C1879" s="59"/>
      <c r="D1879" s="57"/>
      <c r="E1879" s="60"/>
      <c r="F1879" s="58"/>
      <c r="G1879" s="107">
        <f t="shared" si="125"/>
        <v>0</v>
      </c>
    </row>
    <row r="1880" spans="1:7" s="93" customFormat="1" ht="12.75" customHeight="1" x14ac:dyDescent="0.2">
      <c r="A1880" s="98" t="s">
        <v>584</v>
      </c>
      <c r="B1880" s="99" t="s">
        <v>27</v>
      </c>
      <c r="C1880" s="89"/>
      <c r="D1880" s="90"/>
      <c r="E1880" s="91"/>
      <c r="F1880" s="92"/>
      <c r="G1880" s="106">
        <f t="shared" si="125"/>
        <v>0</v>
      </c>
    </row>
    <row r="1881" spans="1:7" ht="12.75" customHeight="1" x14ac:dyDescent="0.2">
      <c r="A1881" s="33" t="s">
        <v>452</v>
      </c>
      <c r="B1881" s="77" t="s">
        <v>454</v>
      </c>
      <c r="C1881" s="59"/>
      <c r="D1881" s="57"/>
      <c r="E1881" s="60"/>
      <c r="F1881" s="58"/>
      <c r="G1881" s="108">
        <f t="shared" si="125"/>
        <v>0</v>
      </c>
    </row>
    <row r="1882" spans="1:7" s="93" customFormat="1" ht="12.75" customHeight="1" x14ac:dyDescent="0.2">
      <c r="A1882" s="98" t="s">
        <v>107</v>
      </c>
      <c r="B1882" s="99" t="s">
        <v>109</v>
      </c>
      <c r="C1882" s="89"/>
      <c r="D1882" s="90"/>
      <c r="E1882" s="91"/>
      <c r="F1882" s="92"/>
      <c r="G1882" s="106">
        <f t="shared" si="125"/>
        <v>0</v>
      </c>
    </row>
    <row r="1883" spans="1:7" ht="12.75" customHeight="1" x14ac:dyDescent="0.2">
      <c r="A1883" s="81" t="s">
        <v>657</v>
      </c>
      <c r="B1883" s="82" t="s">
        <v>25</v>
      </c>
      <c r="C1883" s="59"/>
      <c r="D1883" s="57"/>
      <c r="E1883" s="60"/>
      <c r="F1883" s="58"/>
      <c r="G1883" s="107">
        <f t="shared" si="125"/>
        <v>0</v>
      </c>
    </row>
    <row r="1884" spans="1:7" ht="12.75" customHeight="1" x14ac:dyDescent="0.2">
      <c r="A1884" s="81" t="s">
        <v>658</v>
      </c>
      <c r="B1884" s="82" t="s">
        <v>48</v>
      </c>
      <c r="C1884" s="59"/>
      <c r="D1884" s="57"/>
      <c r="E1884" s="60"/>
      <c r="F1884" s="58"/>
      <c r="G1884" s="107">
        <f t="shared" si="125"/>
        <v>0</v>
      </c>
    </row>
    <row r="1885" spans="1:7" ht="12.75" customHeight="1" x14ac:dyDescent="0.2">
      <c r="A1885" s="81" t="s">
        <v>659</v>
      </c>
      <c r="B1885" s="82" t="s">
        <v>49</v>
      </c>
      <c r="C1885" s="77"/>
      <c r="D1885" s="77"/>
      <c r="E1885" s="77"/>
      <c r="F1885" s="35"/>
      <c r="G1885" s="107">
        <f t="shared" si="125"/>
        <v>0</v>
      </c>
    </row>
    <row r="1886" spans="1:7" s="93" customFormat="1" ht="12.75" customHeight="1" x14ac:dyDescent="0.2">
      <c r="A1886" s="98" t="s">
        <v>108</v>
      </c>
      <c r="B1886" s="99" t="s">
        <v>124</v>
      </c>
      <c r="C1886" s="100"/>
      <c r="D1886" s="101"/>
      <c r="E1886" s="102"/>
      <c r="F1886" s="102"/>
      <c r="G1886" s="106">
        <f t="shared" si="125"/>
        <v>0</v>
      </c>
    </row>
    <row r="1887" spans="1:7" s="93" customFormat="1" ht="12.75" customHeight="1" x14ac:dyDescent="0.2">
      <c r="A1887" s="98" t="s">
        <v>125</v>
      </c>
      <c r="B1887" s="99" t="s">
        <v>110</v>
      </c>
      <c r="C1887" s="100"/>
      <c r="D1887" s="101"/>
      <c r="E1887" s="102"/>
      <c r="F1887" s="102"/>
      <c r="G1887" s="106">
        <f t="shared" si="125"/>
        <v>0</v>
      </c>
    </row>
    <row r="1888" spans="1:7" s="93" customFormat="1" ht="12.75" customHeight="1" x14ac:dyDescent="0.2">
      <c r="A1888" s="98" t="s">
        <v>126</v>
      </c>
      <c r="B1888" s="99" t="s">
        <v>41</v>
      </c>
      <c r="C1888" s="100"/>
      <c r="D1888" s="101"/>
      <c r="E1888" s="102"/>
      <c r="F1888" s="102"/>
      <c r="G1888" s="106">
        <f t="shared" si="125"/>
        <v>0</v>
      </c>
    </row>
    <row r="1889" spans="1:7" ht="12.75" customHeight="1" x14ac:dyDescent="0.2">
      <c r="A1889" s="81" t="s">
        <v>660</v>
      </c>
      <c r="B1889" s="82" t="s">
        <v>43</v>
      </c>
      <c r="C1889" s="77"/>
      <c r="D1889" s="77"/>
      <c r="E1889" s="77"/>
      <c r="F1889" s="35"/>
      <c r="G1889" s="107">
        <f t="shared" si="125"/>
        <v>0</v>
      </c>
    </row>
    <row r="1890" spans="1:7" ht="12.75" customHeight="1" x14ac:dyDescent="0.2">
      <c r="A1890" s="81" t="s">
        <v>661</v>
      </c>
      <c r="B1890" s="82" t="s">
        <v>111</v>
      </c>
      <c r="C1890" s="77"/>
      <c r="D1890" s="77"/>
      <c r="E1890" s="77"/>
      <c r="F1890" s="35"/>
      <c r="G1890" s="107">
        <f t="shared" si="125"/>
        <v>0</v>
      </c>
    </row>
    <row r="1891" spans="1:7" s="93" customFormat="1" ht="12.75" customHeight="1" x14ac:dyDescent="0.2">
      <c r="A1891" s="98" t="s">
        <v>585</v>
      </c>
      <c r="B1891" s="99" t="s">
        <v>212</v>
      </c>
      <c r="C1891" s="88"/>
      <c r="D1891" s="88"/>
      <c r="E1891" s="88"/>
      <c r="F1891" s="102"/>
      <c r="G1891" s="106">
        <f t="shared" si="125"/>
        <v>0</v>
      </c>
    </row>
    <row r="1892" spans="1:7" ht="12.75" customHeight="1" x14ac:dyDescent="0.2">
      <c r="A1892" s="81" t="s">
        <v>662</v>
      </c>
      <c r="B1892" s="82" t="s">
        <v>54</v>
      </c>
      <c r="C1892" s="34"/>
      <c r="D1892" s="44"/>
      <c r="E1892" s="35"/>
      <c r="F1892" s="35"/>
      <c r="G1892" s="107">
        <f t="shared" si="125"/>
        <v>0</v>
      </c>
    </row>
    <row r="1893" spans="1:7" ht="12.75" customHeight="1" x14ac:dyDescent="0.2">
      <c r="A1893" s="81" t="s">
        <v>663</v>
      </c>
      <c r="B1893" s="82" t="s">
        <v>140</v>
      </c>
      <c r="C1893" s="34"/>
      <c r="D1893" s="44"/>
      <c r="E1893" s="35"/>
      <c r="F1893" s="35"/>
      <c r="G1893" s="107">
        <f t="shared" si="125"/>
        <v>0</v>
      </c>
    </row>
    <row r="1894" spans="1:7" ht="12.75" customHeight="1" x14ac:dyDescent="0.2">
      <c r="A1894" s="81" t="s">
        <v>664</v>
      </c>
      <c r="B1894" s="82" t="s">
        <v>55</v>
      </c>
      <c r="C1894" s="77"/>
      <c r="D1894" s="77"/>
      <c r="E1894" s="77"/>
      <c r="F1894" s="35"/>
      <c r="G1894" s="107">
        <f t="shared" si="125"/>
        <v>0</v>
      </c>
    </row>
    <row r="1895" spans="1:7" s="93" customFormat="1" ht="12.75" customHeight="1" x14ac:dyDescent="0.2">
      <c r="A1895" s="98" t="s">
        <v>586</v>
      </c>
      <c r="B1895" s="99" t="s">
        <v>56</v>
      </c>
      <c r="C1895" s="100"/>
      <c r="D1895" s="101"/>
      <c r="E1895" s="102"/>
      <c r="F1895" s="102"/>
      <c r="G1895" s="106">
        <f t="shared" ref="G1895:G1954" si="126">VLOOKUP(A1895,$A$19:$G$1762,7,FALSE)</f>
        <v>0</v>
      </c>
    </row>
    <row r="1896" spans="1:7" ht="12.75" customHeight="1" x14ac:dyDescent="0.2">
      <c r="A1896" s="81" t="s">
        <v>665</v>
      </c>
      <c r="B1896" s="82" t="s">
        <v>54</v>
      </c>
      <c r="C1896" s="34"/>
      <c r="D1896" s="44"/>
      <c r="E1896" s="35"/>
      <c r="F1896" s="35"/>
      <c r="G1896" s="107">
        <f t="shared" si="126"/>
        <v>0</v>
      </c>
    </row>
    <row r="1897" spans="1:7" ht="12.75" customHeight="1" x14ac:dyDescent="0.2">
      <c r="A1897" s="81" t="s">
        <v>666</v>
      </c>
      <c r="B1897" s="82" t="s">
        <v>57</v>
      </c>
      <c r="C1897" s="34"/>
      <c r="D1897" s="44"/>
      <c r="E1897" s="35"/>
      <c r="F1897" s="35"/>
      <c r="G1897" s="107">
        <f t="shared" si="126"/>
        <v>0</v>
      </c>
    </row>
    <row r="1898" spans="1:7" ht="12.75" customHeight="1" x14ac:dyDescent="0.2">
      <c r="A1898" s="81" t="s">
        <v>667</v>
      </c>
      <c r="B1898" s="82" t="s">
        <v>58</v>
      </c>
      <c r="C1898" s="77"/>
      <c r="D1898" s="77"/>
      <c r="E1898" s="77"/>
      <c r="F1898" s="35"/>
      <c r="G1898" s="107">
        <f t="shared" si="126"/>
        <v>0</v>
      </c>
    </row>
    <row r="1899" spans="1:7" ht="12.75" customHeight="1" x14ac:dyDescent="0.2">
      <c r="A1899" s="81" t="s">
        <v>668</v>
      </c>
      <c r="B1899" s="82" t="s">
        <v>59</v>
      </c>
      <c r="C1899" s="34"/>
      <c r="D1899" s="44"/>
      <c r="E1899" s="35"/>
      <c r="F1899" s="35"/>
      <c r="G1899" s="107">
        <f t="shared" si="126"/>
        <v>0</v>
      </c>
    </row>
    <row r="1900" spans="1:7" s="93" customFormat="1" ht="12.75" customHeight="1" x14ac:dyDescent="0.2">
      <c r="A1900" s="98" t="s">
        <v>587</v>
      </c>
      <c r="B1900" s="99" t="s">
        <v>91</v>
      </c>
      <c r="C1900" s="100"/>
      <c r="D1900" s="101"/>
      <c r="E1900" s="102"/>
      <c r="F1900" s="102"/>
      <c r="G1900" s="106">
        <f t="shared" si="126"/>
        <v>0</v>
      </c>
    </row>
    <row r="1901" spans="1:7" ht="12.75" customHeight="1" x14ac:dyDescent="0.2">
      <c r="A1901" s="81" t="s">
        <v>669</v>
      </c>
      <c r="B1901" s="82" t="s">
        <v>92</v>
      </c>
      <c r="C1901" s="59"/>
      <c r="D1901" s="57"/>
      <c r="E1901" s="60"/>
      <c r="F1901" s="58"/>
      <c r="G1901" s="107">
        <f t="shared" si="126"/>
        <v>0</v>
      </c>
    </row>
    <row r="1902" spans="1:7" ht="12.75" customHeight="1" x14ac:dyDescent="0.2">
      <c r="A1902" s="81" t="s">
        <v>670</v>
      </c>
      <c r="B1902" s="82" t="s">
        <v>122</v>
      </c>
      <c r="C1902" s="59"/>
      <c r="D1902" s="57"/>
      <c r="E1902" s="60"/>
      <c r="F1902" s="58"/>
      <c r="G1902" s="107">
        <f t="shared" si="126"/>
        <v>0</v>
      </c>
    </row>
    <row r="1903" spans="1:7" s="93" customFormat="1" ht="12.75" customHeight="1" x14ac:dyDescent="0.2">
      <c r="A1903" s="98" t="s">
        <v>588</v>
      </c>
      <c r="B1903" s="99" t="s">
        <v>27</v>
      </c>
      <c r="C1903" s="89"/>
      <c r="D1903" s="90"/>
      <c r="E1903" s="91"/>
      <c r="F1903" s="92"/>
      <c r="G1903" s="106">
        <f t="shared" si="126"/>
        <v>0</v>
      </c>
    </row>
    <row r="1904" spans="1:7" ht="12.75" customHeight="1" x14ac:dyDescent="0.2">
      <c r="A1904" s="33" t="s">
        <v>114</v>
      </c>
      <c r="B1904" s="77" t="s">
        <v>455</v>
      </c>
      <c r="C1904" s="59"/>
      <c r="D1904" s="57"/>
      <c r="E1904" s="60"/>
      <c r="F1904" s="58"/>
      <c r="G1904" s="108">
        <f t="shared" si="126"/>
        <v>0</v>
      </c>
    </row>
    <row r="1905" spans="1:7" s="93" customFormat="1" ht="12.75" customHeight="1" x14ac:dyDescent="0.2">
      <c r="A1905" s="98" t="s">
        <v>127</v>
      </c>
      <c r="B1905" s="99" t="s">
        <v>109</v>
      </c>
      <c r="C1905" s="89"/>
      <c r="D1905" s="90"/>
      <c r="E1905" s="91"/>
      <c r="F1905" s="92"/>
      <c r="G1905" s="106">
        <f t="shared" si="126"/>
        <v>0</v>
      </c>
    </row>
    <row r="1906" spans="1:7" ht="12.75" customHeight="1" x14ac:dyDescent="0.2">
      <c r="A1906" s="81" t="s">
        <v>671</v>
      </c>
      <c r="B1906" s="82" t="s">
        <v>25</v>
      </c>
      <c r="C1906" s="59"/>
      <c r="D1906" s="57"/>
      <c r="E1906" s="60"/>
      <c r="F1906" s="58"/>
      <c r="G1906" s="107">
        <f t="shared" si="126"/>
        <v>0</v>
      </c>
    </row>
    <row r="1907" spans="1:7" ht="12.75" customHeight="1" x14ac:dyDescent="0.2">
      <c r="A1907" s="81" t="s">
        <v>672</v>
      </c>
      <c r="B1907" s="82" t="s">
        <v>48</v>
      </c>
      <c r="C1907" s="59"/>
      <c r="D1907" s="57"/>
      <c r="E1907" s="60"/>
      <c r="F1907" s="58"/>
      <c r="G1907" s="107">
        <f t="shared" si="126"/>
        <v>0</v>
      </c>
    </row>
    <row r="1908" spans="1:7" ht="12.75" customHeight="1" x14ac:dyDescent="0.2">
      <c r="A1908" s="81" t="s">
        <v>673</v>
      </c>
      <c r="B1908" s="82" t="s">
        <v>49</v>
      </c>
      <c r="C1908" s="59"/>
      <c r="D1908" s="57"/>
      <c r="E1908" s="60"/>
      <c r="F1908" s="58"/>
      <c r="G1908" s="107">
        <f t="shared" si="126"/>
        <v>0</v>
      </c>
    </row>
    <row r="1909" spans="1:7" s="93" customFormat="1" ht="12.75" customHeight="1" x14ac:dyDescent="0.2">
      <c r="A1909" s="98" t="s">
        <v>128</v>
      </c>
      <c r="B1909" s="99" t="s">
        <v>124</v>
      </c>
      <c r="C1909" s="89"/>
      <c r="D1909" s="90"/>
      <c r="E1909" s="91"/>
      <c r="F1909" s="92"/>
      <c r="G1909" s="106">
        <f t="shared" si="126"/>
        <v>0</v>
      </c>
    </row>
    <row r="1910" spans="1:7" s="93" customFormat="1" ht="12.75" customHeight="1" x14ac:dyDescent="0.2">
      <c r="A1910" s="98" t="s">
        <v>514</v>
      </c>
      <c r="B1910" s="99" t="s">
        <v>110</v>
      </c>
      <c r="C1910" s="89"/>
      <c r="D1910" s="90"/>
      <c r="E1910" s="91"/>
      <c r="F1910" s="92"/>
      <c r="G1910" s="106">
        <f t="shared" si="126"/>
        <v>0</v>
      </c>
    </row>
    <row r="1911" spans="1:7" s="93" customFormat="1" ht="12.75" customHeight="1" x14ac:dyDescent="0.2">
      <c r="A1911" s="98" t="s">
        <v>515</v>
      </c>
      <c r="B1911" s="99" t="s">
        <v>41</v>
      </c>
      <c r="C1911" s="89"/>
      <c r="D1911" s="90"/>
      <c r="E1911" s="91"/>
      <c r="F1911" s="92"/>
      <c r="G1911" s="106">
        <f t="shared" si="126"/>
        <v>0</v>
      </c>
    </row>
    <row r="1912" spans="1:7" ht="12.75" customHeight="1" x14ac:dyDescent="0.2">
      <c r="A1912" s="81" t="s">
        <v>674</v>
      </c>
      <c r="B1912" s="82" t="s">
        <v>43</v>
      </c>
      <c r="C1912" s="59"/>
      <c r="D1912" s="57"/>
      <c r="E1912" s="60"/>
      <c r="F1912" s="58"/>
      <c r="G1912" s="107">
        <f t="shared" si="126"/>
        <v>0</v>
      </c>
    </row>
    <row r="1913" spans="1:7" ht="12.75" customHeight="1" x14ac:dyDescent="0.2">
      <c r="A1913" s="81" t="s">
        <v>675</v>
      </c>
      <c r="B1913" s="82" t="s">
        <v>111</v>
      </c>
      <c r="C1913" s="59"/>
      <c r="D1913" s="57"/>
      <c r="E1913" s="60"/>
      <c r="F1913" s="58"/>
      <c r="G1913" s="107">
        <f t="shared" si="126"/>
        <v>0</v>
      </c>
    </row>
    <row r="1914" spans="1:7" s="93" customFormat="1" ht="12.75" customHeight="1" x14ac:dyDescent="0.2">
      <c r="A1914" s="98" t="s">
        <v>589</v>
      </c>
      <c r="B1914" s="99" t="s">
        <v>212</v>
      </c>
      <c r="C1914" s="89"/>
      <c r="D1914" s="90"/>
      <c r="E1914" s="91"/>
      <c r="F1914" s="92"/>
      <c r="G1914" s="106">
        <f t="shared" si="126"/>
        <v>0</v>
      </c>
    </row>
    <row r="1915" spans="1:7" ht="12.75" customHeight="1" x14ac:dyDescent="0.2">
      <c r="A1915" s="81" t="s">
        <v>676</v>
      </c>
      <c r="B1915" s="82" t="s">
        <v>54</v>
      </c>
      <c r="C1915" s="59"/>
      <c r="D1915" s="57"/>
      <c r="E1915" s="60"/>
      <c r="F1915" s="58"/>
      <c r="G1915" s="107">
        <f t="shared" si="126"/>
        <v>0</v>
      </c>
    </row>
    <row r="1916" spans="1:7" ht="12.75" customHeight="1" x14ac:dyDescent="0.2">
      <c r="A1916" s="81" t="s">
        <v>677</v>
      </c>
      <c r="B1916" s="82" t="s">
        <v>140</v>
      </c>
      <c r="C1916" s="59"/>
      <c r="D1916" s="57"/>
      <c r="E1916" s="60"/>
      <c r="F1916" s="58"/>
      <c r="G1916" s="107">
        <f t="shared" si="126"/>
        <v>0</v>
      </c>
    </row>
    <row r="1917" spans="1:7" ht="12.75" customHeight="1" x14ac:dyDescent="0.2">
      <c r="A1917" s="81" t="s">
        <v>678</v>
      </c>
      <c r="B1917" s="82" t="s">
        <v>55</v>
      </c>
      <c r="C1917" s="59"/>
      <c r="D1917" s="57"/>
      <c r="E1917" s="60"/>
      <c r="F1917" s="58"/>
      <c r="G1917" s="107">
        <f t="shared" si="126"/>
        <v>0</v>
      </c>
    </row>
    <row r="1918" spans="1:7" s="93" customFormat="1" ht="12.75" customHeight="1" x14ac:dyDescent="0.2">
      <c r="A1918" s="98" t="s">
        <v>590</v>
      </c>
      <c r="B1918" s="99" t="s">
        <v>56</v>
      </c>
      <c r="C1918" s="89"/>
      <c r="D1918" s="90"/>
      <c r="E1918" s="91"/>
      <c r="F1918" s="92"/>
      <c r="G1918" s="106">
        <f t="shared" si="126"/>
        <v>0</v>
      </c>
    </row>
    <row r="1919" spans="1:7" ht="12.75" customHeight="1" x14ac:dyDescent="0.2">
      <c r="A1919" s="81" t="s">
        <v>679</v>
      </c>
      <c r="B1919" s="82" t="s">
        <v>54</v>
      </c>
      <c r="C1919" s="59"/>
      <c r="D1919" s="57"/>
      <c r="E1919" s="60"/>
      <c r="F1919" s="58"/>
      <c r="G1919" s="107">
        <f t="shared" si="126"/>
        <v>0</v>
      </c>
    </row>
    <row r="1920" spans="1:7" ht="12.75" customHeight="1" x14ac:dyDescent="0.2">
      <c r="A1920" s="81" t="s">
        <v>680</v>
      </c>
      <c r="B1920" s="82" t="s">
        <v>57</v>
      </c>
      <c r="C1920" s="59"/>
      <c r="D1920" s="57"/>
      <c r="E1920" s="60"/>
      <c r="F1920" s="58"/>
      <c r="G1920" s="107">
        <f t="shared" si="126"/>
        <v>0</v>
      </c>
    </row>
    <row r="1921" spans="1:7" ht="12.75" customHeight="1" x14ac:dyDescent="0.2">
      <c r="A1921" s="81" t="s">
        <v>681</v>
      </c>
      <c r="B1921" s="82" t="s">
        <v>58</v>
      </c>
      <c r="C1921" s="59"/>
      <c r="D1921" s="57"/>
      <c r="E1921" s="60"/>
      <c r="F1921" s="58"/>
      <c r="G1921" s="107">
        <f t="shared" si="126"/>
        <v>0</v>
      </c>
    </row>
    <row r="1922" spans="1:7" ht="12.75" customHeight="1" x14ac:dyDescent="0.2">
      <c r="A1922" s="81" t="s">
        <v>682</v>
      </c>
      <c r="B1922" s="82" t="s">
        <v>59</v>
      </c>
      <c r="C1922" s="59"/>
      <c r="D1922" s="57"/>
      <c r="E1922" s="60"/>
      <c r="F1922" s="58"/>
      <c r="G1922" s="107">
        <f t="shared" si="126"/>
        <v>0</v>
      </c>
    </row>
    <row r="1923" spans="1:7" s="93" customFormat="1" ht="12.75" customHeight="1" x14ac:dyDescent="0.2">
      <c r="A1923" s="98" t="s">
        <v>591</v>
      </c>
      <c r="B1923" s="99" t="s">
        <v>91</v>
      </c>
      <c r="C1923" s="89"/>
      <c r="D1923" s="90"/>
      <c r="E1923" s="91"/>
      <c r="F1923" s="92"/>
      <c r="G1923" s="106">
        <f t="shared" si="126"/>
        <v>0</v>
      </c>
    </row>
    <row r="1924" spans="1:7" ht="12.75" customHeight="1" x14ac:dyDescent="0.2">
      <c r="A1924" s="81" t="s">
        <v>683</v>
      </c>
      <c r="B1924" s="82" t="s">
        <v>92</v>
      </c>
      <c r="C1924" s="59"/>
      <c r="D1924" s="57"/>
      <c r="E1924" s="60"/>
      <c r="F1924" s="58"/>
      <c r="G1924" s="107">
        <f t="shared" si="126"/>
        <v>0</v>
      </c>
    </row>
    <row r="1925" spans="1:7" ht="12.75" customHeight="1" x14ac:dyDescent="0.2">
      <c r="A1925" s="81" t="s">
        <v>684</v>
      </c>
      <c r="B1925" s="82" t="s">
        <v>122</v>
      </c>
      <c r="C1925" s="59"/>
      <c r="D1925" s="57"/>
      <c r="E1925" s="60"/>
      <c r="F1925" s="58"/>
      <c r="G1925" s="107">
        <f t="shared" si="126"/>
        <v>0</v>
      </c>
    </row>
    <row r="1926" spans="1:7" s="93" customFormat="1" ht="12.75" customHeight="1" x14ac:dyDescent="0.2">
      <c r="A1926" s="98" t="s">
        <v>592</v>
      </c>
      <c r="B1926" s="99" t="s">
        <v>27</v>
      </c>
      <c r="C1926" s="89"/>
      <c r="D1926" s="90"/>
      <c r="E1926" s="91"/>
      <c r="F1926" s="92"/>
      <c r="G1926" s="106">
        <f t="shared" si="126"/>
        <v>0</v>
      </c>
    </row>
    <row r="1927" spans="1:7" ht="12.75" customHeight="1" x14ac:dyDescent="0.2">
      <c r="A1927" s="33" t="s">
        <v>593</v>
      </c>
      <c r="B1927" s="77" t="s">
        <v>456</v>
      </c>
      <c r="C1927" s="59"/>
      <c r="D1927" s="57"/>
      <c r="E1927" s="60"/>
      <c r="F1927" s="58"/>
      <c r="G1927" s="108">
        <f t="shared" si="126"/>
        <v>0</v>
      </c>
    </row>
    <row r="1928" spans="1:7" s="93" customFormat="1" ht="12.75" customHeight="1" x14ac:dyDescent="0.2">
      <c r="A1928" s="98" t="s">
        <v>533</v>
      </c>
      <c r="B1928" s="99" t="s">
        <v>109</v>
      </c>
      <c r="C1928" s="89"/>
      <c r="D1928" s="90"/>
      <c r="E1928" s="91"/>
      <c r="F1928" s="92"/>
      <c r="G1928" s="106">
        <f t="shared" si="126"/>
        <v>0</v>
      </c>
    </row>
    <row r="1929" spans="1:7" ht="12.75" customHeight="1" x14ac:dyDescent="0.2">
      <c r="A1929" s="81" t="s">
        <v>685</v>
      </c>
      <c r="B1929" s="82" t="s">
        <v>25</v>
      </c>
      <c r="C1929" s="59"/>
      <c r="D1929" s="57"/>
      <c r="E1929" s="60"/>
      <c r="F1929" s="58"/>
      <c r="G1929" s="107">
        <f t="shared" si="126"/>
        <v>0</v>
      </c>
    </row>
    <row r="1930" spans="1:7" ht="12.75" customHeight="1" x14ac:dyDescent="0.2">
      <c r="A1930" s="81" t="s">
        <v>686</v>
      </c>
      <c r="B1930" s="82" t="s">
        <v>48</v>
      </c>
      <c r="C1930" s="59"/>
      <c r="D1930" s="57"/>
      <c r="E1930" s="60"/>
      <c r="F1930" s="58"/>
      <c r="G1930" s="107">
        <f t="shared" si="126"/>
        <v>0</v>
      </c>
    </row>
    <row r="1931" spans="1:7" ht="12.75" customHeight="1" x14ac:dyDescent="0.2">
      <c r="A1931" s="81" t="s">
        <v>687</v>
      </c>
      <c r="B1931" s="82" t="s">
        <v>49</v>
      </c>
      <c r="C1931" s="59"/>
      <c r="D1931" s="57"/>
      <c r="E1931" s="60"/>
      <c r="F1931" s="58"/>
      <c r="G1931" s="107">
        <f t="shared" si="126"/>
        <v>0</v>
      </c>
    </row>
    <row r="1932" spans="1:7" s="93" customFormat="1" ht="12.75" customHeight="1" x14ac:dyDescent="0.2">
      <c r="A1932" s="98" t="s">
        <v>534</v>
      </c>
      <c r="B1932" s="99" t="s">
        <v>124</v>
      </c>
      <c r="C1932" s="89"/>
      <c r="D1932" s="90"/>
      <c r="E1932" s="91"/>
      <c r="F1932" s="92"/>
      <c r="G1932" s="106">
        <f t="shared" si="126"/>
        <v>0</v>
      </c>
    </row>
    <row r="1933" spans="1:7" s="93" customFormat="1" ht="12.75" customHeight="1" x14ac:dyDescent="0.2">
      <c r="A1933" s="98" t="s">
        <v>594</v>
      </c>
      <c r="B1933" s="99" t="s">
        <v>110</v>
      </c>
      <c r="C1933" s="89"/>
      <c r="D1933" s="90"/>
      <c r="E1933" s="91"/>
      <c r="F1933" s="92"/>
      <c r="G1933" s="106">
        <f t="shared" si="126"/>
        <v>0</v>
      </c>
    </row>
    <row r="1934" spans="1:7" s="93" customFormat="1" ht="12.75" customHeight="1" x14ac:dyDescent="0.2">
      <c r="A1934" s="98" t="s">
        <v>595</v>
      </c>
      <c r="B1934" s="99" t="s">
        <v>41</v>
      </c>
      <c r="C1934" s="89"/>
      <c r="D1934" s="90"/>
      <c r="E1934" s="91"/>
      <c r="F1934" s="92"/>
      <c r="G1934" s="106">
        <f t="shared" si="126"/>
        <v>0</v>
      </c>
    </row>
    <row r="1935" spans="1:7" ht="12.75" customHeight="1" x14ac:dyDescent="0.2">
      <c r="A1935" s="81" t="s">
        <v>688</v>
      </c>
      <c r="B1935" s="82" t="s">
        <v>43</v>
      </c>
      <c r="C1935" s="59"/>
      <c r="D1935" s="57"/>
      <c r="E1935" s="60"/>
      <c r="F1935" s="58"/>
      <c r="G1935" s="107">
        <f t="shared" si="126"/>
        <v>0</v>
      </c>
    </row>
    <row r="1936" spans="1:7" ht="12.75" customHeight="1" x14ac:dyDescent="0.2">
      <c r="A1936" s="81" t="s">
        <v>689</v>
      </c>
      <c r="B1936" s="82" t="s">
        <v>111</v>
      </c>
      <c r="C1936" s="59"/>
      <c r="D1936" s="57"/>
      <c r="E1936" s="60"/>
      <c r="F1936" s="58"/>
      <c r="G1936" s="107">
        <f t="shared" si="126"/>
        <v>0</v>
      </c>
    </row>
    <row r="1937" spans="1:7" s="93" customFormat="1" ht="12.75" customHeight="1" x14ac:dyDescent="0.2">
      <c r="A1937" s="98" t="s">
        <v>596</v>
      </c>
      <c r="B1937" s="99" t="s">
        <v>212</v>
      </c>
      <c r="C1937" s="89"/>
      <c r="D1937" s="90"/>
      <c r="E1937" s="91"/>
      <c r="F1937" s="92"/>
      <c r="G1937" s="106">
        <f t="shared" si="126"/>
        <v>0</v>
      </c>
    </row>
    <row r="1938" spans="1:7" ht="12.75" customHeight="1" x14ac:dyDescent="0.2">
      <c r="A1938" s="81" t="s">
        <v>690</v>
      </c>
      <c r="B1938" s="82" t="s">
        <v>54</v>
      </c>
      <c r="C1938" s="59"/>
      <c r="D1938" s="57"/>
      <c r="E1938" s="60"/>
      <c r="F1938" s="58"/>
      <c r="G1938" s="107">
        <f t="shared" si="126"/>
        <v>0</v>
      </c>
    </row>
    <row r="1939" spans="1:7" ht="12.75" customHeight="1" x14ac:dyDescent="0.2">
      <c r="A1939" s="81" t="s">
        <v>691</v>
      </c>
      <c r="B1939" s="82" t="s">
        <v>140</v>
      </c>
      <c r="C1939" s="59"/>
      <c r="D1939" s="57"/>
      <c r="E1939" s="60"/>
      <c r="F1939" s="58"/>
      <c r="G1939" s="107">
        <f t="shared" si="126"/>
        <v>0</v>
      </c>
    </row>
    <row r="1940" spans="1:7" ht="12.75" customHeight="1" x14ac:dyDescent="0.2">
      <c r="A1940" s="81" t="s">
        <v>692</v>
      </c>
      <c r="B1940" s="82" t="s">
        <v>55</v>
      </c>
      <c r="C1940" s="59"/>
      <c r="D1940" s="57"/>
      <c r="E1940" s="60"/>
      <c r="F1940" s="58"/>
      <c r="G1940" s="107">
        <f t="shared" si="126"/>
        <v>0</v>
      </c>
    </row>
    <row r="1941" spans="1:7" s="93" customFormat="1" ht="12.75" customHeight="1" x14ac:dyDescent="0.2">
      <c r="A1941" s="98" t="s">
        <v>597</v>
      </c>
      <c r="B1941" s="99" t="s">
        <v>484</v>
      </c>
      <c r="C1941" s="89"/>
      <c r="D1941" s="90"/>
      <c r="E1941" s="91"/>
      <c r="F1941" s="92"/>
      <c r="G1941" s="106">
        <f t="shared" si="126"/>
        <v>0</v>
      </c>
    </row>
    <row r="1942" spans="1:7" ht="12.75" customHeight="1" x14ac:dyDescent="0.2">
      <c r="A1942" s="81" t="s">
        <v>693</v>
      </c>
      <c r="B1942" s="82" t="s">
        <v>54</v>
      </c>
      <c r="C1942" s="59"/>
      <c r="D1942" s="57"/>
      <c r="E1942" s="60"/>
      <c r="F1942" s="58"/>
      <c r="G1942" s="107">
        <f t="shared" si="126"/>
        <v>0</v>
      </c>
    </row>
    <row r="1943" spans="1:7" ht="12.75" customHeight="1" x14ac:dyDescent="0.2">
      <c r="A1943" s="81" t="s">
        <v>694</v>
      </c>
      <c r="B1943" s="82" t="s">
        <v>488</v>
      </c>
      <c r="C1943" s="59"/>
      <c r="D1943" s="57"/>
      <c r="E1943" s="60"/>
      <c r="F1943" s="58"/>
      <c r="G1943" s="107">
        <f t="shared" si="126"/>
        <v>0</v>
      </c>
    </row>
    <row r="1944" spans="1:7" ht="12.75" customHeight="1" x14ac:dyDescent="0.2">
      <c r="A1944" s="81" t="s">
        <v>695</v>
      </c>
      <c r="B1944" s="82" t="s">
        <v>489</v>
      </c>
      <c r="C1944" s="59"/>
      <c r="D1944" s="57"/>
      <c r="E1944" s="60"/>
      <c r="F1944" s="58"/>
      <c r="G1944" s="107">
        <f t="shared" si="126"/>
        <v>0</v>
      </c>
    </row>
    <row r="1945" spans="1:7" ht="12.75" customHeight="1" x14ac:dyDescent="0.2">
      <c r="A1945" s="81" t="s">
        <v>696</v>
      </c>
      <c r="B1945" s="82" t="s">
        <v>503</v>
      </c>
      <c r="C1945" s="59"/>
      <c r="D1945" s="57"/>
      <c r="E1945" s="60"/>
      <c r="F1945" s="58"/>
      <c r="G1945" s="107">
        <f t="shared" si="126"/>
        <v>0</v>
      </c>
    </row>
    <row r="1946" spans="1:7" s="93" customFormat="1" ht="12.75" customHeight="1" x14ac:dyDescent="0.2">
      <c r="A1946" s="98" t="s">
        <v>598</v>
      </c>
      <c r="B1946" s="99" t="s">
        <v>56</v>
      </c>
      <c r="C1946" s="89"/>
      <c r="D1946" s="90"/>
      <c r="E1946" s="91"/>
      <c r="F1946" s="92"/>
      <c r="G1946" s="106">
        <f t="shared" si="126"/>
        <v>0</v>
      </c>
    </row>
    <row r="1947" spans="1:7" ht="12.75" customHeight="1" x14ac:dyDescent="0.2">
      <c r="A1947" s="81" t="s">
        <v>697</v>
      </c>
      <c r="B1947" s="82" t="s">
        <v>54</v>
      </c>
      <c r="C1947" s="59"/>
      <c r="D1947" s="57"/>
      <c r="E1947" s="60"/>
      <c r="F1947" s="58"/>
      <c r="G1947" s="107">
        <f t="shared" si="126"/>
        <v>0</v>
      </c>
    </row>
    <row r="1948" spans="1:7" ht="12.75" customHeight="1" x14ac:dyDescent="0.2">
      <c r="A1948" s="81" t="s">
        <v>698</v>
      </c>
      <c r="B1948" s="82" t="s">
        <v>57</v>
      </c>
      <c r="C1948" s="77"/>
      <c r="D1948" s="77"/>
      <c r="E1948" s="77"/>
      <c r="F1948" s="35"/>
      <c r="G1948" s="107">
        <f t="shared" si="126"/>
        <v>0</v>
      </c>
    </row>
    <row r="1949" spans="1:7" ht="12.75" customHeight="1" x14ac:dyDescent="0.2">
      <c r="A1949" s="81" t="s">
        <v>699</v>
      </c>
      <c r="B1949" s="82" t="s">
        <v>58</v>
      </c>
      <c r="C1949" s="34"/>
      <c r="D1949" s="44"/>
      <c r="E1949" s="35"/>
      <c r="F1949" s="35"/>
      <c r="G1949" s="107">
        <f t="shared" si="126"/>
        <v>0</v>
      </c>
    </row>
    <row r="1950" spans="1:7" ht="12.75" customHeight="1" x14ac:dyDescent="0.2">
      <c r="A1950" s="81" t="s">
        <v>700</v>
      </c>
      <c r="B1950" s="82" t="s">
        <v>59</v>
      </c>
      <c r="C1950" s="34"/>
      <c r="D1950" s="44"/>
      <c r="E1950" s="35"/>
      <c r="F1950" s="35"/>
      <c r="G1950" s="107">
        <f t="shared" si="126"/>
        <v>0</v>
      </c>
    </row>
    <row r="1951" spans="1:7" s="93" customFormat="1" ht="12.75" customHeight="1" x14ac:dyDescent="0.2">
      <c r="A1951" s="98" t="s">
        <v>599</v>
      </c>
      <c r="B1951" s="99" t="s">
        <v>91</v>
      </c>
      <c r="C1951" s="100"/>
      <c r="D1951" s="101"/>
      <c r="E1951" s="102"/>
      <c r="F1951" s="102"/>
      <c r="G1951" s="106">
        <f t="shared" si="126"/>
        <v>0</v>
      </c>
    </row>
    <row r="1952" spans="1:7" ht="12.75" customHeight="1" x14ac:dyDescent="0.2">
      <c r="A1952" s="81" t="s">
        <v>701</v>
      </c>
      <c r="B1952" s="82" t="s">
        <v>92</v>
      </c>
      <c r="C1952" s="77"/>
      <c r="D1952" s="77"/>
      <c r="E1952" s="77"/>
      <c r="F1952" s="35"/>
      <c r="G1952" s="107">
        <f t="shared" si="126"/>
        <v>0</v>
      </c>
    </row>
    <row r="1953" spans="1:7" ht="12.75" customHeight="1" x14ac:dyDescent="0.2">
      <c r="A1953" s="81" t="s">
        <v>702</v>
      </c>
      <c r="B1953" s="82" t="s">
        <v>122</v>
      </c>
      <c r="C1953" s="77"/>
      <c r="D1953" s="77"/>
      <c r="E1953" s="77"/>
      <c r="F1953" s="35"/>
      <c r="G1953" s="107">
        <f t="shared" si="126"/>
        <v>0</v>
      </c>
    </row>
    <row r="1954" spans="1:7" s="93" customFormat="1" ht="12.75" customHeight="1" x14ac:dyDescent="0.2">
      <c r="A1954" s="98" t="s">
        <v>600</v>
      </c>
      <c r="B1954" s="99" t="s">
        <v>27</v>
      </c>
      <c r="C1954" s="88"/>
      <c r="D1954" s="88"/>
      <c r="E1954" s="88"/>
      <c r="F1954" s="102"/>
      <c r="G1954" s="106">
        <f t="shared" si="126"/>
        <v>0</v>
      </c>
    </row>
    <row r="1955" spans="1:7" ht="12.75" customHeight="1" x14ac:dyDescent="0.2">
      <c r="A1955" s="78"/>
      <c r="B1955" s="79"/>
      <c r="C1955" s="34"/>
      <c r="D1955" s="44"/>
      <c r="E1955" s="35"/>
      <c r="F1955" s="35"/>
      <c r="G1955" s="49"/>
    </row>
    <row r="1956" spans="1:7" ht="12.75" customHeight="1" x14ac:dyDescent="0.2">
      <c r="A1956" s="46"/>
      <c r="B1956" s="45"/>
      <c r="C1956" s="34"/>
      <c r="D1956" s="44"/>
      <c r="E1956" s="35"/>
      <c r="F1956" s="8"/>
      <c r="G1956" s="47"/>
    </row>
    <row r="1957" spans="1:7" ht="17.25" customHeight="1" x14ac:dyDescent="0.2">
      <c r="A1957" s="129" t="s">
        <v>23</v>
      </c>
      <c r="B1957" s="129"/>
      <c r="C1957" s="48"/>
      <c r="D1957" s="48"/>
      <c r="E1957" s="150" t="s">
        <v>15</v>
      </c>
      <c r="F1957" s="150"/>
      <c r="G1957" s="151">
        <f>G1927+G1904+G1881+G1858+G1835+G1812+G1789+G1766</f>
        <v>0</v>
      </c>
    </row>
    <row r="1958" spans="1:7" ht="12.75" customHeight="1" x14ac:dyDescent="0.2">
      <c r="A1958" s="130"/>
      <c r="B1958" s="130"/>
      <c r="C1958" s="130"/>
      <c r="D1958" s="130"/>
      <c r="E1958" s="150" t="s">
        <v>16</v>
      </c>
      <c r="F1958" s="150"/>
      <c r="G1958" s="152">
        <f>ROUND(PRODUCT(G1957,0.16),2)</f>
        <v>0</v>
      </c>
    </row>
    <row r="1959" spans="1:7" ht="17.25" customHeight="1" x14ac:dyDescent="0.2">
      <c r="A1959" s="130"/>
      <c r="B1959" s="130"/>
      <c r="C1959" s="130"/>
      <c r="D1959" s="130"/>
      <c r="E1959" s="150" t="s">
        <v>17</v>
      </c>
      <c r="F1959" s="150"/>
      <c r="G1959" s="153">
        <f>ROUND(SUM(G1957,G1958),2)</f>
        <v>0</v>
      </c>
    </row>
  </sheetData>
  <protectedRanges>
    <protectedRange sqref="B12:C12 B8" name="DATOS_3"/>
    <protectedRange sqref="C2" name="DATOS_1_2"/>
    <protectedRange sqref="F7:F10" name="DATOS_3_1_1"/>
  </protectedRanges>
  <mergeCells count="13">
    <mergeCell ref="G12:G13"/>
    <mergeCell ref="A15:G15"/>
    <mergeCell ref="A1957:B1957"/>
    <mergeCell ref="A1958:D1959"/>
    <mergeCell ref="C3:F6"/>
    <mergeCell ref="C11:F11"/>
    <mergeCell ref="E1957:F1957"/>
    <mergeCell ref="E1958:F1958"/>
    <mergeCell ref="E1959:F1959"/>
    <mergeCell ref="B8:B10"/>
    <mergeCell ref="B12:B13"/>
    <mergeCell ref="C12:E13"/>
    <mergeCell ref="C2:F2"/>
  </mergeCells>
  <phoneticPr fontId="24" type="noConversion"/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Edgar Joel Reyes Davalos</cp:lastModifiedBy>
  <cp:lastPrinted>2022-10-07T02:05:31Z</cp:lastPrinted>
  <dcterms:created xsi:type="dcterms:W3CDTF">2019-08-15T17:13:54Z</dcterms:created>
  <dcterms:modified xsi:type="dcterms:W3CDTF">2022-10-25T17:47:10Z</dcterms:modified>
</cp:coreProperties>
</file>