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11-2022\CATALOGOS\"/>
    </mc:Choice>
  </mc:AlternateContent>
  <xr:revisionPtr revIDLastSave="0" documentId="13_ncr:1_{E5E03CFA-20BE-4EFD-B27C-C3EAE865C711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CATÁLOGO!$A$17:$G$1869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CATÁLOGO!$A$1:$G$2065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CATÁLOGO!$1:$18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G536" i="3" l="1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 l="1"/>
  <c r="G1925" i="3" s="1"/>
  <c r="B1872" i="3"/>
  <c r="G1869" i="3" l="1"/>
  <c r="G1868" i="3" s="1"/>
  <c r="G2059" i="3" s="1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5" i="3"/>
  <c r="G1844" i="3"/>
  <c r="G1843" i="3"/>
  <c r="G1842" i="3"/>
  <c r="G1841" i="3"/>
  <c r="G1840" i="3"/>
  <c r="G1839" i="3"/>
  <c r="G1838" i="3"/>
  <c r="G1837" i="3"/>
  <c r="G1836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19" i="3"/>
  <c r="G1818" i="3"/>
  <c r="G1817" i="3"/>
  <c r="G1816" i="3"/>
  <c r="G1815" i="3"/>
  <c r="G1814" i="3"/>
  <c r="G1813" i="3"/>
  <c r="G1812" i="3"/>
  <c r="G1811" i="3"/>
  <c r="G1810" i="3"/>
  <c r="G1809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4" i="3"/>
  <c r="G1793" i="3"/>
  <c r="G1792" i="3"/>
  <c r="G1791" i="3"/>
  <c r="G1790" i="3"/>
  <c r="G1789" i="3"/>
  <c r="G1788" i="3"/>
  <c r="G1787" i="3"/>
  <c r="G1786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2" i="3"/>
  <c r="G1731" i="3"/>
  <c r="G1730" i="3"/>
  <c r="G1729" i="3"/>
  <c r="G1727" i="3"/>
  <c r="G1726" i="3"/>
  <c r="G1725" i="3"/>
  <c r="G1724" i="3"/>
  <c r="G1723" i="3"/>
  <c r="G1722" i="3"/>
  <c r="G1721" i="3"/>
  <c r="G1718" i="3"/>
  <c r="G1717" i="3"/>
  <c r="G1716" i="3"/>
  <c r="G1715" i="3"/>
  <c r="G1714" i="3"/>
  <c r="G1713" i="3"/>
  <c r="G1712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7" i="3"/>
  <c r="G1686" i="3"/>
  <c r="G1685" i="3"/>
  <c r="G1684" i="3"/>
  <c r="G1683" i="3"/>
  <c r="G1682" i="3"/>
  <c r="G1681" i="3"/>
  <c r="G1680" i="3"/>
  <c r="G1678" i="3"/>
  <c r="G1677" i="3"/>
  <c r="G1676" i="3"/>
  <c r="G1675" i="3"/>
  <c r="G1674" i="3"/>
  <c r="G1673" i="3"/>
  <c r="G1672" i="3"/>
  <c r="G1670" i="3"/>
  <c r="G1669" i="3"/>
  <c r="G1668" i="3"/>
  <c r="G1667" i="3"/>
  <c r="G1666" i="3"/>
  <c r="G1665" i="3"/>
  <c r="G1664" i="3"/>
  <c r="G1846" i="3" l="1"/>
  <c r="G2058" i="3" s="1"/>
  <c r="G1835" i="3"/>
  <c r="G2057" i="3" s="1"/>
  <c r="G1728" i="3"/>
  <c r="G2046" i="3" s="1"/>
  <c r="G1671" i="3"/>
  <c r="G2040" i="3" s="1"/>
  <c r="G1820" i="3"/>
  <c r="G2055" i="3" s="1"/>
  <c r="G1752" i="3"/>
  <c r="G2049" i="3" s="1"/>
  <c r="G1711" i="3"/>
  <c r="G2043" i="3" s="1"/>
  <c r="G1688" i="3"/>
  <c r="G2042" i="3" s="1"/>
  <c r="G1785" i="3"/>
  <c r="G2052" i="3" s="1"/>
  <c r="G1734" i="3"/>
  <c r="G2048" i="3" s="1"/>
  <c r="G1679" i="3"/>
  <c r="G2041" i="3" s="1"/>
  <c r="G1795" i="3"/>
  <c r="G2053" i="3" s="1"/>
  <c r="G1663" i="3"/>
  <c r="G2039" i="3" s="1"/>
  <c r="G1768" i="3"/>
  <c r="G2050" i="3" s="1"/>
  <c r="G1720" i="3"/>
  <c r="G2045" i="3" s="1"/>
  <c r="G1808" i="3"/>
  <c r="G2054" i="3" s="1"/>
  <c r="G1834" i="3" l="1"/>
  <c r="G2056" i="3" s="1"/>
  <c r="G1719" i="3"/>
  <c r="G2044" i="3" s="1"/>
  <c r="G1733" i="3"/>
  <c r="G2047" i="3" s="1"/>
  <c r="G1662" i="3"/>
  <c r="G2038" i="3" s="1"/>
  <c r="G1784" i="3"/>
  <c r="G2051" i="3" s="1"/>
  <c r="G1660" i="3"/>
  <c r="G1659" i="3" s="1"/>
  <c r="G2036" i="3" s="1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39" i="3"/>
  <c r="G1638" i="3"/>
  <c r="G1637" i="3"/>
  <c r="G1636" i="3"/>
  <c r="G1635" i="3"/>
  <c r="G1634" i="3"/>
  <c r="G1633" i="3"/>
  <c r="G1632" i="3"/>
  <c r="G1631" i="3"/>
  <c r="G1630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2" i="3"/>
  <c r="G1601" i="3"/>
  <c r="G1600" i="3"/>
  <c r="G1599" i="3"/>
  <c r="G1598" i="3"/>
  <c r="G1597" i="3"/>
  <c r="G1596" i="3"/>
  <c r="G1595" i="3"/>
  <c r="G1594" i="3"/>
  <c r="G1593" i="3"/>
  <c r="G1592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5" i="3"/>
  <c r="G1574" i="3"/>
  <c r="G1573" i="3"/>
  <c r="G1572" i="3"/>
  <c r="G1571" i="3"/>
  <c r="G1570" i="3"/>
  <c r="G1569" i="3"/>
  <c r="G1568" i="3"/>
  <c r="G1567" i="3"/>
  <c r="G1566" i="3"/>
  <c r="G1565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4" i="3"/>
  <c r="G1503" i="3"/>
  <c r="G1502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5" i="3"/>
  <c r="G1484" i="3"/>
  <c r="G1483" i="3"/>
  <c r="G1482" i="3"/>
  <c r="G1481" i="3"/>
  <c r="G1480" i="3"/>
  <c r="G1479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5" i="3"/>
  <c r="G1454" i="3"/>
  <c r="G1453" i="3"/>
  <c r="G1452" i="3"/>
  <c r="G1451" i="3"/>
  <c r="G1450" i="3"/>
  <c r="G1449" i="3"/>
  <c r="G1448" i="3"/>
  <c r="G1446" i="3"/>
  <c r="G1445" i="3"/>
  <c r="G1444" i="3"/>
  <c r="G1443" i="3"/>
  <c r="G1442" i="3"/>
  <c r="G1441" i="3"/>
  <c r="G1440" i="3"/>
  <c r="G1438" i="3"/>
  <c r="G1437" i="3"/>
  <c r="G1436" i="3"/>
  <c r="G1435" i="3"/>
  <c r="G1434" i="3"/>
  <c r="G1433" i="3"/>
  <c r="G1432" i="3"/>
  <c r="G1431" i="3"/>
  <c r="G1430" i="3"/>
  <c r="G1429" i="3"/>
  <c r="G1629" i="3" l="1"/>
  <c r="G2034" i="3" s="1"/>
  <c r="G1661" i="3"/>
  <c r="G2037" i="3" s="1"/>
  <c r="G1501" i="3"/>
  <c r="G2023" i="3" s="1"/>
  <c r="G1603" i="3"/>
  <c r="G2032" i="3" s="1"/>
  <c r="G1640" i="3"/>
  <c r="G1439" i="3"/>
  <c r="G2017" i="3" s="1"/>
  <c r="G1506" i="3"/>
  <c r="G2025" i="3" s="1"/>
  <c r="G1544" i="3"/>
  <c r="G2027" i="3" s="1"/>
  <c r="G1564" i="3"/>
  <c r="G2029" i="3" s="1"/>
  <c r="G1478" i="3"/>
  <c r="G2020" i="3" s="1"/>
  <c r="G1456" i="3"/>
  <c r="G2019" i="3" s="1"/>
  <c r="G1528" i="3"/>
  <c r="G2026" i="3" s="1"/>
  <c r="G1428" i="3"/>
  <c r="G2016" i="3" s="1"/>
  <c r="G1447" i="3"/>
  <c r="G2018" i="3" s="1"/>
  <c r="G1591" i="3"/>
  <c r="G2031" i="3" s="1"/>
  <c r="G1487" i="3"/>
  <c r="G1576" i="3"/>
  <c r="G2030" i="3" s="1"/>
  <c r="G1486" i="3" l="1"/>
  <c r="G2021" i="3" s="1"/>
  <c r="G2022" i="3"/>
  <c r="G1628" i="3"/>
  <c r="G2033" i="3" s="1"/>
  <c r="G2035" i="3"/>
  <c r="G1505" i="3"/>
  <c r="G2024" i="3" s="1"/>
  <c r="G1563" i="3"/>
  <c r="G2028" i="3" s="1"/>
  <c r="G1427" i="3"/>
  <c r="G2015" i="3" s="1"/>
  <c r="G1425" i="3"/>
  <c r="G1424" i="3" s="1"/>
  <c r="G2013" i="3" s="1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1" i="3"/>
  <c r="G1400" i="3"/>
  <c r="G1399" i="3"/>
  <c r="G1398" i="3"/>
  <c r="G1397" i="3"/>
  <c r="G1396" i="3"/>
  <c r="G1395" i="3"/>
  <c r="G1394" i="3"/>
  <c r="G1393" i="3"/>
  <c r="G1392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6" i="3"/>
  <c r="G1355" i="3"/>
  <c r="G1354" i="3"/>
  <c r="G1353" i="3"/>
  <c r="G1352" i="3"/>
  <c r="G1351" i="3"/>
  <c r="G1350" i="3"/>
  <c r="G1349" i="3"/>
  <c r="G1348" i="3"/>
  <c r="G1347" i="3"/>
  <c r="G1346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1" i="3"/>
  <c r="G1330" i="3"/>
  <c r="G1329" i="3"/>
  <c r="G1328" i="3"/>
  <c r="G1327" i="3"/>
  <c r="G1326" i="3"/>
  <c r="G1325" i="3"/>
  <c r="G1324" i="3"/>
  <c r="G1323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6" i="3"/>
  <c r="G1265" i="3"/>
  <c r="G1264" i="3"/>
  <c r="G1263" i="3"/>
  <c r="G1261" i="3"/>
  <c r="G1260" i="3"/>
  <c r="G1259" i="3"/>
  <c r="G1258" i="3"/>
  <c r="G1257" i="3"/>
  <c r="G1256" i="3"/>
  <c r="G1255" i="3"/>
  <c r="G1254" i="3"/>
  <c r="G1253" i="3"/>
  <c r="G1250" i="3"/>
  <c r="G1249" i="3"/>
  <c r="G1248" i="3"/>
  <c r="G1247" i="3"/>
  <c r="G1246" i="3"/>
  <c r="G1245" i="3"/>
  <c r="G1244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8" i="3"/>
  <c r="G1217" i="3"/>
  <c r="G1216" i="3"/>
  <c r="G1215" i="3"/>
  <c r="G1214" i="3"/>
  <c r="G1213" i="3"/>
  <c r="G1212" i="3"/>
  <c r="G1211" i="3"/>
  <c r="G1209" i="3"/>
  <c r="G1208" i="3"/>
  <c r="G1207" i="3"/>
  <c r="G1206" i="3"/>
  <c r="G1205" i="3"/>
  <c r="G1204" i="3"/>
  <c r="G1203" i="3"/>
  <c r="G1201" i="3"/>
  <c r="G1200" i="3"/>
  <c r="G1199" i="3"/>
  <c r="G1198" i="3"/>
  <c r="G1197" i="3"/>
  <c r="G1196" i="3"/>
  <c r="G1195" i="3"/>
  <c r="G1194" i="3"/>
  <c r="G1193" i="3"/>
  <c r="G1192" i="3"/>
  <c r="G1426" i="3" l="1"/>
  <c r="G2014" i="3" s="1"/>
  <c r="G1202" i="3"/>
  <c r="G1993" i="3" s="1"/>
  <c r="G1243" i="3"/>
  <c r="G1996" i="3" s="1"/>
  <c r="G1262" i="3"/>
  <c r="G1999" i="3" s="1"/>
  <c r="G1322" i="3"/>
  <c r="G2005" i="3" s="1"/>
  <c r="G1391" i="3"/>
  <c r="G2011" i="3" s="1"/>
  <c r="G1304" i="3"/>
  <c r="G2003" i="3" s="1"/>
  <c r="G1219" i="3"/>
  <c r="G1995" i="3" s="1"/>
  <c r="G1288" i="3"/>
  <c r="G2002" i="3" s="1"/>
  <c r="G1268" i="3"/>
  <c r="G1375" i="3"/>
  <c r="G2009" i="3" s="1"/>
  <c r="G1252" i="3"/>
  <c r="G1357" i="3"/>
  <c r="G2008" i="3" s="1"/>
  <c r="G1402" i="3"/>
  <c r="G2012" i="3" s="1"/>
  <c r="G1191" i="3"/>
  <c r="G1992" i="3" s="1"/>
  <c r="G1210" i="3"/>
  <c r="G1994" i="3" s="1"/>
  <c r="G1345" i="3"/>
  <c r="G2007" i="3" s="1"/>
  <c r="G1332" i="3"/>
  <c r="G2006" i="3" s="1"/>
  <c r="G1251" i="3" l="1"/>
  <c r="G1997" i="3" s="1"/>
  <c r="G1998" i="3"/>
  <c r="G1267" i="3"/>
  <c r="G2000" i="3" s="1"/>
  <c r="G2001" i="3"/>
  <c r="G1190" i="3"/>
  <c r="G1991" i="3" s="1"/>
  <c r="G1321" i="3"/>
  <c r="G2004" i="3" s="1"/>
  <c r="G1390" i="3"/>
  <c r="G2010" i="3" s="1"/>
  <c r="G1188" i="3"/>
  <c r="G1187" i="3" s="1"/>
  <c r="G1989" i="3" s="1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6" i="3"/>
  <c r="G1165" i="3"/>
  <c r="G1164" i="3"/>
  <c r="G1163" i="3"/>
  <c r="G1162" i="3"/>
  <c r="G1161" i="3"/>
  <c r="G1160" i="3"/>
  <c r="G1159" i="3"/>
  <c r="G1158" i="3"/>
  <c r="G1157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6" i="3"/>
  <c r="G1135" i="3"/>
  <c r="G1134" i="3"/>
  <c r="G1133" i="3"/>
  <c r="G1132" i="3"/>
  <c r="G1131" i="3"/>
  <c r="G1130" i="3"/>
  <c r="G1129" i="3"/>
  <c r="G1128" i="3"/>
  <c r="G1127" i="3"/>
  <c r="G1126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1" i="3"/>
  <c r="G1110" i="3"/>
  <c r="G1109" i="3"/>
  <c r="G1108" i="3"/>
  <c r="G1107" i="3"/>
  <c r="G1106" i="3"/>
  <c r="G1105" i="3"/>
  <c r="G1104" i="3"/>
  <c r="G1103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48" i="3"/>
  <c r="G1047" i="3"/>
  <c r="G1046" i="3"/>
  <c r="G1045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28" i="3"/>
  <c r="G1027" i="3"/>
  <c r="G1026" i="3"/>
  <c r="G1025" i="3"/>
  <c r="G1024" i="3"/>
  <c r="G1023" i="3"/>
  <c r="G1022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5" i="3"/>
  <c r="G994" i="3"/>
  <c r="G993" i="3"/>
  <c r="G992" i="3"/>
  <c r="G991" i="3"/>
  <c r="G990" i="3"/>
  <c r="G989" i="3"/>
  <c r="G988" i="3"/>
  <c r="G986" i="3"/>
  <c r="G985" i="3"/>
  <c r="G984" i="3"/>
  <c r="G983" i="3"/>
  <c r="G982" i="3"/>
  <c r="G981" i="3"/>
  <c r="G980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1189" i="3" l="1"/>
  <c r="G1990" i="3" s="1"/>
  <c r="G979" i="3"/>
  <c r="G1970" i="3" s="1"/>
  <c r="G1044" i="3"/>
  <c r="G1976" i="3" s="1"/>
  <c r="G1102" i="3"/>
  <c r="G1982" i="3" s="1"/>
  <c r="G1086" i="3"/>
  <c r="G1980" i="3" s="1"/>
  <c r="G1137" i="3"/>
  <c r="G1985" i="3" s="1"/>
  <c r="G1050" i="3"/>
  <c r="G1978" i="3" s="1"/>
  <c r="G966" i="3"/>
  <c r="G1969" i="3" s="1"/>
  <c r="G1167" i="3"/>
  <c r="G1988" i="3" s="1"/>
  <c r="G1125" i="3"/>
  <c r="G1984" i="3" s="1"/>
  <c r="G996" i="3"/>
  <c r="G1972" i="3" s="1"/>
  <c r="G987" i="3"/>
  <c r="G1971" i="3" s="1"/>
  <c r="G1021" i="3"/>
  <c r="G1973" i="3" s="1"/>
  <c r="G1070" i="3"/>
  <c r="G1979" i="3" s="1"/>
  <c r="G1112" i="3"/>
  <c r="G1983" i="3" s="1"/>
  <c r="G1156" i="3"/>
  <c r="G1030" i="3"/>
  <c r="G1975" i="3" s="1"/>
  <c r="G963" i="3"/>
  <c r="G962" i="3" s="1"/>
  <c r="G1966" i="3" s="1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39" i="3"/>
  <c r="G938" i="3"/>
  <c r="G937" i="3"/>
  <c r="G936" i="3"/>
  <c r="G935" i="3"/>
  <c r="G934" i="3"/>
  <c r="G933" i="3"/>
  <c r="G932" i="3"/>
  <c r="G931" i="3"/>
  <c r="G930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1" i="3"/>
  <c r="G870" i="3"/>
  <c r="G869" i="3"/>
  <c r="G868" i="3"/>
  <c r="G867" i="3"/>
  <c r="G866" i="3"/>
  <c r="G865" i="3"/>
  <c r="G864" i="3"/>
  <c r="G863" i="3"/>
  <c r="G862" i="3"/>
  <c r="G861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0" i="3"/>
  <c r="G809" i="3"/>
  <c r="G808" i="3"/>
  <c r="G807" i="3"/>
  <c r="G805" i="3"/>
  <c r="G804" i="3"/>
  <c r="G803" i="3"/>
  <c r="G802" i="3"/>
  <c r="G801" i="3"/>
  <c r="G800" i="3"/>
  <c r="G799" i="3"/>
  <c r="G798" i="3"/>
  <c r="G797" i="3"/>
  <c r="G794" i="3"/>
  <c r="G793" i="3"/>
  <c r="G792" i="3"/>
  <c r="G791" i="3"/>
  <c r="G790" i="3"/>
  <c r="G789" i="3"/>
  <c r="G788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4" i="3"/>
  <c r="G763" i="3"/>
  <c r="G762" i="3"/>
  <c r="G761" i="3"/>
  <c r="G760" i="3"/>
  <c r="G759" i="3"/>
  <c r="G758" i="3"/>
  <c r="G757" i="3"/>
  <c r="G755" i="3"/>
  <c r="G754" i="3"/>
  <c r="G753" i="3"/>
  <c r="G752" i="3"/>
  <c r="G751" i="3"/>
  <c r="G750" i="3"/>
  <c r="G749" i="3"/>
  <c r="G748" i="3"/>
  <c r="G746" i="3"/>
  <c r="G745" i="3"/>
  <c r="G744" i="3"/>
  <c r="G743" i="3"/>
  <c r="G742" i="3"/>
  <c r="G741" i="3"/>
  <c r="G1155" i="3" l="1"/>
  <c r="G1986" i="3" s="1"/>
  <c r="G1987" i="3"/>
  <c r="G1029" i="3"/>
  <c r="G1974" i="3" s="1"/>
  <c r="G1101" i="3"/>
  <c r="G1981" i="3" s="1"/>
  <c r="G965" i="3"/>
  <c r="G1968" i="3" s="1"/>
  <c r="G885" i="3"/>
  <c r="G1961" i="3" s="1"/>
  <c r="G740" i="3"/>
  <c r="G1946" i="3" s="1"/>
  <c r="G1049" i="3"/>
  <c r="G1977" i="3" s="1"/>
  <c r="G756" i="3"/>
  <c r="G1948" i="3" s="1"/>
  <c r="G842" i="3"/>
  <c r="G1957" i="3" s="1"/>
  <c r="G787" i="3"/>
  <c r="G1950" i="3" s="1"/>
  <c r="G806" i="3"/>
  <c r="G1953" i="3" s="1"/>
  <c r="G860" i="3"/>
  <c r="G1959" i="3" s="1"/>
  <c r="G929" i="3"/>
  <c r="G1964" i="3" s="1"/>
  <c r="G812" i="3"/>
  <c r="G1955" i="3" s="1"/>
  <c r="G827" i="3"/>
  <c r="G1956" i="3" s="1"/>
  <c r="G898" i="3"/>
  <c r="G1962" i="3" s="1"/>
  <c r="G796" i="3"/>
  <c r="G765" i="3"/>
  <c r="G1949" i="3" s="1"/>
  <c r="G872" i="3"/>
  <c r="G1960" i="3" s="1"/>
  <c r="G747" i="3"/>
  <c r="G1947" i="3" s="1"/>
  <c r="G940" i="3"/>
  <c r="G1965" i="3" s="1"/>
  <c r="G795" i="3" l="1"/>
  <c r="G1951" i="3" s="1"/>
  <c r="G1952" i="3"/>
  <c r="G964" i="3"/>
  <c r="G1967" i="3" s="1"/>
  <c r="G811" i="3"/>
  <c r="G1954" i="3" s="1"/>
  <c r="G739" i="3"/>
  <c r="G1945" i="3" s="1"/>
  <c r="G928" i="3"/>
  <c r="G1963" i="3" s="1"/>
  <c r="G859" i="3"/>
  <c r="G1958" i="3" s="1"/>
  <c r="G737" i="3"/>
  <c r="G736" i="3" s="1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5" i="3"/>
  <c r="G714" i="3"/>
  <c r="G713" i="3"/>
  <c r="G712" i="3"/>
  <c r="G711" i="3"/>
  <c r="G710" i="3"/>
  <c r="G709" i="3"/>
  <c r="G708" i="3"/>
  <c r="G707" i="3"/>
  <c r="G706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5" i="3"/>
  <c r="G674" i="3"/>
  <c r="G673" i="3"/>
  <c r="G672" i="3"/>
  <c r="G671" i="3"/>
  <c r="G670" i="3"/>
  <c r="G669" i="3"/>
  <c r="G668" i="3"/>
  <c r="G667" i="3"/>
  <c r="G666" i="3"/>
  <c r="G665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49" i="3"/>
  <c r="G648" i="3"/>
  <c r="G647" i="3"/>
  <c r="G646" i="3"/>
  <c r="G645" i="3"/>
  <c r="G644" i="3"/>
  <c r="G643" i="3"/>
  <c r="G642" i="3"/>
  <c r="G641" i="3"/>
  <c r="G640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7" i="3"/>
  <c r="G586" i="3"/>
  <c r="G585" i="3"/>
  <c r="G584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6" i="3"/>
  <c r="G565" i="3"/>
  <c r="G564" i="3"/>
  <c r="G563" i="3"/>
  <c r="G562" i="3"/>
  <c r="G561" i="3"/>
  <c r="G560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01" i="3"/>
  <c r="G500" i="3"/>
  <c r="G499" i="3"/>
  <c r="G498" i="3"/>
  <c r="G497" i="3"/>
  <c r="G496" i="3"/>
  <c r="G495" i="3"/>
  <c r="G494" i="3"/>
  <c r="G492" i="3"/>
  <c r="G491" i="3"/>
  <c r="G490" i="3"/>
  <c r="G489" i="3"/>
  <c r="G488" i="3"/>
  <c r="G487" i="3"/>
  <c r="G486" i="3"/>
  <c r="G484" i="3"/>
  <c r="G483" i="3"/>
  <c r="G482" i="3"/>
  <c r="G481" i="3"/>
  <c r="G480" i="3"/>
  <c r="G479" i="3"/>
  <c r="G478" i="3"/>
  <c r="G477" i="3"/>
  <c r="G476" i="3"/>
  <c r="G475" i="3"/>
  <c r="G474" i="3"/>
  <c r="G568" i="3" l="1"/>
  <c r="G1929" i="3" s="1"/>
  <c r="G738" i="3"/>
  <c r="G1944" i="3" s="1"/>
  <c r="G623" i="3"/>
  <c r="G1934" i="3" s="1"/>
  <c r="G583" i="3"/>
  <c r="G1930" i="3" s="1"/>
  <c r="G705" i="3"/>
  <c r="G1941" i="3" s="1"/>
  <c r="G559" i="3"/>
  <c r="G1927" i="3" s="1"/>
  <c r="G589" i="3"/>
  <c r="G1932" i="3" s="1"/>
  <c r="G493" i="3"/>
  <c r="G1924" i="3" s="1"/>
  <c r="G607" i="3"/>
  <c r="G1933" i="3" s="1"/>
  <c r="G639" i="3"/>
  <c r="G1936" i="3" s="1"/>
  <c r="G537" i="3"/>
  <c r="G485" i="3"/>
  <c r="G1923" i="3" s="1"/>
  <c r="G473" i="3"/>
  <c r="G716" i="3"/>
  <c r="G1942" i="3" s="1"/>
  <c r="G650" i="3"/>
  <c r="G1937" i="3" s="1"/>
  <c r="G676" i="3"/>
  <c r="G1939" i="3" s="1"/>
  <c r="G664" i="3"/>
  <c r="G1938" i="3" s="1"/>
  <c r="G1926" i="3" l="1"/>
  <c r="G472" i="3"/>
  <c r="G1922" i="3"/>
  <c r="G588" i="3"/>
  <c r="G1931" i="3" s="1"/>
  <c r="G704" i="3"/>
  <c r="G567" i="3"/>
  <c r="G1928" i="3" s="1"/>
  <c r="G638" i="3"/>
  <c r="G1935" i="3" s="1"/>
  <c r="G470" i="3"/>
  <c r="G469" i="3" s="1"/>
  <c r="G1919" i="3" s="1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49" i="3"/>
  <c r="G448" i="3"/>
  <c r="G447" i="3"/>
  <c r="G446" i="3"/>
  <c r="G445" i="3"/>
  <c r="G444" i="3"/>
  <c r="G443" i="3"/>
  <c r="G442" i="3"/>
  <c r="G441" i="3"/>
  <c r="G440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2" i="3"/>
  <c r="G421" i="3"/>
  <c r="G420" i="3"/>
  <c r="G419" i="3"/>
  <c r="G418" i="3"/>
  <c r="G417" i="3"/>
  <c r="G416" i="3"/>
  <c r="G415" i="3"/>
  <c r="G414" i="3"/>
  <c r="G413" i="3"/>
  <c r="G412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7" i="3"/>
  <c r="G396" i="3"/>
  <c r="G395" i="3"/>
  <c r="G394" i="3"/>
  <c r="G393" i="3"/>
  <c r="G392" i="3"/>
  <c r="G391" i="3"/>
  <c r="G390" i="3"/>
  <c r="G389" i="3"/>
  <c r="G388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4" i="3"/>
  <c r="G353" i="3"/>
  <c r="G352" i="3"/>
  <c r="G351" i="3"/>
  <c r="G350" i="3"/>
  <c r="G349" i="3"/>
  <c r="G348" i="3"/>
  <c r="G347" i="3"/>
  <c r="G346" i="3"/>
  <c r="G345" i="3"/>
  <c r="G344" i="3"/>
  <c r="G341" i="3"/>
  <c r="G340" i="3"/>
  <c r="G338" i="3"/>
  <c r="G337" i="3"/>
  <c r="G336" i="3"/>
  <c r="G335" i="3"/>
  <c r="G334" i="3"/>
  <c r="G333" i="3"/>
  <c r="G332" i="3"/>
  <c r="G331" i="3"/>
  <c r="G328" i="3"/>
  <c r="G327" i="3"/>
  <c r="G326" i="3"/>
  <c r="G325" i="3"/>
  <c r="G324" i="3"/>
  <c r="G323" i="3"/>
  <c r="G322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8" i="3"/>
  <c r="G297" i="3"/>
  <c r="G296" i="3"/>
  <c r="G295" i="3"/>
  <c r="G294" i="3"/>
  <c r="G293" i="3"/>
  <c r="G292" i="3"/>
  <c r="G291" i="3"/>
  <c r="G289" i="3"/>
  <c r="G288" i="3"/>
  <c r="G287" i="3"/>
  <c r="G286" i="3"/>
  <c r="G285" i="3"/>
  <c r="G284" i="3"/>
  <c r="G283" i="3"/>
  <c r="G282" i="3"/>
  <c r="G280" i="3"/>
  <c r="G279" i="3"/>
  <c r="G278" i="3"/>
  <c r="G277" i="3"/>
  <c r="G276" i="3"/>
  <c r="G275" i="3"/>
  <c r="G274" i="3"/>
  <c r="G273" i="3"/>
  <c r="G1921" i="3" l="1"/>
  <c r="G471" i="3"/>
  <c r="G1940" i="3"/>
  <c r="G1943" i="3"/>
  <c r="G1920" i="3"/>
  <c r="G339" i="3"/>
  <c r="G439" i="3"/>
  <c r="G1917" i="3" s="1"/>
  <c r="G321" i="3"/>
  <c r="G290" i="3"/>
  <c r="G1901" i="3" s="1"/>
  <c r="G450" i="3"/>
  <c r="G1918" i="3" s="1"/>
  <c r="G387" i="3"/>
  <c r="G1912" i="3" s="1"/>
  <c r="G330" i="3"/>
  <c r="G423" i="3"/>
  <c r="G1915" i="3" s="1"/>
  <c r="G281" i="3"/>
  <c r="G1900" i="3" s="1"/>
  <c r="G272" i="3"/>
  <c r="G343" i="3"/>
  <c r="G1908" i="3" s="1"/>
  <c r="G299" i="3"/>
  <c r="G1902" i="3" s="1"/>
  <c r="G411" i="3"/>
  <c r="G1914" i="3" s="1"/>
  <c r="G398" i="3"/>
  <c r="G1913" i="3" s="1"/>
  <c r="G370" i="3"/>
  <c r="G1910" i="3" s="1"/>
  <c r="G355" i="3"/>
  <c r="G1909" i="3" s="1"/>
  <c r="G1903" i="3" l="1"/>
  <c r="G1906" i="3"/>
  <c r="G271" i="3"/>
  <c r="G1898" i="3" s="1"/>
  <c r="G1899" i="3"/>
  <c r="G329" i="3"/>
  <c r="G1904" i="3" s="1"/>
  <c r="G1905" i="3"/>
  <c r="G438" i="3"/>
  <c r="G1916" i="3" s="1"/>
  <c r="G386" i="3"/>
  <c r="G1911" i="3" s="1"/>
  <c r="G342" i="3"/>
  <c r="G1907" i="3" s="1"/>
  <c r="B19" i="3"/>
  <c r="G265" i="3"/>
  <c r="G270" i="3" l="1"/>
  <c r="G1897" i="3" s="1"/>
  <c r="G264" i="3"/>
  <c r="G234" i="3" l="1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4" i="3"/>
  <c r="G193" i="3"/>
  <c r="G192" i="3"/>
  <c r="G191" i="3"/>
  <c r="G190" i="3"/>
  <c r="G189" i="3"/>
  <c r="G188" i="3"/>
  <c r="G187" i="3"/>
  <c r="G186" i="3"/>
  <c r="G185" i="3"/>
  <c r="G184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 l="1"/>
  <c r="G1889" i="3" s="1"/>
  <c r="G168" i="3"/>
  <c r="G1890" i="3" s="1"/>
  <c r="G195" i="3"/>
  <c r="G1892" i="3" s="1"/>
  <c r="G183" i="3"/>
  <c r="G1891" i="3" s="1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22" i="3" l="1"/>
  <c r="G1886" i="3" s="1"/>
  <c r="G106" i="3"/>
  <c r="G153" i="3"/>
  <c r="G1888" i="3" s="1"/>
  <c r="G138" i="3"/>
  <c r="G1887" i="3" s="1"/>
  <c r="G71" i="3"/>
  <c r="G1885" i="3" l="1"/>
  <c r="G105" i="3"/>
  <c r="G1884" i="3" s="1"/>
  <c r="G31" i="3"/>
  <c r="G24" i="3"/>
  <c r="G33" i="3"/>
  <c r="G81" i="3" l="1"/>
  <c r="G80" i="3"/>
  <c r="G95" i="3" l="1"/>
  <c r="G266" i="3" l="1"/>
  <c r="G257" i="3" l="1"/>
  <c r="G253" i="3"/>
  <c r="G252" i="3"/>
  <c r="G41" i="3" l="1"/>
  <c r="G52" i="3" l="1"/>
  <c r="G238" i="3" l="1"/>
  <c r="G68" i="3" l="1"/>
  <c r="G69" i="3"/>
  <c r="G67" i="3"/>
  <c r="G32" i="3" l="1"/>
  <c r="G98" i="3" l="1"/>
  <c r="G55" i="3" l="1"/>
  <c r="G90" i="3"/>
  <c r="G89" i="3"/>
  <c r="G29" i="3" l="1"/>
  <c r="G102" i="3" l="1"/>
  <c r="G28" i="3" l="1"/>
  <c r="G239" i="3" l="1"/>
  <c r="G240" i="3"/>
  <c r="G241" i="3"/>
  <c r="G242" i="3"/>
  <c r="G243" i="3"/>
  <c r="G244" i="3"/>
  <c r="G245" i="3"/>
  <c r="G246" i="3"/>
  <c r="G249" i="3"/>
  <c r="G250" i="3"/>
  <c r="G251" i="3"/>
  <c r="G254" i="3"/>
  <c r="G255" i="3"/>
  <c r="G256" i="3"/>
  <c r="G258" i="3"/>
  <c r="G259" i="3"/>
  <c r="G260" i="3"/>
  <c r="G267" i="3"/>
  <c r="G261" i="3"/>
  <c r="G262" i="3"/>
  <c r="G263" i="3"/>
  <c r="G248" i="3" l="1"/>
  <c r="G237" i="3"/>
  <c r="G236" i="3" s="1"/>
  <c r="G1894" i="3" s="1"/>
  <c r="G247" i="3" l="1"/>
  <c r="G1895" i="3" s="1"/>
  <c r="G235" i="3" l="1"/>
  <c r="G1893" i="3" s="1"/>
  <c r="G269" i="3" l="1"/>
  <c r="G268" i="3" s="1"/>
  <c r="G1896" i="3" s="1"/>
  <c r="G104" i="3"/>
  <c r="G103" i="3"/>
  <c r="G101" i="3"/>
  <c r="G93" i="3"/>
  <c r="G94" i="3"/>
  <c r="G96" i="3"/>
  <c r="G97" i="3"/>
  <c r="G99" i="3"/>
  <c r="G87" i="3"/>
  <c r="G88" i="3"/>
  <c r="G91" i="3"/>
  <c r="G92" i="3"/>
  <c r="G86" i="3"/>
  <c r="G78" i="3"/>
  <c r="G79" i="3"/>
  <c r="G82" i="3"/>
  <c r="G83" i="3"/>
  <c r="G77" i="3"/>
  <c r="G70" i="3"/>
  <c r="G60" i="3"/>
  <c r="G61" i="3"/>
  <c r="G62" i="3"/>
  <c r="G63" i="3"/>
  <c r="G64" i="3"/>
  <c r="G65" i="3"/>
  <c r="G66" i="3"/>
  <c r="G72" i="3"/>
  <c r="G73" i="3"/>
  <c r="G54" i="3"/>
  <c r="G57" i="3"/>
  <c r="G58" i="3"/>
  <c r="G59" i="3"/>
  <c r="G74" i="3"/>
  <c r="G75" i="3"/>
  <c r="G56" i="3"/>
  <c r="G30" i="3"/>
  <c r="G27" i="3"/>
  <c r="G46" i="3"/>
  <c r="G47" i="3"/>
  <c r="G48" i="3"/>
  <c r="G49" i="3"/>
  <c r="G50" i="3"/>
  <c r="G51" i="3"/>
  <c r="G45" i="3"/>
  <c r="G43" i="3"/>
  <c r="G42" i="3"/>
  <c r="G40" i="3"/>
  <c r="G39" i="3"/>
  <c r="G38" i="3"/>
  <c r="G37" i="3"/>
  <c r="G25" i="3"/>
  <c r="G26" i="3"/>
  <c r="G34" i="3"/>
  <c r="G35" i="3"/>
  <c r="G23" i="3"/>
  <c r="G22" i="3" l="1"/>
  <c r="G1876" i="3" s="1"/>
  <c r="G100" i="3"/>
  <c r="G1883" i="3" s="1"/>
  <c r="G85" i="3"/>
  <c r="G1882" i="3"/>
  <c r="G44" i="3"/>
  <c r="G1878" i="3" s="1"/>
  <c r="G53" i="3"/>
  <c r="G1879" i="3" s="1"/>
  <c r="G36" i="3"/>
  <c r="G1877" i="3" s="1"/>
  <c r="G76" i="3"/>
  <c r="G1880" i="3" s="1"/>
  <c r="G84" i="3" l="1"/>
  <c r="G1881" i="3" s="1"/>
  <c r="G21" i="3"/>
  <c r="G1875" i="3" s="1"/>
  <c r="G20" i="3" l="1"/>
  <c r="G19" i="3" l="1"/>
  <c r="G1872" i="3" s="1"/>
  <c r="G2063" i="3" s="1"/>
  <c r="G2064" i="3" s="1"/>
  <c r="G2065" i="3" s="1"/>
  <c r="G1874" i="3"/>
</calcChain>
</file>

<file path=xl/sharedStrings.xml><?xml version="1.0" encoding="utf-8"?>
<sst xmlns="http://schemas.openxmlformats.org/spreadsheetml/2006/main" count="5764" uniqueCount="2200">
  <si>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</si>
  <si>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</si>
  <si>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</si>
  <si>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</si>
  <si>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</si>
  <si>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</si>
  <si>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</si>
  <si>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</si>
  <si>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</si>
  <si>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</si>
  <si>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</si>
  <si>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</si>
  <si>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</si>
  <si>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</si>
  <si>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</si>
  <si>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</si>
  <si>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</si>
  <si>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</si>
  <si>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</si>
  <si>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</si>
  <si>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</si>
  <si>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</si>
  <si>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</si>
  <si>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</si>
  <si>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</si>
  <si>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</si>
  <si>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</si>
  <si>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</si>
  <si>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</si>
  <si>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</si>
  <si>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</si>
  <si>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</si>
  <si>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</si>
  <si>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</si>
  <si>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DEMOLICIÓN DE CONCRETO SIMPLE EN BANQUETAS, POR MEDIOS MECÁNICOS, INCLUYE: ACARREO DEL MATERIAL A BANCO DE OBRA PARA SU POSTERIOR RETIRO Y LIMPIEZA DEL ÁREA DE LOS TRABAJOS,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</si>
  <si>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</si>
  <si>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</si>
  <si>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</si>
  <si>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</si>
  <si>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</si>
  <si>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</si>
  <si>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</si>
  <si>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</si>
  <si>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</si>
  <si>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</si>
  <si>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</si>
  <si>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</si>
  <si>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</si>
  <si>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</si>
  <si>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A3</t>
  </si>
  <si>
    <t>TERRACERÍAS</t>
  </si>
  <si>
    <t>PAVIMENTO HIDRÁULICO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</si>
  <si>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</si>
  <si>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KG</t>
  </si>
  <si>
    <t>SUMINISTRO Y PLANTACIÓN DE PLANTA DEDO-MORO A RAZÓN DE 20 PZAS POR M2 DE 12 CM DE LARGO PROMEDIO, INCLUYE:  EXCAVACIÓN, CAPA  DE TIERRA VEGETAL, AGUA PARA RIEGO, HERRAMIENTA, MANO DE OBRA Y CUIDADOS POR 30 DÍAS.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</si>
  <si>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</si>
  <si>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</si>
  <si>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</si>
  <si>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</si>
  <si>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</si>
  <si>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</si>
  <si>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</si>
  <si>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</si>
  <si>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</si>
  <si>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TUBERÍA DE P.V.C. PARA ALCANTARILLADO DIÁMETRO DE 10" SERIE 20, INCLUYE: MATERIALES NECESARIOS, EQUIPO, MANO DE OBRA Y PRUEBA HIDROSTÁTICA.</t>
  </si>
  <si>
    <t>RELLENO ACOSTILLADO EN CEPAS O MESETAS CON MATERIAL DE BANCO, COMPACTADO MANUALMENTE EN CAPAS NO MAYORES DE 20 CM, INCLUYE: INCORPORACIÓN DE AGUA NECESARIA, MANO DE OBRA, HERRAMIENTAS Y ACARREOS.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</si>
  <si>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</si>
  <si>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</si>
  <si>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</si>
  <si>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CODO PVC DE 45°X 6" HIDRÁULICO, SERIE 20, INCLUYE: MANO DE OBRA, EQUIPO Y HERRAMIENTA.</t>
  </si>
  <si>
    <t>SUMINISTRO E INSTALACIÓN DE SILLETA PVC DE 10"X 6" SANITARIO, SERIE 20, INCLUYE: MANO DE OBRA, EQUIPO Y HERRAMIENTA.</t>
  </si>
  <si>
    <t>SUMINISTRO E INSTALACIÓN DE TUBERÍA DE P.V.C. PARA ALCANTARILLADO DIÁMETRO DE 12" SERIE 20, INCLUYE: MATERIALES NECESARIOS, EQUIPO, MANO DE OBRA Y PRUEBA HIDROSTÁTICA.</t>
  </si>
  <si>
    <t>SUMINISTRO E INSTALACIÓN DE SILLETA PVC DE 12"X 6" SANITARIO, INCLUYE: MANO DE OBRA, EQUIPO Y HERRAMIENTA.</t>
  </si>
  <si>
    <t>SUMINISTRO, INSTALACIÓN Y JUNTEO DE TUBO DE P.V.C. HIDRÁULICO RD-26 DE 6" DE DIÁMETRO, INCLUYE: MATERIAL, ACARREO AL SITIO DE COLOCACIÓN, PRUEBAS NECESARIAS, MANO DE OBRA, EQUIPO Y HERRAMIENTA.</t>
  </si>
  <si>
    <t>SUMINISTRO E INSTALACIÓN DE ABRAZADERA DE BRONCE DE 4" X 1/2", INCLUYE: MATERIAL, MANO DE OBRA, EQUIPO Y HERRAMIENTA.</t>
  </si>
  <si>
    <t>SUMINISTRO, INSTALACIÓN Y JUNTEO DE TUBO DE P.V.C. HIDRÁULICO RD-26 DE 4" DE DIÁMETRO, INCLUYE: MATERIAL, ACARREO AL SITIO DE COLOCACIÓN, PRUEBAS NECESARIAS,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</si>
  <si>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</si>
  <si>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</si>
  <si>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</si>
  <si>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</si>
  <si>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</si>
  <si>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JUNTA GIBAULT COMPLETA DE 100 MM (4") DE DIÁMETRO DE FO.FO., INCLUYE: MATERIAL, ACARREOS, MANO DE OBRA, EQUIPO Y HERRAMIENTA.</t>
  </si>
  <si>
    <t>SUMINISTRO E INSTALACIÓN DE JUNTA GIBAULT COMPLETA DE 152 MM (6") DE DIÁMETRO DE FO.FO., INCLUYE: MATERIAL, ACARREOS, MANO DE OBRA, EQUIPO Y HERRAMIENTA.</t>
  </si>
  <si>
    <t>SUMINISTRO E INSTALACIÓN DE TEE DE 6" X 4" DE DIÁMETRO DE FO.FO., INCLUYE: 50 % DE TORNILLOS Y EMPAQUES,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</si>
  <si>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</si>
  <si>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E INSTALACIÓN DE VÁLVULA COMPUERTA VÁSTAGO FIJO DE 152 MM (6") DE DIÁMETRO DE  FO.FO., INCLUYE: 50 % DE TORNILLOS Y EMPAQUES, MATERIAL, ACARREOS, MANO DE OBRA, EQUIPO Y HERRAMIENTA.</t>
  </si>
  <si>
    <t>SUMINISTRO Y COLOCACIÓN DE MARCO CON TAPA PARA CAJA DE VÁLVULAS DE 50X50CM (COMERCIAL DE 110 KG.) ESTÁNDAR, INCLUYE: MATERIALES, EQUIPO, ACARREOS Y MANO DE OBRA.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</si>
  <si>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</si>
  <si>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</si>
  <si>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</si>
  <si>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</si>
  <si>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</si>
  <si>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53 MM DE Ø, INCLUYE: HERRAMIENTA, MATERIALES, DESPERDICIOS, ACARREO AL SITIO DE COLOCACIÓN, GUIADO Y MANO DE OBRA.</t>
  </si>
  <si>
    <t>SUMINISTRO E INSTALACIÓN DE TUBO PAD RD 19 DE 35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</si>
  <si>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</si>
  <si>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</si>
  <si>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</si>
  <si>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OBRA CIVIL</t>
  </si>
  <si>
    <t>E2</t>
  </si>
  <si>
    <t>SUMINISTRO E INSTALACIÓN DE CABLE DE ALUMINIO XLP, 600 V, CONFIGURACIÓN TRIPLEX  2+1, CAL. 4 AWG  (F)  +  CAL.  4 AWG (T)  MARCA CONDUMEX O SIMILAR, INCLUYE: HERRAMIENTA, MATERIALES, CONEXIÓN,  PRUEBAS, EQUIPO Y MANO DE OBRA.</t>
  </si>
  <si>
    <t>SUMINISTRO E INSTALACIÓN DE CABLE DE ALUMINIO XHHW-2, 600 V, CAL. 6 MONOPOLAR, MARCA CONDUMEX O SIMILAR, CABLEADO DE REGISTRO A LUMINARIA POR EL INTERIOR DEL POSTE, INCLUYE: HERRAMIENTA, MATERIALES, CONEXIÓN, PRUEBAS,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</si>
  <si>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</si>
  <si>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</si>
  <si>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DE ALUMINIO EN "T" DE 3 DERIVACIONES Y MANGAS REMOVIBLES ACEPTA CAL. 2 Y 4 AWG EN EL PRINCIPAL Y DERIVACIÓN A LUMINARIA EN CAL. 6 Y 8 AWG QUE CUMPLA CON ESPECIFICACIÓN NMX-J-519, INCLUYE: HERRAMIENTA,  MATERIAL, EQUIPO Y MANO  DE 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</si>
  <si>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</si>
  <si>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</si>
  <si>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</si>
  <si>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</si>
  <si>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</si>
  <si>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</si>
  <si>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SUMINISTRO Y COLOCACIÓN DE ANCLA PARA POSTE METÁLICO DE 9.00 M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</si>
  <si>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</si>
  <si>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</si>
  <si>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</si>
  <si>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</si>
  <si>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</si>
  <si>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</si>
  <si>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</si>
  <si>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</si>
  <si>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</si>
  <si>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G</t>
  </si>
  <si>
    <t>CATÁLOGO DE CONCEPTOS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</si>
  <si>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</si>
  <si>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SUMINISTRO Y COLOCACIÓN DE BOYA METÁLICA DE TRÁNSITO AMARILLA DE 23 X 23 CM, INCLUYE: MATERIALES, MANO DE OBRA, EQUIPO Y HERRAMIENTA.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</si>
  <si>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</si>
  <si>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MURO TIPO TEZON DE BLOCK 11 X 14 X 28 CM ASENTADO CON MORTERO CEMENTO-ARENA 1:3, ACABADO COMÚN, INCLUYE: MATERIALES, MANO DE OBRA, EQUIPO Y HERRAMIENTA.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</si>
  <si>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</si>
  <si>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</si>
  <si>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ALUMBRADO PÚBLICO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</si>
  <si>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</si>
  <si>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BANQUETAS, CRUCES PEATONALES Y ACCESIBILIDAD UNIVERSAL</t>
  </si>
  <si>
    <t>F3</t>
  </si>
  <si>
    <t>F4</t>
  </si>
  <si>
    <t>G1</t>
  </si>
  <si>
    <t>G2</t>
  </si>
  <si>
    <t>H</t>
  </si>
  <si>
    <t>SUMINISTRO E INSTALACIÓN DE ABRAZADERA DE BRONCE DE 6" X 1/2", INCLUYE: MATERIAL, MANO DE OBRA, EQUIPO Y HERRAMIENTA.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</si>
  <si>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</si>
  <si>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</si>
  <si>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</si>
  <si>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</si>
  <si>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</si>
  <si>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</si>
  <si>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TEE DE 152 X 152 MM (6" X 6") DE DIÁMETRO DE FO.FO., INCLUYE: 50 % DE TORNILLOS Y EMPAQUES, MATERIAL, ACARREOS, MANO DE OBRA, EQUIPO Y HERRAMIENTA.</t>
  </si>
  <si>
    <t>SUMINISTRO Y COLOCACIÓN DE CONTRAMARCO DE CANAL SENCILLO DE 6" DE 2.15 M DE LONGITUD, INCLUYE: HERRAMIENTA, NIVELACIÓN, MATERIALES, EQUIPO Y MANO DE OBRA.</t>
  </si>
  <si>
    <t>SUMINISTRO E INSTALACIÓN DE VÁLVULA DE ADMISIÓN Y EXPULSIÓN DE AIRE DE 2" DE DIÁMETRO DE FO-FO., INCLUYE: HERRAMIENTA, PRUEBAS HIDROSTÁTICAS,  ACARREOS Y MANO DE OBRA.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</si>
  <si>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</si>
  <si>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</si>
  <si>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</si>
  <si>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</si>
  <si>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</si>
  <si>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DEMOLICIÓN  DE ADOQUÍN SIN RECUPERACIÓN POR MEDIOS MECÁNICOS DE 8 CM A 10 CM DE ESPESOR, INCLUYE: ACARREO DEL MATERIAL A BANCO DE OBRA PARA SU POSTERIOR RETIRO, MANO DE OBRA, EQUIPO Y HERRAMIENTA.</t>
  </si>
  <si>
    <t>DEMOLICIÓN  DE CARPETA ASFÁLTICA SOBRE BASE DE EMPEDRADO TRADICIONAL, POR MEDIOS MECÁNICOS, INCLUYE: DEMOLICIÓN DE ASFALTO Y EMPEDRADO TRADICIONAL, ACARREO LIBRE AL BANCO UBICADO EN OBRA PARA SU POSTERIOR RETIRO, MANO DE OBRA, EQUIPO Y HERRAMIENTA.</t>
  </si>
  <si>
    <t>RIEGO DE IMPREGNACIÓN EN SUPERFICIE DE BASE HIDRÁULICA CON EMULSIONES ASFÁLTICAS CATIÓNICAS RR-2K A RAZÓN DE 1.5 L/M2 CON POREO DE ARENA, INCLUYE: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</si>
  <si>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</si>
  <si>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</si>
  <si>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</si>
  <si>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EXCAVACIÓN POR MEDIOS MECÁNICOS EN MATERIAL TIPO II, DE -2.00 A -4.00 M DE PROFUNDIDAD, INCLUYE: AFINE DE  PLANTILLA Y TALUDES, ACARREO DEL MATERIAL A BANCO DE OBRA PARA SU POSTERIOR RETIRO, MANO DE OBRA, EQUIPO Y HERRAMIENTA. (MEDIDO EN TERRENO NATURAL POR SECCIÓN).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</si>
  <si>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</si>
  <si>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</si>
  <si>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</si>
  <si>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</si>
  <si>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</si>
  <si>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</si>
  <si>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</si>
  <si>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</si>
  <si>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53 MM DE Ø, POSTERIOR A LA INSTALACIÓN DEL CABLEADO CON ESPUMA DE POLIURETANO (SELLO DUCTO) O SIMILAR, INCLUYE: HERRAMIENTA, MATERIALES, ACARREOS Y MANO DE OBRA.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</si>
  <si>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</si>
  <si>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</si>
  <si>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</si>
  <si>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</si>
  <si>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E INSTALACIÓN DE CABLE DE ALUMINIO PARA INSTALACIÓN AÉREA 2+1 CAL. 4 AWG, CON CABLE AAC-ACSR 75 °C, 600 V, CONDUCTOR DE ALUMINIO Y AISLAMIENTO DE POLIETILENO DE ALTA DENSIDAD (PEAD), CONDUCTOR MENSAJERO ACSR DESNUDO (PROYECTO) MARCA CONDUMEX O SIMILAR, INCLUYE: HERRAMIENTA, MATERIALES, CONEXIÓN, PRUEBAS, EQUIPO Y MANO DE OBRA.</t>
  </si>
  <si>
    <t>SUMINISTRO Y COLOCACIÓN DE (3) CONECTORES DERIVADOR DE ALUMINIO A COMPRESIÓN TIPO "H" CAL. 6- 2 AWG BIMETÁLICO CAT. YHO100 BURNDY, INCLUYE: HERRAMIENTA, MATERIAL, EQUIPO Y MANO DE OBRA.</t>
  </si>
  <si>
    <t>SUMINISTRO Y APLICACIÓN DE PINTURA VINÍLICA LÍNEA VINIMEX PREMIUM DE COMEX A DOS MANOS DE 0.00 M A 3.00 M, EN CUALQUIER COLOR, LIMPIANDO Y PREPARANDO LA SUPERFICIE CON SELLADOR, INCLUYE: MATERIALES, ANDAMIOS, MANO DE OBRA, EQUIPO Y HERRAMIENTA.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</si>
  <si>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</si>
  <si>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</si>
  <si>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</si>
  <si>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</si>
  <si>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</si>
  <si>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</si>
  <si>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</si>
  <si>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</si>
  <si>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 PINTURA TERMOPLÁSTICA PARA LEYENDA ZONA ESCOLAR "ZONA ESC"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</si>
  <si>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"PARADA DE AUTOBÚS" CON ACABADO PULIDO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</si>
  <si>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</si>
  <si>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</si>
  <si>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</si>
  <si>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</si>
  <si>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</si>
  <si>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CORTE DE TERRENO A CIELO ABIERTO EN CAJÓN EN MATERIAL TIPO "B" CON EQUIPO MECÁNICO PESADO PARA CONFORMACIÓN DE TERRACERÍAS, INCLUYE: AFINE DE TALUDES, NIVELACIÓN, REFERENCIAS, MOVIMIENTOS DE TIERRA (ACARREO INTERNO) CON EQUIPO MECÁNICO HASTA 100 M DE DISTANCIA, MANO DE OBRA Y HERRAMIENTA. (MEDIDO EN TERRENO NATURAL POR SECCIÓN).</t>
  </si>
  <si>
    <t>DEMOLICIÓN POR MEDIOS MECÁNICOS DE EMPEDRADO TRADICIONAL, INCLUYE: HERRAMIENTA, ACARREOS HASTA EL LUGAR DE ACOPIO DENTRO DE LA OBRA, MATERIALES, EQUIPO Y MANO DE OBRA.</t>
  </si>
  <si>
    <t>DEMOLICIÓN POR MEDIOS MECÁNICOS DE PAVIMENTO DE CONCRETO EXISTENTE, INCLUYE: ACARREO DEL MATERIAL A BANCO DE OBRA PARA SU POSTERIOR RETIRO, MANO DE OBRA, EQUIPO Y HERRAMIENTA.</t>
  </si>
  <si>
    <t>DEMOLICIÓN POR MEDIOS MECÁNICOS DE PAVIMENTO DE EMPEDRADO ZAMPEADO, INCLUYE: HERRAMIENTA, ACARREOS DEL MATERIAL PRODUCTO DE LA DEMOLICIÓN A BANCO DE OBRA PARA SU POSTERIOR RETIRO,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</si>
  <si>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</si>
  <si>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</si>
  <si>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</si>
  <si>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</si>
  <si>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LÍNEA DE ALTO EN COLOR BLANCA Y/O AMARILLA DE 40 CM, CON APLICACIÓN DE PRIMARIO PARA ASEGURAR EL CORRECTO ANCLAJE DE LA PINTURA Y DE MICROESFERA REFLEJANTE 330 GR/M2, APLICADA CON MAQUINA PINTARRAYA, INCLUYE: TRAZO, SEÑALAMIENTOS, MANO DE OBRA, PREPARACIÓN Y LIMPIEZA AL FINAL DE LA OBRA. 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</si>
  <si>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</si>
  <si>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</si>
  <si>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</si>
  <si>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BOLARDO DE 6" DE DIÁMETRO, FABRICADO EN TUBO DE ACERO AL CARBÓN CEDULA 30, DE 1.10 M DE LONGITUD (0.75 M VISIBLE Y 0.35 M OCULTO), TAPA SUPERIOR DE PLACA 3/16" C/ESCUDO EN ACERO INOXIDABLE, CINTA REFLEJANTE GRADO DIAMANTE COLOR BLANCO, TERMINADO EN PINTURA POLIÉSTER HORNEADA CON ANCLAS SOLDADAS DE VARILLA DE 1/2" POR 10CM PARA SU ANCLAJE , INCLUYE: DADO DE CONCRETO F´C= 150 KG/CM2 HECHO EN OBRA DE 40X40X40 CM, ACARREOS, MATERIALES, MANO DE OBRA, EQUIPO Y HERRAMIENTA.</t>
  </si>
  <si>
    <t>GUARNICIÓN TIPO "L" EN SECCIÓN 35-20X45 Y CORONA DE 15 CM DE ALTURA POR 12X15 CM, DE CONCRETO PREMEZCLADO F'C=250 KG/CM2., T.M.A. 19 MM., R.N., INCLUYE: CIMBRA, DESCIMBRA, COLADO, MATERIALES, CURADO,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</si>
  <si>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</si>
  <si>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GUARNICIÓN TIPO "I" EN SECCIÓN 15X35 CM DE ALTURA A BASE DE CONCRETO PREMEZCLADO F'C= 250 KG/CM2, T.M.A. 19 MM, R.N., ACABADO APARENTE, INCLUYE: CIMBRA, DESCIMBRA, COLADO, MATERIALES,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</si>
  <si>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</si>
  <si>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</si>
  <si>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</si>
  <si>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</si>
  <si>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RELLENO EN CEPAS O MESETAS CON MATERIAL PRODUCTO DE LA EXCAVACIÓN, COMPACTADO CON EQUIPO DE IMPACTO AL 95% ± 2 DE SU P.V.S.M., PRUEBA AASHTO ESTANDAR, CBR DEL 5% MÍNIMO, EN CAPAS NO MAYORES DE 20 CM, INCLUYE: INCORPORACIÓN DE AGUA NECESARIA, ACARREOS, MANO DE OBRA, EQUIPO Y HERRAMIENTA.</t>
  </si>
  <si>
    <t>RELLENO EN CEPAS O MESETAS CON MATERIAL DE BANCO (TEPETATE), COMPACTADO CON EQUIPO DE IMPACTO AL 95% ± 2 DE SU P.V.S.M., PRUEBA AASHTO ESTÁNDAR, CBR DEL 5% MÍNIMO, EN CAPAS NO MAYORES DE 20 CM, INCLUYE: INCORPORACIÓN DE AGUA NECESARIA, MANO DE OBRA, EQUIPO Y HERRAMIENTA, MEDIDO EN TERRENO NATURAL POR SECCIÓN SEGÚN PROYECTOS.</t>
  </si>
  <si>
    <t>BASE PARA MEDIDOR TRIFÁSICO,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</si>
  <si>
    <t>POSTE METÁLICO CÓNICO CIRCULAR DE 9 M PERCHA SENCILLA,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</si>
  <si>
    <t>SUMINISTRO Y COLOCACIÓN DE BRAZO TIPO "I" DE 1.80 m CED. 30, CON TUBULAR DE 2-3/8", PARA PERCHA EN POSTE METALICO, CON ELEVACION DE 0.72 m, PINTURA PRAIMER ANTICORROSIVA ROJO OXIDO Y PINTURA PARA ACABADO SEGÚN COLOR ACORDADO CON LA SUPERVISIÓN DE OBRA, INCLUYE: HERRAMIENTA, SUMINISTRO, FLETES, ACARREOS, ELEVACIÓN, PLOMEADO, EQUIPO Y MANO DE OBRA.</t>
  </si>
  <si>
    <t>CONTROL PARA ALUMBRADO INTEGRADO POR 1.- GABINETE PARA CONTROL DE ALUMBRADO PÚBLICO, CLASIFICACIÓN NEMA 4X (IP66), DE DIMENSIONES MÍNIMAS 40 X 30 X 20 CM, CON RECUBRIMIENTO DE PINTURA EN POLIÉSTER TEXTURIZADO COLOR RAL7035, CON CHAPA MARCA SOUTHCO MODELO E3-110-25. 2.- INTERRUPTOR TERMOMAGNÉTICO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60947-4-1. 4.- BASE SOQUET PARA FOTOCELDA, CON FOTOCELDA/FOTOCONTROL, MONTAJE DE MEDIA VUELTA, RANGO DE ENCENDIDO DE 10-30 LUXES, APAGADO 5 VECES EL NIVEL DE ENCENDIDO, CON DISEÑO DE EXPULSIÓN TIPO ABIERTO. EL MARGEN DE PROTECCIÓN ES DE 2,5 KV EN EL DISPARO Y 5000 A DE CAPACIDAD DE CONDUCCIÓN, FOTOCELDA DE SULFURO DE CADMIO, 1/2 PULGADA DE DIÁMETRO. SELLADA EPOXICAMENTE PARA PROTECCIÓN CONTRA CONTAMINANTES, HUMEDAD Y MÁXIMA ESTABILIDAD. ORIENTACIÓN DE LA INSTALACIÓN UNIDIRECCIONAL, VIDA ÚTIL 5,000 OPERACIONES, TERMINALES DE LATÓN SÓLIDO PARA MÁXIMA RESISTENCIA A LA CORROSIÓN Y BUENA CONDUCCIÓN ELÉCTRICA, CONTACTOS NORMALMENTE CERRADOS. 5.- CABLEADO INTERNO. INCLUYE: HERRAMIENTA, FLEJE DE ACERO INOXIDABLE 3/4", HEBILLAS PARA FLEJE, TUBO LICUATIGH, CABLE PARA CONEXIÓN A MEDICIÓN Y DERIVACIÓN A CIRCUITO, VARILLA DE TIERRA PROTOCOLIZADA Y CONECTOR REFORZADO PARA VARILLA DE TIERRA, CABLEADO INTERNO, SUMINISTRO DE MATERIALES, ACARREOS, ELEVACIÓN, MATERIALES PARA SUJECIÓN, MANO DE OBRA, CONEXIÓN Y PRUEBAS.</t>
  </si>
  <si>
    <t>SUMINISTRO E INSTALACIÓN DE EXTREMIDAD DE 4" DE DIÁMETRO DE FO.FO., INCLUYE: 50 % DE TORNILLOS Y EMPAQUES, MATERIAL, ACARREOS, MANO DE OBRA, EQUIPO Y HERRAMIENTA.</t>
  </si>
  <si>
    <t>SUMINISTRO E INSTALACIÓN DE EXTREMIDAD DE 6" DE DIÁMETRO DE FO.FO., INCLUYE: 50 % DE TORNILLOS Y EMPAQUES, MATERIAL, ACARREOS, MANO DE OBRA, EQUIPO Y HERRAMIENTA.</t>
  </si>
  <si>
    <t>SUMINISTRO, INSTALACIÓN Y JUNTEO DE TUBO DE P.V.C. HIDRÁULICO RD-26 DE 8" DE DIÁMETRO, INCLUYE: MATERIAL, ACARREO AL SITIO DE COLOCACIÓN, PRUEBAS NECESARIAS, MANO DE OBRA, EQUIPO Y HERRAMIENTA.</t>
  </si>
  <si>
    <t>SUMINISTRO E INSTALACIÓN DE ABRAZADERA DE BRONCE DE 8" X 1/2", INCLUYE: MATERIAL, MANO DE OBRA, EQUIPO Y HERRAMIENTA.</t>
  </si>
  <si>
    <t>DEMOLICIÓN  DE CARPETA ASFÁLTICA POR MEDIOS MECÁNICOS, INCLUYE: ACARREO DEL MATERIAL A BANCO DE OBRA PARA SU POSTERIOR RETIRO, MANO DE OBRA, EQUIPO Y HERRAMIENTA.</t>
  </si>
  <si>
    <t xml:space="preserve">DEMOLICIÓN DE MURO DE MAMPOSTERÍA POR MEDIOS MECÁNICOS DE HASTA 3.00 M DE ALTURA, INCLUYE: ACOPIO DE LOS MATERIALES PARA SU POSTERIOR RETIRO, EQUIPO, MANO DE OBRA Y HERRAMIENTA. </t>
  </si>
  <si>
    <t>DOPI-MUN-RM-PAV-LP-133-2022</t>
  </si>
  <si>
    <t>DESMONTAJE DE BARANDAL DE HERRERÍA EXISTENTE DE 0.50 A 1.50 M DE ALTURA SIN RECUPERACIÓN, INCLUYE: CORTES, DEMOLICIÓN DE ANCLAS, ACARREOS A DONDE INDIQUE LA ESCUELA, MANO DE OBRA Y HERRAMIENTA.</t>
  </si>
  <si>
    <t>SUMINISTRO Y COLOCACIÓN DE BOLARDO TIPO ZAPOPAN DE 6" DE DIÁMETRO, FABRICADO EN TUBO GALVANIZADO CEDULA 30, DE 1.10 M DE DESARROLLO DE LONGITUD (0.75 M VISIBLE Y 0.35 M OCULTO), TAPA SUPERIOR DE PLACA 3/16" C/ESCUDO EN ACERO INOXIDABLE, 1 CALCOMANIA COLOR ROJO REFLEJANTE GRADO DIAMANTE, 1 CALCOMANIA COLOR AMARILLO REFLEJANTE GRADO DIAMANTE CON ANCLAS SOLDADAS DE VARILLA DE 1/2" POR 10CM PARA SU ANCLAJE, INCLUYE: HERRAMIENTA, DADO DE CONCRETO F´C= 150 KG/CM2 HECHO EN OBRA DE 40X40X40 CM,, ACARREOS, MATERIALES, EQUIPO Y MANO DE OBRA.</t>
  </si>
  <si>
    <t>RELLENO CON MATERIAL DE CALIDAD SUBRASANTE DE ACUERDO A LA NORMATIVA S.I.C.T. (MATERIAL DE BANCO), EN CAPAS NO MAYORES DE 20 CM DE ESPESOR, COMPACTADA AL 100% ± 2% DE SU P.V.S.M., PRUEBA AASHTO ESTÁNDAR, INCLUYE: HERRAMIENTA, MATERIALES, AGUA, MANO DE OBRA, EXTENDIDO, CONFORMACIÓN, COMPACTACIÓN, DESPERDICIOS, EQUIPO Y MANO DE OBRA.</t>
  </si>
  <si>
    <t>ALCANTARILLADO SANITARIO</t>
  </si>
  <si>
    <t>SUMINISTRO E INSTALACIÓN DE EXTREMIDAD DE 8" DE DIÁMETRO DE FO.FO., INCLUYE: 50 % DE TORNILLOS Y EMPAQUES, MATERIAL, ACARREOS, MANO DE OBRA, EQUIPO Y HERRAMIENTA.</t>
  </si>
  <si>
    <t>SUMINISTRO E INSTALACIÓN DE JUNTA GIBAULT COMPLETA DE 203 MM (8") DE DIÁMETRO DE FO.FO., INCLUYE: MATERIAL, ACARREOS, MANO DE OBRA, EQUIPO Y HERRAMIENTA.</t>
  </si>
  <si>
    <t>SUMINISTRO E INSTALACIÓN DE EXTREMIDAD DE 12" DE DIÁMETRO DE FO.FO., INCLUYE: 50 % DE TORNILLOS Y EMPAQUES, MATERIAL, ACARREOS, MANO DE OBRA, EQUIPO Y HERRAMIENTA.</t>
  </si>
  <si>
    <t>SUMINISTRO E INSTALACIÓN DE JUNTA GIBAULT COMPLETA DE 304 MM (12") DE DIÁMETRO DE FO.FO., INCLUYE: MATERIAL, ACARREOS, MANO DE OBRA, EQUIPO Y HERRAMIENTA.</t>
  </si>
  <si>
    <t>SUMINISTRO E INSTALACIÓN DE EXTREMIDAD DE 24" DE DIÁMETRO DE FO.FO., INCLUYE: 50 % DE TORNILLOS Y EMPAQUES, MATERIAL, ACARREOS, MANO DE OBRA, EQUIPO Y HERRAMIENTA.</t>
  </si>
  <si>
    <t>SUMINISTRO E INSTALACIÓN DE TEE DE 8" X 4" DE DIÁMETRO DE FO.FO., INCLUYE: 50 % DE TORNILLOS Y EMPAQUES, MATERIAL, ACARREOS, MANO DE OBRA, EQUIPO Y HERRAMIENTA.</t>
  </si>
  <si>
    <t>SUMINISTRO E INSTALACIÓN DE TEE DE 8" X 6" DE DIÁMETRO DE FO.FO., INCLUYE: 50 % DE TORNILLOS Y EMPAQUES, MATERIAL, ACARREOS, MANO DE OBRA, EQUIPO Y HERRAMIENTA.</t>
  </si>
  <si>
    <t>SUMINISTRO E INSTALACIÓN DE TEE DE 8" X 8" DE DIÁMETRO DE FO.FO., INCLUYE: 50 % DE TORNILLOS Y EMPAQUES, MATERIAL, ACARREOS, MANO DE OBRA, EQUIPO Y HERRAMIENTA.</t>
  </si>
  <si>
    <t>SUMINISTRO E INSTALACIÓN DE TEE DE 12" X 12" DE DIÁMETRO DE FO.FO., INCLUYE: 50 % DE TORNILLOS Y EMPAQUES, MATERIAL, ACARREOS, MANO DE OBRA, EQUIPO Y HERRAMIENTA.</t>
  </si>
  <si>
    <t>SUMINISTRO E INSTALACIÓN DE TEE DE 24" X 4" DE DIÁMETRO DE FO.FO., INCLUYE: 50 % DE TORNILLOS Y EMPAQUES, MATERIAL, ACARREOS, MANO DE OBRA, EQUIPO Y HERRAMIENTA.</t>
  </si>
  <si>
    <t>SUMINISTRO E INSTALACIÓN DE TEE DE 24" X 12" DE DIÁMETRO DE FO.FO., INCLUYE: 50 % DE TORNILLOS Y EMPAQUES, MATERIAL, ACARREOS, MANO DE OBRA, EQUIPO Y HERRAMIENTA.</t>
  </si>
  <si>
    <t>SUMINISTRO E INSTALACIÓN DE TEE DE 24" X 24" DE DIÁMETRO DE FO.FO., INCLUYE: 50 % DE TORNILLOS Y EMPAQUES, MATERIAL, ACARREOS, MANO DE OBRA, EQUIPO Y HERRAMIENTA.</t>
  </si>
  <si>
    <t>SUMINISTRO E INSTALACIÓN DE VÁLVULA DE COMPUERTA RESILENTE DE 8" VÁSTAGO FIJO HIDROSTÁTICA, INCLUYE: 50 % DE TORNILLOS Y EMPAQUES, MATERIAL, ACARREOS, MANO DE OBRA, EQUIPO Y HERRAMIENTA.</t>
  </si>
  <si>
    <t>SUMINISTRO E INSTALACIÓN DE VÁLVULA DE COMPUERTA RESILENTE DE 12" VÁSTAGO FIJO HIDROSTÁTICA, INCLUYE: 50 % DE TORNILLOS Y EMPAQUES, MATERIAL, ACARREOS, MANO DE OBRA, EQUIPO Y HERRAMIENTA.</t>
  </si>
  <si>
    <t>SUMINISTRO E INSTALACIÓN DE VÁLVULA MARIPOSA DE 24", INCLUYE: 50 % DE TORNILLOS Y EMPAQUES, MATERIAL, ACARREOS, MANO DE OBRA, EQUIPO Y HERRAMIENTA.</t>
  </si>
  <si>
    <t>SUMINISTRO E INSTALACIÓN DE REDUCCIÓN DE 8" A 6" DE DIÁMETRO DE FO.FO., INCLUYE: 50 % DE TORNILLOS Y EMPAQUES, MATERIAL, ACARREOS, MANO DE OBRA, EQUIPO Y HERRAMIENTA.</t>
  </si>
  <si>
    <t>SUMINISTRO E INSTALACIÓN DE REDUCCIÓN DE 12" A 4" DE DIÁMETRO DE FO.FO., INCLUYE: 50 % DE TORNILLOS Y EMPAQUES, MATERIAL, ACARREOS, MANO DE OBRA, EQUIPO Y HERRAMIENTA.</t>
  </si>
  <si>
    <t>SUMINISTRO E INSTALACIÓN DE REDUCCIÓN DE 24" A 12" DE DIÁMETRO DE FO.FO., INCLUYE: 50 % DE TORNILLOS Y EMPAQUES, MATERIAL, ACARREOS, MANO DE OBRA, EQUIPO Y HERRAMIENTA.</t>
  </si>
  <si>
    <t>SUMINISTRO E INSTALACIÓN DE CARRETE DE 2'' DE DIÁMETRO DE FO.FO., INCLUYE: 50 % DE TORNILLOS Y EMPAQUES, MATERIAL, ACARREOS, MANO DE OBRA, EQUIPO Y HERRAMIENTA.</t>
  </si>
  <si>
    <t>SUMINISTRO, INSTALACIÓN Y JUNTEO DE TUBO DE P.V.C. HIDRÁULICO CLASE A-10 DE 24" DE DIÁMETRO, INCLUYE: MATERIAL, ACARREO AL SITIO DE COLOCACIÓN, PRUEBAS NECESARIAS, MANO DE OBRA, EQUIPO Y HERRAMIENTA.</t>
  </si>
  <si>
    <t>SUMINISTRO, INSTALACIÓN Y JUNTEO DE TUBO DE P.V.C. HIDRÁULICO CLASE A-10 DE 12" DE DIÁMETRO, INCLUYE: MATERIAL, ACARREO AL SITIO DE COLOCACIÓN, PRUEBAS NECESARIAS, MANO DE OBRA, EQUIPO Y HERRAMIENTA.</t>
  </si>
  <si>
    <t>SUMINISTRO E INSTALACIÓN DE JUNTA GIBAULT COMPLETA DE 24" DE DIÁMETRO DE FO.FO., INCLUYE: MATERIAL, ACARREOS, MANO DE OBRA, EQUIPO Y HERRAMIENTA.</t>
  </si>
  <si>
    <t>SUMINISTRO E INSTALACIÓN DE CODOS DE 45°, 22° Ó 11° X 12" DE DIÁMETRO DE FO.FO., INCLUYE: 50 % DE TORNILLOS Y EMPAQUES, MATERIAL, ACARREOS, MANO DE OBRA, EQUIPO Y HERRAMIENTA.</t>
  </si>
  <si>
    <t>SUMINISTRO E INSTALACIÓN DE CODOS DE 45°, 22° Ó 11° X 24" DE DIÁMETRO DE FO.FO., INCLUYE: 50 % DE TORNILLOS Y EMPAQUES, MATERIAL, ACARREOS, MANO DE OBRA, EQUIPO Y HERRAMIENTA.</t>
  </si>
  <si>
    <t>SUMINISTRO E INSTALACIÓN DE CODOS DE 90°, 45°, 22° Ó 11° X 8" DE DIÁMETRO DE FO.FO., INCLUYE: 50 % DE TORNILLOS Y EMPAQUES, MATERIAL, ACARREOS, MANO DE OBRA, EQUIPO Y HERRAMIENTA.</t>
  </si>
  <si>
    <t>SUMINISTRO E INSTALACIÓN DE CODOS DE 45°, 22° Ó 11° X 6" DE DIÁMETRO DE FO.FO., INCLUYE: 50 % DE TORNILLOS Y EMPAQUES, MATERIAL, ACARREOS, MANO DE OBRA, EQUIPO Y HERRAMIENTA.</t>
  </si>
  <si>
    <t>SUMINISTRO E INSTALACIÓN DE CODOS DE 90°, 45°, 22° Ó 11° X 4" DE DIÁMETRO DE FO.FO., INCLUYE: 50 % DE TORNILLOS Y EMPAQUES, MATERIAL, ACARREOS, MANO DE OBRA, EQUIPO Y HERRAMIENTA.</t>
  </si>
  <si>
    <t xml:space="preserve">TERMINAL ZAPATA PARA TIERRA, DE ALUMINIO BIMETALICO PARA ALOJAR CABLES CALIBRE DESDE 14 AWG HASTA 2 AWG, CON UN ORIFICIO D FIJACIÓN DE 1/4", OPRESOR TIPO ALLEN. INCLUYE PIJABROCA DE 1/4" X 1", GALVANIZADA, </t>
  </si>
  <si>
    <t xml:space="preserve">SUMINISTRO Y PLANTACIÓN DE ÁRBOL OLIVO NEGRO DE MÍNIMO 2.00 M DE ALTURA Y 2" DE DIÁMETRO EN TRONCO, INCLUYE: HERRAMIENTA, EXCAVACIÓN, CAPA  DE TIERRA VEGETAL, AGUA PARA RIEGO, MANO DE OBRA Y CUIDADOS POR 30 DÍAS. </t>
  </si>
  <si>
    <t xml:space="preserve">SUMINISTRO Y PLANTACIÓN DE ÁRBOL ARRAYÁN DE MÍNIMO 2.00 M DE ALTURA Y 2" DE DIÁMETRO EN TRONCO, INCLUYE: HERRAMIENTA, EXCAVACIÓN, CAPA  DE TIERRA VEGETAL, AGUA PARA RIEGO, MANO DE OBRA Y CUIDADOS POR 30 DÍAS. </t>
  </si>
  <si>
    <t>SUMINISTRO Y PLANTACIÓN DE ÁRBOL GUAYABO FRESA DE MÍNIMO 2.00 M DE ALTURA Y 2" DE DIÁMETRO EN TRONCO, INCLUYE: HERRAMIENTA, EXCAVACIÓN, CAPA  DE TIERRA VEGETAL, AGUA PARA RIEGO, MANO DE OBRA Y CUIDADOS POR 30 DÍAS.</t>
  </si>
  <si>
    <t>SUMINISTRO Y PLANTACIÓN DE ÁRBOL PRIMAVERA DE MÍNIMO 2.00 M DE ALTURA Y 2" DE DIÁMETRO EN TRONCO, INCLUYE: HERRAMIENTA, EXCAVACIÓN, CAPA  DE TIERRA VEGETAL, AGUA PARA RIEGO, MANO DE OBRA Y CUIDADOS POR 30 DÍAS.</t>
  </si>
  <si>
    <t>SUMINISTRO Y PLANTACIÓN DE ÁRBOL ROSA MORADA DE MÍNIMO 2.00 M DE ALTURA Y 2" DE DIÁMETRO EN TRONCO, INCLUYE: HERRAMIENTA, EXCAVACIÓN, CAPA  DE TIERRA VEGETAL, AGUA PARA RIEGO, MANO DE OBRA Y CUIDADOS POR 30 DÍAS.</t>
  </si>
  <si>
    <t>LICITACIÓN PÚBLICA No.</t>
  </si>
  <si>
    <t>PE-1</t>
  </si>
  <si>
    <t>Modernización a la Red de Vía Urbana, Zona Norte A, incluye: pavimentación, alcantarillado sanitario, agua potable, banquetas, cruces peatonales, accesibilidad universal, señalética horizontal - vertical y obras complementarias, Municipio de Zapopan, Jalisco.</t>
  </si>
  <si>
    <t>DOPI-001</t>
  </si>
  <si>
    <t>CALZADA VERGEL</t>
  </si>
  <si>
    <t>CALLE CHOLULA</t>
  </si>
  <si>
    <t>CORTE DE TERRENO A CIELO ABIERTO EN CAJÓN EN MATERIAL TIPO "C" CON EQUIPO MECÁNICO PESADO PARA CONFORMACIÓN DE TERRACERÍAS, INCLUYE: AFINE DE TALUDES, NIVELACIÓN, REFERENCIAS, MOVIMIENTOS DE TIERRA (ACARREO INTERNO) CON EQUIPO MECÁNICO HASTA 100 M DE DISTANCIA, MANO DE OBRA Y HERRAMIENTA. (MEDIDO EN TERRENO NATURAL POR SECCIÓN).</t>
  </si>
  <si>
    <t xml:space="preserve">SUMINISTRO Y APLICACIÓN DE PINTURA TERMOPLÁSTICA PARA LÍNEA DE ALTO EN COLOR BLANCA Y/O AMARILLA DE 60 CM, CON APLICACIÓN DE PRIMARIO PARA ASEGURAR EL CORRECTO ANCLAJE DE LA PINTURA Y DE MICROESFERA REFLEJANTE 330 GR/M2, APLICADA CON MAQUINA PINTARRAYA, INCLUYE: TRAZO, SEÑALAMIENTOS, MANO DE OBRA, PREPARACIÓN Y LIMPIEZA AL FINAL DE LA OBRA. </t>
  </si>
  <si>
    <t>SUMINISTRO E INSTALACIÓN DE JUNTA GIBAULT COMPLETA DE 4" DE DIÁMETRO DE FO.FO., INCLUYE: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</si>
  <si>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</si>
  <si>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</si>
  <si>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</si>
  <si>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E INSTALACIÓN DE MANGA DE EMPOTRAMIENTO DE  P.V.C. DE 6" DE DIÁMETRO,  INCLUYE: MATERIAL, ACARREOS, MANO  DE OBRA Y HERRAMIENTA.</t>
  </si>
  <si>
    <t>SUMINISTRO E INSTALACIÓN DE TAPA CIEGA DE 102 MM (4") DE DIÁMETRO DE FO.FO., INCLUYE: PRUEBAS HIDROSTÁTICAS, ACARREOS, HERRAMIENTA Y MANO DE OBRA.</t>
  </si>
  <si>
    <t>CALLE PASEO DE LOS BAMBÚES</t>
  </si>
  <si>
    <t>ESCARIFICACIÓN DEL TERRENO NATURAL (CUMPLE CON CALIDAD DE SUBRASANTE) DE 20 CM DE ESPESOR POR MEDIOS MECÁNICOS, COMPACTADO AL 100% ± 2 DE SU P.V.S.M., PRUEBA AASHTO ESTANDAR, CBR DEL 20% MÍNIMO, INCLUYE: EXTENDIDO DEL MATERIAL, HOMOGENIZADO, AFINE DE LA SUPERFICIE, COMPACTADO, MANO DE OBRA, EQUIPO Y HERRAMIENTA.</t>
  </si>
  <si>
    <t>SUMINISTRO Y APLICACIÓN DE PINTURA TERMOPLÁSTICA PARA ELABORACIÓN DE CRUCE DE CICLOVÍA DOS SENTIDOS, EN CUADROS DE 40X40 CM Y/O 50X50 CM, CON APLICACIÓN DE PRIMARIO PARA ASEGURAR EL CORRECTO ANCLAJE DE LA PINTURA Y DE MICROESFERA REFLEJANTE 330 GR/M2 SOBRE PAVIMENTO, APLICADA CON MAQUINA,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</si>
  <si>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</si>
  <si>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E INSTALACIÓN DE CODO DE P.V.C. SANITARIO DE 90° X 12" DE DIÁMETRO SERIE 20, INCLUYE: HERRAMIENTA, MATERIAL, ACARREOS, EQUIPO Y MANO DE OBRA.</t>
  </si>
  <si>
    <t>SUMINISTRO E INSTALACIÓN DE TEE DE P.V.C. SANITARIO DE 12" X 12" DE DIÁMETRO SERIE 20, INCLUYE: HERRAMIENTA, MATERIAL, ACARREOS, EQUIPO Y MANO DE OBRA.</t>
  </si>
  <si>
    <t>SUMINISTRO E INSTALACIÓN DE CODOS DE 90°, 45°, 22° Ó 11° X 102 MM (4") DE DIÁMETRO DE FO.FO., INCLUYE: 50 % DE TORNILLOS Y EMPAQUES, MATERIAL, ACARREOS, MANO DE OBRA, EQUIPO Y HERRAMIENTA.</t>
  </si>
  <si>
    <t>SUMINISTRO E INSTALACIÓN DE CODOS DE 45°, 22° Ó 11° X 152 MM (6") DE DIÁMETRO DE FO.FO., INCLUYE: 50 % DE TORNILLOS Y EMPAQUES, MATERIAL, ACARREOS, MANO DE OBRA, EQUIPO Y HERRAMIENTA.</t>
  </si>
  <si>
    <t>SUMINISTRO E INSTALACIÓN DE CARRETE CORTO (25 CM) DE 2" DE DIÁMETRO DE FO.FO., INCLUYE: HERRAMIENTA, 50 % DE TORNILLOS Y EMPAQUES, MATERIAL, ACARREOS, EQUIPO Y MANO DE OBRA.</t>
  </si>
  <si>
    <t>SUMINISTRO E INSTALACIÓN DE REDUCCIÓN DE 6" A 4" DE DIÁMETRO DE FO.FO., INCLUYE: 50 % DE TORNILLOS Y EMPAQUES, MATERIAL, ACARREOS, MANO DE OBRA, EQUIPO Y HERRAMIENTA.</t>
  </si>
  <si>
    <t>SUMINISTRO E INSTALACIÓN DE TEE DE 6" X 2" DE DIÁMETRO DE FO.FO., INCLUYE: 50 % DE TORNILLOS Y EMPAQUES, MATERIAL, ACARREOS, MANO DE OBRA, EQUIPO Y HERRAMIENTA.</t>
  </si>
  <si>
    <t>SUMINISTRO E INSTALACIÓN DE CRUZ DE 6" X 4" DE DIÁMETRO DE FO.FO., INCLUYE: 50 % DE TORNILLOS Y EMPAQUES, MATERIAL, ACARREOS, MANO DE OBRA, EQUIPO Y HERRAMIENTA.</t>
  </si>
  <si>
    <t>SUMINISTRO E INSTALACIÓN DE CRUZ DE 6" X 6" DE DIÁMETRO DE 40 CM DE LARGO DE FO.FO., INCLUYE: 50 % DE TORNILLOS Y EMPAQUES, MATERIAL, ACARREOS, MANO DE OBRA, EQUIPO Y HERRAMIENTA.</t>
  </si>
  <si>
    <t xml:space="preserve">SUMINISTRO E INSTALACIÓN DE PAILERÍA DE TUBO DE ACERO CÉDULA 40 DE 6", A BASE DE CARRETES Y CODOS, INCLUYE: HERRAMIENTA, MATERIALES, FONDO PRIMARIO Y PINTURA DE ESMALTE ANTICORROSIVO, COLOR INDICADO POR SUPERVISOR DE LA DEPENDENCIA CORRESPONDIENTE, SOLDADURAS, ACARREOS, MANIOBRAS, EQUIPO Y MANO DE OBRA. </t>
  </si>
  <si>
    <t>SUMINISTRO E INSTALACIÓN DE BRIDA DE 6" DE DIÁMETRO DE ACERO AL CARBÓN, INCLUYE: 50 % DE TORNILLOS Y EMPAQUES, MATERIAL, ACARREOS, MANO DE OBRA, EQUIPO Y HERRAMIENTA.</t>
  </si>
  <si>
    <t>SUMINISTRO Y COLOCACIÓN DE CONTRAMARCO DE CANAL SENCILLO DE 4" DE 2.20 M DE LONGITUD, INCLUYE: HERRAMIENTA, NIVELACIÓN, MATERIALES, EQUIPO Y MANO DE OBRA.</t>
  </si>
  <si>
    <t>CALLE EUCALIPTO DE LOS OCOTES</t>
  </si>
  <si>
    <t>ALCANTARILLADO SANITARIO Y PLUVIAL</t>
  </si>
  <si>
    <t>SUMINISTRO, INSTALACIÓN Y JUNTEO DE TUBO DE P.V.C. HIDRÁULICO CLASE A-10 DE 10" DE DIÁMETRO, INCLUYE: MATERIAL, ACARREO AL SITIO DE COLOCACIÓN, PRUEBAS NECESARIAS, MANO DE OBRA, EQUIPO Y HERRAMIENTA.</t>
  </si>
  <si>
    <t>SUMINISTRO E INSTALACIÓN DE EXTREMIDAD DE 10" DE DIÁMETRO DE FO.FO., INCLUYE: 50 % DE TORNILLOS Y EMPAQUES, MATERIAL, ACARREOS, MANO DE OBRA, EQUIPO Y HERRAMIENTA.</t>
  </si>
  <si>
    <t>SUMINISTRO E INSTALACIÓN DE JUNTA GIBAULT COMPLETA DE 255 MM (10") DE DIÁMETRO DE FO.FO., INCLUYE: MATERIAL, ACARREOS, MANO DE OBRA, EQUIPO Y HERRAMIENTA.</t>
  </si>
  <si>
    <t>SUMINISTRO E INSTALACIÓN DE JUNTA GIBAULT COMPLETA DE 315 MM (12") DE DIÁMETRO DE FO.FO., INCLUYE: MATERIAL, ACARREOS, MANO DE OBRA, EQUIPO Y HERRAMIENTA.</t>
  </si>
  <si>
    <t>SUMINISTRO E INSTALACIÓN DE CODOS DE 45°, 22° Ó 11° X 315 MM (12") DE DIÁMETRO DE FO.FO., INCLUYE: 50 % DE TORNILLOS Y EMPAQUES, MATERIAL, ACARREOS, MANO DE OBRA, EQUIPO Y HERRAMIENTA.</t>
  </si>
  <si>
    <t>SUMINISTRO E INSTALACIÓN DE TEE DE 4" X 2" DE DIÁMETRO DE FO.FO., INCLUYE: 50 % DE TORNILLOS Y EMPAQUES, MATERIAL, ACARREOS, MANO DE OBRA, EQUIPO Y HERRAMIENTA.</t>
  </si>
  <si>
    <t>SUMINISTRO E INSTALACIÓN DE TEE DE 12" X 3" DE DIÁMETRO DE FO.FO., INCLUYE: 50 % DE TORNILLOS Y EMPAQUES, MATERIAL, ACARREOS, MANO DE OBRA, EQUIPO Y HERRAMIENTA.</t>
  </si>
  <si>
    <t>SUMINISTRO E INSTALACIÓN DE TEE DE 12" X 4" DE DIÁMETRO DE FO.FO., INCLUYE: 50 % DE TORNILLOS Y EMPAQUES, MATERIAL, ACARREOS, MANO DE OBRA, EQUIPO Y HERRAMIENTA.</t>
  </si>
  <si>
    <t>SUMINISTRO E INSTALACIÓN DE TEE DE 12" X 10" DE DIÁMETRO DE FO.FO., INCLUYE: 50 % DE TORNILLOS Y EMPAQUES, MATERIAL, ACARREOS, MANO DE OBRA, EQUIPO Y HERRAMIENTA.</t>
  </si>
  <si>
    <t>SUMINISTRO E INSTALACIÓN DE CRUZ DE 4" X 12" DE DIÁMETRO DE FO.FO., INCLUYE: 50 % DE TORNILLOS Y EMPAQUES, MATERIAL, ACARREOS, MANO DE OBRA, EQUIPO Y HERRAMIENTA.</t>
  </si>
  <si>
    <t>SUMINISTRO E INSTALACIÓN DE CARRETE CORTO (25 CM) DE 3" DE DIÁMETRO DE FO.FO., INCLUYE: HERRAMIENTA, 50 % DE TORNILLOS Y EMPAQUES, MATERIAL, ACARREOS, EQUIPO Y MANO DE OBRA.</t>
  </si>
  <si>
    <t>SUMINISTRO E INSTALACIÓN DE VÁLVULA DE COMPUERTA RESILENTE DE 3" VÁSTAGO FIJO HIDROSTÁTICA, INCLUYE: 50 % DE TORNILLOS Y EMPAQUES, MATERIAL, ACARREOS, MANO DE OBRA, EQUIPO Y HERRAMIENTA.</t>
  </si>
  <si>
    <t>SUMINISTRO E INSTALACIÓN DE VÁLVULA DE COMPUERTA RESILENTE DE 10 VÁSTAGO FIJO HIDROSTÁTICA, INCLUYE: 50 % DE TORNILLOS Y EMPAQUES, MATERIAL, ACARREOS, MANO DE OBRA, EQUIPO Y HERRAMIENTA.</t>
  </si>
  <si>
    <t>SUMINISTRO E INSTALACIÓN DE VÁLVULA DE ADMISIÓN Y EXPULSIÓN DE AIRE DE 3" DE DIÁMETRO DE FO-FO., INCLUYE: HERRAMIENTA, PRUEBAS HIDROSTÁTICAS,  ACARREOS Y MANO DE OBRA.</t>
  </si>
  <si>
    <t>SUMINISTRO Y COLOCACIÓN DE ESTRUCTURA PARA BAJA TENSIÓN AÉREA CON BASTIDOR REFORZADO DE 3 HILOS, FLEJADO DE ACERO INOX. DE 3/4" Y AISLADOR DE PORCELANA P-1323, INSTALADO EN POSTE EXISTENTE NORMA CFE "1R3", INCLUYE: HERRAMIENTA, ACARREOS, ELEVACIONES, MONTAJE, EQUIPO Y MANO DE OBRA.</t>
  </si>
  <si>
    <t>ASENTAMIENTO DE PLACAS METÁLICAS DE ESTRUCTURA A BASE DE GROUT NO METÁLICO, INCLUYE: MATERIALES, MANO DE OBRA, EQUIPO Y HERRAMIENTA.</t>
  </si>
  <si>
    <t>CALLE CHABACANOS</t>
  </si>
  <si>
    <t xml:space="preserve">MURO DE MAMPOSTERÍA DE PIEDRA BRAZA, ACABADO A UNA CARA APARENTE, ASENTADO CON MORTERO CEMENTO-ARENA PROPORCIÓN 1:3, A UNA ALTURA DE 0.00 M A 3.00 M, INCLUYE: HERRAMIENTA, ACARREOS, SELECCIÓN Y ACOMODO DE LA PIEDRA, ELABORACIÓN DE MORTERO, MATERIALES, EQUIPO Y MANO DE OBRA. </t>
  </si>
  <si>
    <t xml:space="preserve">MURO DE MAMPOSTERÍA DE PIEDRA BRAZA, ACABADO A DOS CARAS APARENTE, ASENTADO CON MORTERO CEMENTO-ARENA PROPORCIÓN 1:3, A UNA ALTURA DE 0.00 M A 3.00 M, INCLUYE: HERRAMIENTA, ACARREOS, SELECCIÓN Y ACOMODO DE LA PIEDRA, ELABORACIÓN DE MORTERO, MATERIALES, EQUIPO Y MANO DE OBRA. </t>
  </si>
  <si>
    <t>SUMINISTRO E INSTALACIÓN DE CODO DE P.V.C. SANITARIO DE 90° X 10" DE DIÁMETRO SERIE 20, INCLUYE: HERRAMIENTA, MATERIAL, ACARREOS, EQUIPO Y MANO DE OBRA.</t>
  </si>
  <si>
    <t>SUMINISTRO E INSTALACIÓN DE TEE DE P.V.C. SANITARIO DE 10" X 10" DE DIÁMETRO SERIE 20, INCLUYE: HERRAMIENTA, MATERIAL, ACARREOS, EQUIPO Y MANO DE OBRA.</t>
  </si>
  <si>
    <t>CALLE GRANADOS</t>
  </si>
  <si>
    <t>DESMONTAJE DE HERRERÍA EN BARANDALES Y JARDINERAS EXISTENTES DE 0.20 A 1.00 M DE ALTURA A BASE DE REDONDOS, SOLERAS Y TUBULARES CUADRADOS, CON RECUPERACIÓN, INCLUYE: HERRAMIENTA, CORTES, DEMOLICIÓN DE ANCLAS, ACARREO A LUGAR INDICADO POR SUPERVISIÓN PARA SU POSTERIOR RETIRO FUERA DE LA OBRA, EQUIPO Y MANO DE OBRA.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</si>
  <si>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</si>
  <si>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SUMINISTRO E INSTALACIÓN DE TEE DE  P.V.C. CON UN DIÁMETRO DE  10" X 10", SERIE 20,  INCLUYE: HERRAMIENTA, ACARREOS, MATERIALES, EQUIPO Y MANO DE OBRA.</t>
  </si>
  <si>
    <t>SUMINISTRO E INSTALACIÓN DE CODO DE  P.V.C. CON UN DIÁMETRO DE 10" X 90°,  SERIE 20,  INCLUYE: HERRAMIENTA, ACARREOS, MATERIALES, EQUIPO Y MANO DE OBRA.</t>
  </si>
  <si>
    <t>SUMINISTRO E INSTALACIÓN DE TEE DE  P.V.C. CON UN DIÁMETRO DE  12" X 12", SERIE 20,  INCLUYE: HERRAMIENTA, ACARREOS, MATERIALES, EQUIPO Y MANO DE OBRA.</t>
  </si>
  <si>
    <t>SUMINISTRO E INSTALACIÓN DE CODO DE  P.V.C. CON UN DIÁMETRO DE 12" X 90°,  SERIE 20,  INCLUYE: HERRAMIENTA, ACARREOS, MATERIALES, EQUIPO Y MANO DE OBRA.</t>
  </si>
  <si>
    <t>OBRAS COMPLEMENTARIAS</t>
  </si>
  <si>
    <t>PLANTILLA DE 5 CM DE ESPESOR DE CONCRETO HECHO EN OBRA DE F´C=100 KG/CM2, INCLUYE: PREPARACIÓN DE LA SUPERFICIE, NIVELACIÓN, MAESTREADO, COLADO, MANO DE OBRA, EQUIPO Y HERRAMIENTA.</t>
  </si>
  <si>
    <t>CIMIENTO DE MAMPOSTERÍA DE PIEDRA BRAZA, ASENTADA CON MORTERO CEMENTO-ARENA  EN PROPORCIÓN 1:3, INCLUYE: MATERIALES, DESPERDICIOS, HERRAMIENTAS, LIMPIEZA, MANO DE OBRA Y ACARREO DE MATERIALES AL SITIO DE SU UTILIZACIÓN.</t>
  </si>
  <si>
    <t>LOSA DE CONCRETO CICLÓPEO, PROPORCIÓN VOLUMÉTRICA DE 60% A BASE DE CONCRETO F´C= 200 KG/CM2, T.MA. 3/4", R.N., HECHO EN OBRA Y 40% DE PIEDRA BRAZA, INCLUYE: HERRAMIENTA, SELECCIÓN Y ACOMODO DE LA PIEDRA, ACARREOS, COLADO, NIVELADO, SUMINISTRO DE MATERIALES, EQUIPO Y MANO DE OBRA.</t>
  </si>
  <si>
    <t>SUMINISTRO Y COLOCACIÓN DE DREN MULTIPERFORADO CON TUBO DE PVC SANITARIO DE 4" DE DIÁMETRO, AHOGADO EN MURO DE MAMPOSTERÍA DE PIEDRA BRAZA, INCLUYE: MATERIALES, MANO DE OBRA, HERRAMIENTAS.</t>
  </si>
  <si>
    <t>SUMINISTRO Y COLOCACIÓN DE FILTRO A BASE DE GRAVA O PIEDRA TRONADA (3/4" A 2") SIN FINOS, DE 30 CM DE ESPESOR , INCLUYE: HERRAMIENTA, ACARREOS, MATERIALES, EQUIPO Y MANO DE OBRA.</t>
  </si>
  <si>
    <t>H1</t>
  </si>
  <si>
    <t>H2</t>
  </si>
  <si>
    <t>CALLE LOS BELENES</t>
  </si>
  <si>
    <t>SUMINISTRO E INSTALACIÓN DE TUBERÍA DE P.V.C. PARA ALCANTARILLADO DIÁMETRO DE 16" SERIE 20, INCLUYE: MATERIALES NECESARIOS, EQUIPO, MANO DE OBRA Y PRUEBA HIDROSTÁTICA.</t>
  </si>
  <si>
    <t>SUMINISTRO E INSTALACIÓN DE TUBERÍA DE P.V.C. PARA ALCANTARILLADO DIÁMETRO DE 18" SERIE 20, INCLUYE: MATERIALES NECESARIOS, EQUIPO, MANO DE OBRA Y PRUEBA HIDROSTÁTICA.</t>
  </si>
  <si>
    <t>SUMINISTRO Y FABRICACIÓN DE CAJA CIEGA PARA TUBERÍA DE 16" DE 70X70X55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</si>
  <si>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Y FABRICACIÓN DE CAJA CIEGA PARA TUBERÍA DE 18" DE 75X75X60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</si>
  <si>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E INSTALACIÓN DE MANGA DE EMPOTRAMIENTO DE  P.V.C. DE 16" DE DIÁMETRO,  INCLUYE: MATERIAL, ACARREOS, MANO  DE OBRA Y HERRAMIENTA.</t>
  </si>
  <si>
    <t>SUMINISTRO E INSTALACIÓN DE MANGA DE EMPOTRAMIENTO DE  P.V.C. DE 18" DE DIÁMETRO,  INCLUYE: MATERIAL, ACARREOS, MANO  DE OBRA Y HERRAMIENTA.</t>
  </si>
  <si>
    <t>SUMINISTRO E INSTALACIÓN DE SILLETA PVC DE 16"X 6" SANITARIO, INCLUYE: MANO DE OBRA, EQUIPO Y HERRAMIENTA.</t>
  </si>
  <si>
    <t>SUMINISTRO E INSTALACIÓN DE SILLETA PVC DE 18"X 6" SANITARIO, INCLUYE: MANO DE OBRA, EQUIPO Y HERRAMIENTA.</t>
  </si>
  <si>
    <t>SUMINISTRO E INSTALACIÓN DE ABRAZADERA DE 10" X 1/2" DE FO.FO., INCLUYE: MATERIAL, MANO DE OBRA, EQUIPO Y HERRAMIENTA.</t>
  </si>
  <si>
    <t>SUMINISTRO E INSTALACIÓN DE CRUZ DE 4" X 4" DE DIÁMETRO DE FO.FO., INCLUYE: 50 % DE TORNILLOS Y EMPAQUES, MATERIAL, ACARREOS, MANO DE OBRA, EQUIPO Y HERRAMIENTA.</t>
  </si>
  <si>
    <t>SUMINISTRO E INSTALACIÓN DE CRUZ DE 10" X 4" DE DIÁMETRO DE FO.FO., INCLUYE: 50 % DE TORNILLOS Y EMPAQUES, MATERIAL, ACARREOS, MANO DE OBRA, EQUIPO Y HERRAMIENTA.</t>
  </si>
  <si>
    <t>SUMINISTRO E INSTALACIÓN DE CARRETE 4" DE DIÁMETRO DE FO.FO., INCLUYE: 50 % DE TORNILLOS Y EMPAQUES, MATERIAL, ACARREOS, MANO DE OBRA, EQUIPO Y HERRAMIENTA.</t>
  </si>
  <si>
    <t>CALLE RAMÓN G. URIBE</t>
  </si>
  <si>
    <t>RESUMEN DE PARTIDAS</t>
  </si>
  <si>
    <t>A1.1</t>
  </si>
  <si>
    <t>A1.2</t>
  </si>
  <si>
    <t>A1.3</t>
  </si>
  <si>
    <t>A4</t>
  </si>
  <si>
    <t>A4.1</t>
  </si>
  <si>
    <t>A4.2</t>
  </si>
  <si>
    <t>A5</t>
  </si>
  <si>
    <t>A5.1</t>
  </si>
  <si>
    <t>A5.2</t>
  </si>
  <si>
    <t>A5.3</t>
  </si>
  <si>
    <t>A6</t>
  </si>
  <si>
    <t>A6.1</t>
  </si>
  <si>
    <t>A6.2</t>
  </si>
  <si>
    <t>A6.3</t>
  </si>
  <si>
    <t>A6.4</t>
  </si>
  <si>
    <t>A7</t>
  </si>
  <si>
    <t>A7.1</t>
  </si>
  <si>
    <t>A7.2</t>
  </si>
  <si>
    <t>A8</t>
  </si>
  <si>
    <t>B1</t>
  </si>
  <si>
    <t>B1.1</t>
  </si>
  <si>
    <t>B1.2</t>
  </si>
  <si>
    <t>B1.3</t>
  </si>
  <si>
    <t>B2</t>
  </si>
  <si>
    <t>B3</t>
  </si>
  <si>
    <t>B4</t>
  </si>
  <si>
    <t>B4.1</t>
  </si>
  <si>
    <t>B4.2</t>
  </si>
  <si>
    <t>B5</t>
  </si>
  <si>
    <t>B5.1</t>
  </si>
  <si>
    <t>B5.2</t>
  </si>
  <si>
    <t>B5.3</t>
  </si>
  <si>
    <t>B6</t>
  </si>
  <si>
    <t>B6.1</t>
  </si>
  <si>
    <t>B6.2</t>
  </si>
  <si>
    <t>B6.3</t>
  </si>
  <si>
    <t>B6.4</t>
  </si>
  <si>
    <t>B7</t>
  </si>
  <si>
    <t>B7.1</t>
  </si>
  <si>
    <t>B7.2</t>
  </si>
  <si>
    <t>B8</t>
  </si>
  <si>
    <t>C1</t>
  </si>
  <si>
    <t>C1.1</t>
  </si>
  <si>
    <t>C1.2</t>
  </si>
  <si>
    <t>C1.3</t>
  </si>
  <si>
    <t>C2</t>
  </si>
  <si>
    <t>C3</t>
  </si>
  <si>
    <t>C4</t>
  </si>
  <si>
    <t>C5</t>
  </si>
  <si>
    <t>C5.1</t>
  </si>
  <si>
    <t>C5.2</t>
  </si>
  <si>
    <t>C6</t>
  </si>
  <si>
    <t>C6.1</t>
  </si>
  <si>
    <t>C6.2</t>
  </si>
  <si>
    <t>C6.3</t>
  </si>
  <si>
    <t>C7</t>
  </si>
  <si>
    <t>C7.1</t>
  </si>
  <si>
    <t>C7.2</t>
  </si>
  <si>
    <t>C8</t>
  </si>
  <si>
    <t>D1.1</t>
  </si>
  <si>
    <t>D1.2</t>
  </si>
  <si>
    <t>D1.3</t>
  </si>
  <si>
    <t>D3</t>
  </si>
  <si>
    <t>D4</t>
  </si>
  <si>
    <t>D4.1</t>
  </si>
  <si>
    <t>D4.2</t>
  </si>
  <si>
    <t>D5</t>
  </si>
  <si>
    <t>D5.1</t>
  </si>
  <si>
    <t>D5.2</t>
  </si>
  <si>
    <t>D5.3</t>
  </si>
  <si>
    <t>D6</t>
  </si>
  <si>
    <t>D6.1</t>
  </si>
  <si>
    <t>D6.2</t>
  </si>
  <si>
    <t>D6.3</t>
  </si>
  <si>
    <t>D6.4</t>
  </si>
  <si>
    <t>D7</t>
  </si>
  <si>
    <t>D7.1</t>
  </si>
  <si>
    <t>D7.2</t>
  </si>
  <si>
    <t>D8</t>
  </si>
  <si>
    <t>E1.1</t>
  </si>
  <si>
    <t>E1.2</t>
  </si>
  <si>
    <t>E1.3</t>
  </si>
  <si>
    <t>E4</t>
  </si>
  <si>
    <t>E4.1</t>
  </si>
  <si>
    <t>E4.2</t>
  </si>
  <si>
    <t>E5</t>
  </si>
  <si>
    <t>E5.1</t>
  </si>
  <si>
    <t>E5.2</t>
  </si>
  <si>
    <t>E5.3</t>
  </si>
  <si>
    <t>E6</t>
  </si>
  <si>
    <t>E6.1</t>
  </si>
  <si>
    <t>E6.2</t>
  </si>
  <si>
    <t>E6.3</t>
  </si>
  <si>
    <t>E6.4</t>
  </si>
  <si>
    <t>E7</t>
  </si>
  <si>
    <t>E7.1</t>
  </si>
  <si>
    <t>E7.2</t>
  </si>
  <si>
    <t>E8</t>
  </si>
  <si>
    <t>F1.1</t>
  </si>
  <si>
    <t>F1.2</t>
  </si>
  <si>
    <t>F1.3</t>
  </si>
  <si>
    <t>F4.1</t>
  </si>
  <si>
    <t>F4.2</t>
  </si>
  <si>
    <t>F5</t>
  </si>
  <si>
    <t>F5.1</t>
  </si>
  <si>
    <t>F5.2</t>
  </si>
  <si>
    <t>F5.3</t>
  </si>
  <si>
    <t>F6</t>
  </si>
  <si>
    <t>F6.1</t>
  </si>
  <si>
    <t>F6.2</t>
  </si>
  <si>
    <t>F6.3</t>
  </si>
  <si>
    <t>F6.4</t>
  </si>
  <si>
    <t>F7</t>
  </si>
  <si>
    <t>F8</t>
  </si>
  <si>
    <t>F8.1</t>
  </si>
  <si>
    <t>F8.2</t>
  </si>
  <si>
    <t>F9</t>
  </si>
  <si>
    <t>G1.1</t>
  </si>
  <si>
    <t>G1.2</t>
  </si>
  <si>
    <t>G1.3</t>
  </si>
  <si>
    <t>G3</t>
  </si>
  <si>
    <t>G4</t>
  </si>
  <si>
    <t>G4.1</t>
  </si>
  <si>
    <t>G4.2</t>
  </si>
  <si>
    <t>G5</t>
  </si>
  <si>
    <t>G5.1</t>
  </si>
  <si>
    <t>G5.2</t>
  </si>
  <si>
    <t>G5.3</t>
  </si>
  <si>
    <t>G6</t>
  </si>
  <si>
    <t>G6.1</t>
  </si>
  <si>
    <t>G6.2</t>
  </si>
  <si>
    <t>G6.3</t>
  </si>
  <si>
    <t>G6.4</t>
  </si>
  <si>
    <t>G7</t>
  </si>
  <si>
    <t>G7.1</t>
  </si>
  <si>
    <t>G7.2</t>
  </si>
  <si>
    <t>G8</t>
  </si>
  <si>
    <t>H1.1</t>
  </si>
  <si>
    <t>H1.2</t>
  </si>
  <si>
    <t>H1.3</t>
  </si>
  <si>
    <t>H3</t>
  </si>
  <si>
    <t>H4</t>
  </si>
  <si>
    <t>H4.1</t>
  </si>
  <si>
    <t>H4.2</t>
  </si>
  <si>
    <t>H5</t>
  </si>
  <si>
    <t>H5.1</t>
  </si>
  <si>
    <t>H5.2</t>
  </si>
  <si>
    <t>H5.3</t>
  </si>
  <si>
    <t>H6</t>
  </si>
  <si>
    <t>H6.1</t>
  </si>
  <si>
    <t>H6.2</t>
  </si>
  <si>
    <t>H6.3</t>
  </si>
  <si>
    <t>H6.4</t>
  </si>
  <si>
    <t>H7</t>
  </si>
  <si>
    <t>H7.1</t>
  </si>
  <si>
    <t>H7.2</t>
  </si>
  <si>
    <t>H8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</si>
  <si>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</si>
  <si>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</si>
  <si>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</si>
  <si>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</si>
  <si>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</si>
  <si>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</si>
  <si>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</si>
  <si>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</si>
  <si>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</si>
  <si>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</si>
  <si>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</si>
  <si>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</si>
  <si>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</si>
  <si>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</si>
  <si>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</si>
  <si>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</si>
  <si>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</si>
  <si>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</si>
  <si>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</si>
  <si>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</si>
  <si>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</si>
  <si>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</si>
  <si>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</si>
  <si>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</si>
  <si>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</si>
  <si>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</si>
  <si>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</si>
  <si>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</si>
  <si>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</si>
  <si>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</si>
  <si>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</si>
  <si>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</si>
  <si>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</si>
  <si>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</si>
  <si>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</si>
  <si>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</si>
  <si>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</si>
  <si>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</si>
  <si>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</si>
  <si>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</si>
  <si>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</si>
  <si>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</si>
  <si>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</si>
  <si>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</si>
  <si>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</si>
  <si>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</si>
  <si>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</si>
  <si>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</si>
  <si>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</si>
  <si>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</si>
  <si>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</si>
  <si>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</si>
  <si>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</si>
  <si>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</si>
  <si>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</si>
  <si>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</si>
  <si>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</si>
  <si>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</si>
  <si>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</si>
  <si>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</si>
  <si>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</si>
  <si>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</si>
  <si>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</si>
  <si>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</si>
  <si>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</si>
  <si>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</si>
  <si>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</si>
  <si>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</si>
  <si>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</si>
  <si>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</si>
  <si>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</si>
  <si>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</si>
  <si>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</si>
  <si>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</si>
  <si>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</si>
  <si>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</si>
  <si>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</si>
  <si>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</si>
  <si>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</si>
  <si>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</si>
  <si>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</si>
  <si>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</si>
  <si>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</si>
  <si>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</si>
  <si>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</si>
  <si>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</si>
  <si>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</si>
  <si>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</si>
  <si>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</si>
  <si>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</si>
  <si>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</si>
  <si>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</si>
  <si>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</si>
  <si>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</si>
  <si>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</si>
  <si>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</si>
  <si>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</si>
  <si>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</si>
  <si>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</si>
  <si>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</si>
  <si>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</si>
  <si>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</si>
  <si>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</si>
  <si>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</si>
  <si>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</si>
  <si>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</si>
  <si>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</si>
  <si>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</si>
  <si>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</si>
  <si>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</si>
  <si>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</si>
  <si>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</si>
  <si>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</si>
  <si>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</si>
  <si>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</si>
  <si>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</si>
  <si>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</si>
  <si>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</si>
  <si>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</si>
  <si>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</si>
  <si>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</si>
  <si>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</si>
  <si>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</si>
  <si>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</si>
  <si>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</si>
  <si>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</si>
  <si>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</si>
  <si>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</si>
  <si>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</si>
  <si>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</si>
  <si>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</si>
  <si>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</si>
  <si>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</si>
  <si>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</si>
  <si>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</si>
  <si>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</si>
  <si>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</si>
  <si>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</si>
  <si>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</si>
  <si>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</si>
  <si>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</si>
  <si>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</si>
  <si>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</si>
  <si>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</si>
  <si>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</si>
  <si>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</si>
  <si>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</si>
  <si>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</si>
  <si>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</si>
  <si>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</si>
  <si>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</si>
  <si>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</si>
  <si>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</si>
  <si>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</si>
  <si>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</si>
  <si>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</si>
  <si>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</si>
  <si>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</si>
  <si>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</si>
  <si>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</si>
  <si>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</si>
  <si>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</si>
  <si>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</si>
  <si>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</si>
  <si>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</si>
  <si>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</si>
  <si>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</si>
  <si>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</si>
  <si>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</si>
  <si>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</si>
  <si>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</si>
  <si>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</si>
  <si>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</si>
  <si>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</si>
  <si>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</si>
  <si>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</si>
  <si>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</si>
  <si>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</si>
  <si>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</si>
  <si>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</si>
  <si>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</si>
  <si>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</si>
  <si>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</si>
  <si>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</si>
  <si>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</si>
  <si>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</si>
  <si>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</si>
  <si>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</si>
  <si>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</si>
  <si>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</si>
  <si>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</si>
  <si>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</si>
  <si>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</si>
  <si>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</si>
  <si>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</si>
  <si>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</si>
  <si>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</si>
  <si>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</si>
  <si>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</si>
  <si>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</si>
  <si>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</si>
  <si>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</si>
  <si>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</si>
  <si>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</si>
  <si>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</si>
  <si>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</si>
  <si>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</si>
  <si>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</si>
  <si>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</si>
  <si>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</si>
  <si>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</si>
  <si>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</si>
  <si>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</si>
  <si>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</si>
  <si>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</si>
  <si>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</si>
  <si>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</si>
  <si>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</si>
  <si>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</si>
  <si>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</si>
  <si>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</si>
  <si>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</si>
  <si>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</si>
  <si>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</si>
  <si>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</si>
  <si>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</si>
  <si>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</si>
  <si>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</si>
  <si>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</si>
  <si>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</si>
  <si>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</si>
  <si>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</si>
  <si>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</si>
  <si>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</si>
  <si>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</si>
  <si>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</si>
  <si>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</si>
  <si>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</si>
  <si>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</si>
  <si>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</si>
  <si>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</si>
  <si>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</si>
  <si>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</si>
  <si>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</si>
  <si>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</si>
  <si>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</si>
  <si>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</si>
  <si>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</si>
  <si>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</si>
  <si>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</si>
  <si>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</si>
  <si>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</si>
  <si>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</si>
  <si>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</si>
  <si>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</si>
  <si>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</si>
  <si>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</si>
  <si>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</si>
  <si>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</si>
  <si>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</si>
  <si>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</si>
  <si>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</si>
  <si>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</si>
  <si>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</si>
  <si>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</si>
  <si>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</si>
  <si>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</si>
  <si>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</si>
  <si>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</si>
  <si>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</si>
  <si>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</si>
  <si>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</si>
  <si>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</si>
  <si>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</si>
  <si>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</si>
  <si>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</si>
  <si>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</si>
  <si>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</si>
  <si>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</si>
  <si>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</si>
  <si>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</si>
  <si>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</si>
  <si>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</si>
  <si>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</si>
  <si>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</si>
  <si>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</si>
  <si>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</si>
  <si>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</si>
  <si>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</si>
  <si>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</si>
  <si>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</si>
  <si>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</si>
  <si>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</si>
  <si>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</si>
  <si>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</si>
  <si>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</si>
  <si>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</si>
  <si>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</si>
  <si>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</si>
  <si>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</si>
  <si>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</si>
  <si>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DOPI-303</t>
  </si>
  <si>
    <t>DOPI-304</t>
  </si>
  <si>
    <t>DOPI-305</t>
  </si>
  <si>
    <t>DOPI-306</t>
  </si>
  <si>
    <t>DOPI-307</t>
  </si>
  <si>
    <t>DOPI-308</t>
  </si>
  <si>
    <t>DOPI-309</t>
  </si>
  <si>
    <t>DOPI-310</t>
  </si>
  <si>
    <t>DOPI-311</t>
  </si>
  <si>
    <t>DOPI-312</t>
  </si>
  <si>
    <t>DOPI-313</t>
  </si>
  <si>
    <t>DOPI-314</t>
  </si>
  <si>
    <t>DOPI-315</t>
  </si>
  <si>
    <t>DOPI-316</t>
  </si>
  <si>
    <t>DOPI-317</t>
  </si>
  <si>
    <t>DOPI-318</t>
  </si>
  <si>
    <t>DOPI-319</t>
  </si>
  <si>
    <t>DOPI-320</t>
  </si>
  <si>
    <t>DOPI-321</t>
  </si>
  <si>
    <t>DOPI-322</t>
  </si>
  <si>
    <t>DOPI-323</t>
  </si>
  <si>
    <t>DOPI-324</t>
  </si>
  <si>
    <t>DOPI-325</t>
  </si>
  <si>
    <t>DOPI-326</t>
  </si>
  <si>
    <t>DOPI-327</t>
  </si>
  <si>
    <t>DOPI-328</t>
  </si>
  <si>
    <t>DOPI-329</t>
  </si>
  <si>
    <t>DOPI-330</t>
  </si>
  <si>
    <t>DOPI-331</t>
  </si>
  <si>
    <t>DOPI-332</t>
  </si>
  <si>
    <t>DOPI-333</t>
  </si>
  <si>
    <t>DOPI-334</t>
  </si>
  <si>
    <t>DOPI-335</t>
  </si>
  <si>
    <t>DOPI-336</t>
  </si>
  <si>
    <t>DOPI-337</t>
  </si>
  <si>
    <t>DOPI-338</t>
  </si>
  <si>
    <t>DOPI-339</t>
  </si>
  <si>
    <t>DOPI-340</t>
  </si>
  <si>
    <t>DOPI-341</t>
  </si>
  <si>
    <t>DOPI-342</t>
  </si>
  <si>
    <t>DOPI-343</t>
  </si>
  <si>
    <t>DOPI-344</t>
  </si>
  <si>
    <t>DOPI-345</t>
  </si>
  <si>
    <t>DOPI-346</t>
  </si>
  <si>
    <t>DOPI-347</t>
  </si>
  <si>
    <t>DOPI-348</t>
  </si>
  <si>
    <t>DOPI-349</t>
  </si>
  <si>
    <t>DOPI-350</t>
  </si>
  <si>
    <t>DOPI-351</t>
  </si>
  <si>
    <t>DOPI-352</t>
  </si>
  <si>
    <t>DOPI-353</t>
  </si>
  <si>
    <t>DOPI-354</t>
  </si>
  <si>
    <t>DOPI-355</t>
  </si>
  <si>
    <t>DOPI-356</t>
  </si>
  <si>
    <t>DOPI-357</t>
  </si>
  <si>
    <t>DOPI-358</t>
  </si>
  <si>
    <t>DOPI-359</t>
  </si>
  <si>
    <t>DOPI-360</t>
  </si>
  <si>
    <t>DOPI-361</t>
  </si>
  <si>
    <t>DOPI-362</t>
  </si>
  <si>
    <t>DOPI-363</t>
  </si>
  <si>
    <t>DOPI-364</t>
  </si>
  <si>
    <t>DOPI-365</t>
  </si>
  <si>
    <t>DOPI-366</t>
  </si>
  <si>
    <t>DOPI-367</t>
  </si>
  <si>
    <t>DOPI-368</t>
  </si>
  <si>
    <t>DOPI-369</t>
  </si>
  <si>
    <t>DOPI-370</t>
  </si>
  <si>
    <t>DOPI-371</t>
  </si>
  <si>
    <t>DOPI-372</t>
  </si>
  <si>
    <t>DOPI-373</t>
  </si>
  <si>
    <t>DOPI-374</t>
  </si>
  <si>
    <t>DOPI-375</t>
  </si>
  <si>
    <t>DOPI-376</t>
  </si>
  <si>
    <t>DOPI-377</t>
  </si>
  <si>
    <t>DOPI-378</t>
  </si>
  <si>
    <t>DOPI-379</t>
  </si>
  <si>
    <t>DOPI-380</t>
  </si>
  <si>
    <t>DOPI-381</t>
  </si>
  <si>
    <t>DOPI-382</t>
  </si>
  <si>
    <t>DOPI-383</t>
  </si>
  <si>
    <t>DOPI-384</t>
  </si>
  <si>
    <t>DOPI-385</t>
  </si>
  <si>
    <t>DOPI-386</t>
  </si>
  <si>
    <t>DOPI-387</t>
  </si>
  <si>
    <t>DOPI-388</t>
  </si>
  <si>
    <t>DOPI-389</t>
  </si>
  <si>
    <t>DOPI-390</t>
  </si>
  <si>
    <t>DOPI-391</t>
  </si>
  <si>
    <t>DOPI-392</t>
  </si>
  <si>
    <t>DOPI-393</t>
  </si>
  <si>
    <t>DOPI-394</t>
  </si>
  <si>
    <t>DOPI-395</t>
  </si>
  <si>
    <t>DOPI-396</t>
  </si>
  <si>
    <t>DOPI-397</t>
  </si>
  <si>
    <t>DOPI-398</t>
  </si>
  <si>
    <t>DOPI-399</t>
  </si>
  <si>
    <t>DOPI-400</t>
  </si>
  <si>
    <t>DOPI-401</t>
  </si>
  <si>
    <t>DOPI-402</t>
  </si>
  <si>
    <t>DOPI-403</t>
  </si>
  <si>
    <t>DOPI-404</t>
  </si>
  <si>
    <t>DOPI-405</t>
  </si>
  <si>
    <t>DOPI-406</t>
  </si>
  <si>
    <t>DOPI-407</t>
  </si>
  <si>
    <t>DOPI-408</t>
  </si>
  <si>
    <t>DOPI-409</t>
  </si>
  <si>
    <t>DOPI-410</t>
  </si>
  <si>
    <t>DOPI-411</t>
  </si>
  <si>
    <t>DOPI-412</t>
  </si>
  <si>
    <t>DOPI-413</t>
  </si>
  <si>
    <t>DOPI-414</t>
  </si>
  <si>
    <t>DOPI-415</t>
  </si>
  <si>
    <t>DOPI-416</t>
  </si>
  <si>
    <t>DOPI-417</t>
  </si>
  <si>
    <t>DOPI-418</t>
  </si>
  <si>
    <t>DOPI-419</t>
  </si>
  <si>
    <t>DOPI-420</t>
  </si>
  <si>
    <t>DOPI-421</t>
  </si>
  <si>
    <t>DOPI-422</t>
  </si>
  <si>
    <t>DOPI-423</t>
  </si>
  <si>
    <t>DOPI-424</t>
  </si>
  <si>
    <t>DOPI-425</t>
  </si>
  <si>
    <t>DOPI-426</t>
  </si>
  <si>
    <t>DOPI-427</t>
  </si>
  <si>
    <t>DOPI-428</t>
  </si>
  <si>
    <t>DOPI-429</t>
  </si>
  <si>
    <t>DOPI-430</t>
  </si>
  <si>
    <t>DOPI-431</t>
  </si>
  <si>
    <t>DOPI-432</t>
  </si>
  <si>
    <t>DOPI-433</t>
  </si>
  <si>
    <t>DOPI-434</t>
  </si>
  <si>
    <t>DOPI-435</t>
  </si>
  <si>
    <t>DOPI-436</t>
  </si>
  <si>
    <t>DOPI-437</t>
  </si>
  <si>
    <t>DOPI-438</t>
  </si>
  <si>
    <t>DOPI-439</t>
  </si>
  <si>
    <t>DOPI-440</t>
  </si>
  <si>
    <t>DOPI-441</t>
  </si>
  <si>
    <t>DOPI-442</t>
  </si>
  <si>
    <t>DOPI-443</t>
  </si>
  <si>
    <t>DOPI-444</t>
  </si>
  <si>
    <t>DOPI-445</t>
  </si>
  <si>
    <t>DOPI-446</t>
  </si>
  <si>
    <t>DOPI-447</t>
  </si>
  <si>
    <t>DOPI-448</t>
  </si>
  <si>
    <t>DOPI-449</t>
  </si>
  <si>
    <t>DOPI-450</t>
  </si>
  <si>
    <t>DOPI-451</t>
  </si>
  <si>
    <t>DOPI-452</t>
  </si>
  <si>
    <t>DOPI-453</t>
  </si>
  <si>
    <t>DOPI-454</t>
  </si>
  <si>
    <t>DOPI-455</t>
  </si>
  <si>
    <t>DOPI-456</t>
  </si>
  <si>
    <t>DOPI-457</t>
  </si>
  <si>
    <t>DOPI-458</t>
  </si>
  <si>
    <t>DOPI-459</t>
  </si>
  <si>
    <t>DOPI-460</t>
  </si>
  <si>
    <t>DOPI-461</t>
  </si>
  <si>
    <t>DOPI-462</t>
  </si>
  <si>
    <t>DOPI-463</t>
  </si>
  <si>
    <t>DOPI-464</t>
  </si>
  <si>
    <t>DOPI-465</t>
  </si>
  <si>
    <t>DOPI-466</t>
  </si>
  <si>
    <t>DOPI-467</t>
  </si>
  <si>
    <t>DOPI-468</t>
  </si>
  <si>
    <t>DOPI-469</t>
  </si>
  <si>
    <t>DOPI-470</t>
  </si>
  <si>
    <t>DOPI-471</t>
  </si>
  <si>
    <t>DOPI-472</t>
  </si>
  <si>
    <t>DOPI-473</t>
  </si>
  <si>
    <t>DOPI-474</t>
  </si>
  <si>
    <t>DOPI-475</t>
  </si>
  <si>
    <t>DOPI-476</t>
  </si>
  <si>
    <t>DOPI-477</t>
  </si>
  <si>
    <t>DOPI-478</t>
  </si>
  <si>
    <t>DOPI-479</t>
  </si>
  <si>
    <t>DOPI-480</t>
  </si>
  <si>
    <t>DOPI-481</t>
  </si>
  <si>
    <t>DOPI-482</t>
  </si>
  <si>
    <t>DOPI-483</t>
  </si>
  <si>
    <t>DOPI-484</t>
  </si>
  <si>
    <t>DOPI-485</t>
  </si>
  <si>
    <t>DOPI-486</t>
  </si>
  <si>
    <t>DOPI-487</t>
  </si>
  <si>
    <t>DOPI-488</t>
  </si>
  <si>
    <t>DOPI-489</t>
  </si>
  <si>
    <t>DOPI-490</t>
  </si>
  <si>
    <t>DOPI-491</t>
  </si>
  <si>
    <t>DOPI-492</t>
  </si>
  <si>
    <t>DOPI-493</t>
  </si>
  <si>
    <t>DOPI-494</t>
  </si>
  <si>
    <t>DOPI-495</t>
  </si>
  <si>
    <t>DOPI-496</t>
  </si>
  <si>
    <t>DOPI-497</t>
  </si>
  <si>
    <t>DOPI-498</t>
  </si>
  <si>
    <t>DOPI-499</t>
  </si>
  <si>
    <t>DOPI-500</t>
  </si>
  <si>
    <t>DOPI-501</t>
  </si>
  <si>
    <t>DOPI-502</t>
  </si>
  <si>
    <t>DOPI-503</t>
  </si>
  <si>
    <t>DOPI-504</t>
  </si>
  <si>
    <t>DOPI-505</t>
  </si>
  <si>
    <t>DOPI-506</t>
  </si>
  <si>
    <t>DOPI-507</t>
  </si>
  <si>
    <t>DOPI-508</t>
  </si>
  <si>
    <t>DOPI-509</t>
  </si>
  <si>
    <t>DOPI-510</t>
  </si>
  <si>
    <t>DOPI-511</t>
  </si>
  <si>
    <t>DOPI-512</t>
  </si>
  <si>
    <t>DOPI-513</t>
  </si>
  <si>
    <t>DOPI-514</t>
  </si>
  <si>
    <t>DOPI-515</t>
  </si>
  <si>
    <t>DOPI-516</t>
  </si>
  <si>
    <t>DOPI-517</t>
  </si>
  <si>
    <t>DOPI-518</t>
  </si>
  <si>
    <t>DOPI-519</t>
  </si>
  <si>
    <t>DOPI-520</t>
  </si>
  <si>
    <t>DOPI-521</t>
  </si>
  <si>
    <t>DOPI-522</t>
  </si>
  <si>
    <t>DOPI-523</t>
  </si>
  <si>
    <t>DOPI-524</t>
  </si>
  <si>
    <t>DOPI-525</t>
  </si>
  <si>
    <t>DOPI-526</t>
  </si>
  <si>
    <t>DOPI-527</t>
  </si>
  <si>
    <t>DOPI-528</t>
  </si>
  <si>
    <t>DOPI-529</t>
  </si>
  <si>
    <t>DOPI-530</t>
  </si>
  <si>
    <t>DOPI-531</t>
  </si>
  <si>
    <t>DOPI-532</t>
  </si>
  <si>
    <t>DOPI-533</t>
  </si>
  <si>
    <t>DOPI-534</t>
  </si>
  <si>
    <t>DOPI-535</t>
  </si>
  <si>
    <t>DOPI-536</t>
  </si>
  <si>
    <t>DOPI-537</t>
  </si>
  <si>
    <t>DOPI-538</t>
  </si>
  <si>
    <t>DOPI-539</t>
  </si>
  <si>
    <t>DOPI-540</t>
  </si>
  <si>
    <t>DOPI-541</t>
  </si>
  <si>
    <t>DOPI-542</t>
  </si>
  <si>
    <t>DOPI-543</t>
  </si>
  <si>
    <t>DOPI-544</t>
  </si>
  <si>
    <t>DOPI-545</t>
  </si>
  <si>
    <t>DOPI-546</t>
  </si>
  <si>
    <t>DOPI-547</t>
  </si>
  <si>
    <t>DOPI-548</t>
  </si>
  <si>
    <t>DOPI-549</t>
  </si>
  <si>
    <t>DOPI-550</t>
  </si>
  <si>
    <t>DOPI-551</t>
  </si>
  <si>
    <t>DOPI-552</t>
  </si>
  <si>
    <t>DOPI-553</t>
  </si>
  <si>
    <t>DOPI-554</t>
  </si>
  <si>
    <t>DOPI-555</t>
  </si>
  <si>
    <t>DOPI-556</t>
  </si>
  <si>
    <t>DOPI-557</t>
  </si>
  <si>
    <t>DOPI-558</t>
  </si>
  <si>
    <t>DOPI-559</t>
  </si>
  <si>
    <t>DOPI-560</t>
  </si>
  <si>
    <t>DOPI-561</t>
  </si>
  <si>
    <t>DOPI-562</t>
  </si>
  <si>
    <t>DOPI-563</t>
  </si>
  <si>
    <t>DOPI-564</t>
  </si>
  <si>
    <t>DOPI-565</t>
  </si>
  <si>
    <t>DOPI-566</t>
  </si>
  <si>
    <t>DOPI-567</t>
  </si>
  <si>
    <t>DOPI-568</t>
  </si>
  <si>
    <t>DOPI-569</t>
  </si>
  <si>
    <t>DOPI-570</t>
  </si>
  <si>
    <t>DOPI-571</t>
  </si>
  <si>
    <t>DOPI-572</t>
  </si>
  <si>
    <t>DOPI-573</t>
  </si>
  <si>
    <t>DOPI-574</t>
  </si>
  <si>
    <t>DOPI-575</t>
  </si>
  <si>
    <t>DOPI-576</t>
  </si>
  <si>
    <t>DOPI-577</t>
  </si>
  <si>
    <t>DOPI-578</t>
  </si>
  <si>
    <t>DOPI-579</t>
  </si>
  <si>
    <t>DOPI-580</t>
  </si>
  <si>
    <t>DOPI-581</t>
  </si>
  <si>
    <t>DOPI-582</t>
  </si>
  <si>
    <t>DOPI-583</t>
  </si>
  <si>
    <t>DOPI-584</t>
  </si>
  <si>
    <t>DOPI-585</t>
  </si>
  <si>
    <t>DOPI-586</t>
  </si>
  <si>
    <t>DOPI-587</t>
  </si>
  <si>
    <t>DOPI-588</t>
  </si>
  <si>
    <t>DOPI-589</t>
  </si>
  <si>
    <t>DOPI-590</t>
  </si>
  <si>
    <t>DOPI-591</t>
  </si>
  <si>
    <t>DOPI-592</t>
  </si>
  <si>
    <t>DOPI-593</t>
  </si>
  <si>
    <t>DOPI-594</t>
  </si>
  <si>
    <t>DOPI-595</t>
  </si>
  <si>
    <t>DOPI-596</t>
  </si>
  <si>
    <t>DOPI-597</t>
  </si>
  <si>
    <t>DOPI-598</t>
  </si>
  <si>
    <t>DOPI-599</t>
  </si>
  <si>
    <t>DOPI-600</t>
  </si>
  <si>
    <t>DOPI-601</t>
  </si>
  <si>
    <t>DOPI-602</t>
  </si>
  <si>
    <t>DOPI-603</t>
  </si>
  <si>
    <t>DOPI-604</t>
  </si>
  <si>
    <t>DOPI-605</t>
  </si>
  <si>
    <t>DOPI-606</t>
  </si>
  <si>
    <t>DOPI-607</t>
  </si>
  <si>
    <t>DOPI-608</t>
  </si>
  <si>
    <t>DOPI-609</t>
  </si>
  <si>
    <t>DOPI-610</t>
  </si>
  <si>
    <t>DOPI-611</t>
  </si>
  <si>
    <t>DOPI-612</t>
  </si>
  <si>
    <t>DOPI-613</t>
  </si>
  <si>
    <t>DOPI-614</t>
  </si>
  <si>
    <t>DOPI-615</t>
  </si>
  <si>
    <t>DOPI-616</t>
  </si>
  <si>
    <t>DOPI-617</t>
  </si>
  <si>
    <t>DOPI-618</t>
  </si>
  <si>
    <t>DOPI-619</t>
  </si>
  <si>
    <t>DOPI-620</t>
  </si>
  <si>
    <t>DOPI-621</t>
  </si>
  <si>
    <t>DOPI-622</t>
  </si>
  <si>
    <t>DOPI-623</t>
  </si>
  <si>
    <t>DOPI-624</t>
  </si>
  <si>
    <t>DOPI-625</t>
  </si>
  <si>
    <t>DOPI-626</t>
  </si>
  <si>
    <t>DOPI-627</t>
  </si>
  <si>
    <t>DOPI-628</t>
  </si>
  <si>
    <t>DOPI-629</t>
  </si>
  <si>
    <t>DOPI-630</t>
  </si>
  <si>
    <t>DOPI-631</t>
  </si>
  <si>
    <t>DOPI-632</t>
  </si>
  <si>
    <t>DOPI-633</t>
  </si>
  <si>
    <t>DOPI-634</t>
  </si>
  <si>
    <t>DOPI-635</t>
  </si>
  <si>
    <t>DOPI-636</t>
  </si>
  <si>
    <t>DOPI-637</t>
  </si>
  <si>
    <t>DOPI-638</t>
  </si>
  <si>
    <t>DOPI-639</t>
  </si>
  <si>
    <t>DOPI-640</t>
  </si>
  <si>
    <t>DOPI-641</t>
  </si>
  <si>
    <t>DOPI-642</t>
  </si>
  <si>
    <t>DOPI-643</t>
  </si>
  <si>
    <t>DOPI-644</t>
  </si>
  <si>
    <t>DOPI-645</t>
  </si>
  <si>
    <t>DOPI-646</t>
  </si>
  <si>
    <t>DOPI-647</t>
  </si>
  <si>
    <t>DOPI-648</t>
  </si>
  <si>
    <t>DOPI-649</t>
  </si>
  <si>
    <t>DOPI-650</t>
  </si>
  <si>
    <t>DOPI-651</t>
  </si>
  <si>
    <t>DOPI-652</t>
  </si>
  <si>
    <t>DOPI-653</t>
  </si>
  <si>
    <t>DOPI-654</t>
  </si>
  <si>
    <t>DOPI-655</t>
  </si>
  <si>
    <t>DOPI-656</t>
  </si>
  <si>
    <t>DOPI-657</t>
  </si>
  <si>
    <t>DOPI-658</t>
  </si>
  <si>
    <t>DOPI-659</t>
  </si>
  <si>
    <t>DOPI-660</t>
  </si>
  <si>
    <t>DOPI-661</t>
  </si>
  <si>
    <t>DOPI-662</t>
  </si>
  <si>
    <t>DOPI-663</t>
  </si>
  <si>
    <t>DOPI-664</t>
  </si>
  <si>
    <t>DOPI-665</t>
  </si>
  <si>
    <t>DOPI-666</t>
  </si>
  <si>
    <t>DOPI-667</t>
  </si>
  <si>
    <t>DOPI-668</t>
  </si>
  <si>
    <t>DOPI-669</t>
  </si>
  <si>
    <t>DOPI-670</t>
  </si>
  <si>
    <t>DOPI-671</t>
  </si>
  <si>
    <t>DOPI-672</t>
  </si>
  <si>
    <t>DOPI-673</t>
  </si>
  <si>
    <t>DOPI-674</t>
  </si>
  <si>
    <t>DOPI-675</t>
  </si>
  <si>
    <t>DOPI-676</t>
  </si>
  <si>
    <t>DOPI-677</t>
  </si>
  <si>
    <t>DOPI-678</t>
  </si>
  <si>
    <t>DOPI-679</t>
  </si>
  <si>
    <t>DOPI-680</t>
  </si>
  <si>
    <t>DOPI-681</t>
  </si>
  <si>
    <t>DOPI-682</t>
  </si>
  <si>
    <t>DOPI-683</t>
  </si>
  <si>
    <t>DOPI-684</t>
  </si>
  <si>
    <t>DOPI-685</t>
  </si>
  <si>
    <t>DOPI-686</t>
  </si>
  <si>
    <t>DOPI-687</t>
  </si>
  <si>
    <t>DOPI-688</t>
  </si>
  <si>
    <t>DOPI-689</t>
  </si>
  <si>
    <t>DOPI-690</t>
  </si>
  <si>
    <t>DOPI-691</t>
  </si>
  <si>
    <t>DOPI-692</t>
  </si>
  <si>
    <t>DOPI-693</t>
  </si>
  <si>
    <t>DOPI-694</t>
  </si>
  <si>
    <t>DOPI-695</t>
  </si>
  <si>
    <t>DOPI-696</t>
  </si>
  <si>
    <t>DOPI-697</t>
  </si>
  <si>
    <t>DOPI-698</t>
  </si>
  <si>
    <t>DOPI-699</t>
  </si>
  <si>
    <t>DOPI-700</t>
  </si>
  <si>
    <t>DOPI-701</t>
  </si>
  <si>
    <t>DOPI-702</t>
  </si>
  <si>
    <t>DOPI-703</t>
  </si>
  <si>
    <t>DOPI-704</t>
  </si>
  <si>
    <t>DOPI-705</t>
  </si>
  <si>
    <t>DOPI-706</t>
  </si>
  <si>
    <t>DOPI-707</t>
  </si>
  <si>
    <t>DOPI-708</t>
  </si>
  <si>
    <t>DOPI-709</t>
  </si>
  <si>
    <t>DOPI-710</t>
  </si>
  <si>
    <t>DOPI-711</t>
  </si>
  <si>
    <t>DOPI-712</t>
  </si>
  <si>
    <t>DOPI-713</t>
  </si>
  <si>
    <t>DOPI-714</t>
  </si>
  <si>
    <t>DOPI-715</t>
  </si>
  <si>
    <t>DOPI-716</t>
  </si>
  <si>
    <t>DOPI-717</t>
  </si>
  <si>
    <t>DOPI-718</t>
  </si>
  <si>
    <t>DOPI-719</t>
  </si>
  <si>
    <t>DOPI-720</t>
  </si>
  <si>
    <t>DOPI-721</t>
  </si>
  <si>
    <t>DOPI-722</t>
  </si>
  <si>
    <t>DOPI-723</t>
  </si>
  <si>
    <t>DOPI-724</t>
  </si>
  <si>
    <t>DOPI-725</t>
  </si>
  <si>
    <t>DOPI-726</t>
  </si>
  <si>
    <t>DOPI-727</t>
  </si>
  <si>
    <t>DOPI-728</t>
  </si>
  <si>
    <t>DOPI-729</t>
  </si>
  <si>
    <t>DOPI-730</t>
  </si>
  <si>
    <t>DOPI-731</t>
  </si>
  <si>
    <t>DOPI-732</t>
  </si>
  <si>
    <t>DOPI-733</t>
  </si>
  <si>
    <t>DOPI-734</t>
  </si>
  <si>
    <t>DOPI-735</t>
  </si>
  <si>
    <t>DOPI-736</t>
  </si>
  <si>
    <t>DOPI-737</t>
  </si>
  <si>
    <t>DOPI-738</t>
  </si>
  <si>
    <t>DOPI-739</t>
  </si>
  <si>
    <t>DOPI-740</t>
  </si>
  <si>
    <t>DOPI-741</t>
  </si>
  <si>
    <t>DOPI-742</t>
  </si>
  <si>
    <t>DOPI-743</t>
  </si>
  <si>
    <t>DOPI-744</t>
  </si>
  <si>
    <t>DOPI-745</t>
  </si>
  <si>
    <t>DOPI-746</t>
  </si>
  <si>
    <t>DOPI-747</t>
  </si>
  <si>
    <t>DOPI-748</t>
  </si>
  <si>
    <t>DOPI-749</t>
  </si>
  <si>
    <t>DOPI-750</t>
  </si>
  <si>
    <t>DOPI-751</t>
  </si>
  <si>
    <t>DOPI-752</t>
  </si>
  <si>
    <t>DOPI-753</t>
  </si>
  <si>
    <t>DOPI-754</t>
  </si>
  <si>
    <t>DOPI-755</t>
  </si>
  <si>
    <t>DOPI-756</t>
  </si>
  <si>
    <t>DOPI-757</t>
  </si>
  <si>
    <t>DOPI-758</t>
  </si>
  <si>
    <t>DOPI-759</t>
  </si>
  <si>
    <t>DOPI-760</t>
  </si>
  <si>
    <t>DOPI-761</t>
  </si>
  <si>
    <t>DOPI-762</t>
  </si>
  <si>
    <t>DOPI-763</t>
  </si>
  <si>
    <t>DOPI-764</t>
  </si>
  <si>
    <t>DOPI-765</t>
  </si>
  <si>
    <t>DOPI-766</t>
  </si>
  <si>
    <t>DOPI-767</t>
  </si>
  <si>
    <t>DOPI-768</t>
  </si>
  <si>
    <t>DOPI-769</t>
  </si>
  <si>
    <t>DOPI-770</t>
  </si>
  <si>
    <t>DOPI-771</t>
  </si>
  <si>
    <t>DOPI-772</t>
  </si>
  <si>
    <t>DOPI-773</t>
  </si>
  <si>
    <t>DOPI-774</t>
  </si>
  <si>
    <t>DOPI-775</t>
  </si>
  <si>
    <t>DOPI-776</t>
  </si>
  <si>
    <t>DOPI-777</t>
  </si>
  <si>
    <t>DOPI-778</t>
  </si>
  <si>
    <t>DOPI-779</t>
  </si>
  <si>
    <t>DOPI-780</t>
  </si>
  <si>
    <t>DOPI-781</t>
  </si>
  <si>
    <t>DOPI-782</t>
  </si>
  <si>
    <t>DOPI-783</t>
  </si>
  <si>
    <t>DOPI-784</t>
  </si>
  <si>
    <t>DOPI-785</t>
  </si>
  <si>
    <t>DOPI-786</t>
  </si>
  <si>
    <t>DOPI-787</t>
  </si>
  <si>
    <t>DOPI-788</t>
  </si>
  <si>
    <t>DOPI-789</t>
  </si>
  <si>
    <t>DOPI-790</t>
  </si>
  <si>
    <t>DOPI-791</t>
  </si>
  <si>
    <t>DOPI-792</t>
  </si>
  <si>
    <t>DOPI-793</t>
  </si>
  <si>
    <t>DOPI-794</t>
  </si>
  <si>
    <t>DOPI-795</t>
  </si>
  <si>
    <t>DOPI-796</t>
  </si>
  <si>
    <t>DOPI-797</t>
  </si>
  <si>
    <t>DOPI-798</t>
  </si>
  <si>
    <t>DOPI-799</t>
  </si>
  <si>
    <t>DOPI-800</t>
  </si>
  <si>
    <t>DOPI-801</t>
  </si>
  <si>
    <t>DOPI-802</t>
  </si>
  <si>
    <t>DOPI-803</t>
  </si>
  <si>
    <t>DOPI-804</t>
  </si>
  <si>
    <t>DOPI-805</t>
  </si>
  <si>
    <t>DOPI-806</t>
  </si>
  <si>
    <t>DOPI-807</t>
  </si>
  <si>
    <t>DOPI-808</t>
  </si>
  <si>
    <t>DOPI-809</t>
  </si>
  <si>
    <t>DOPI-810</t>
  </si>
  <si>
    <t>DOPI-811</t>
  </si>
  <si>
    <t>DOPI-812</t>
  </si>
  <si>
    <t>DOPI-813</t>
  </si>
  <si>
    <t>DOPI-814</t>
  </si>
  <si>
    <t>DOPI-815</t>
  </si>
  <si>
    <t>DOPI-816</t>
  </si>
  <si>
    <t>DOPI-817</t>
  </si>
  <si>
    <t>DOPI-818</t>
  </si>
  <si>
    <t>DOPI-819</t>
  </si>
  <si>
    <t>DOPI-820</t>
  </si>
  <si>
    <t>DOPI-821</t>
  </si>
  <si>
    <t>DOPI-822</t>
  </si>
  <si>
    <t>DOPI-823</t>
  </si>
  <si>
    <t>DOPI-824</t>
  </si>
  <si>
    <t>DOPI-825</t>
  </si>
  <si>
    <t>DOPI-826</t>
  </si>
  <si>
    <t>DOPI-827</t>
  </si>
  <si>
    <t>DOPI-828</t>
  </si>
  <si>
    <t>DOPI-829</t>
  </si>
  <si>
    <t>DOPI-830</t>
  </si>
  <si>
    <t>DOPI-831</t>
  </si>
  <si>
    <t>DOPI-832</t>
  </si>
  <si>
    <t>DOPI-833</t>
  </si>
  <si>
    <t>DOPI-834</t>
  </si>
  <si>
    <t>DOPI-835</t>
  </si>
  <si>
    <t>DOPI-836</t>
  </si>
  <si>
    <t>DOPI-837</t>
  </si>
  <si>
    <t>DOPI-838</t>
  </si>
  <si>
    <t>DOPI-839</t>
  </si>
  <si>
    <t>DOPI-840</t>
  </si>
  <si>
    <t>DOPI-841</t>
  </si>
  <si>
    <t>DOPI-842</t>
  </si>
  <si>
    <t>DOPI-843</t>
  </si>
  <si>
    <t>DOPI-844</t>
  </si>
  <si>
    <t>DOPI-845</t>
  </si>
  <si>
    <t>DOPI-846</t>
  </si>
  <si>
    <t>DOPI-847</t>
  </si>
  <si>
    <t>DOPI-848</t>
  </si>
  <si>
    <t>DOPI-849</t>
  </si>
  <si>
    <t>DOPI-850</t>
  </si>
  <si>
    <t>DOPI-851</t>
  </si>
  <si>
    <t>DOPI-852</t>
  </si>
  <si>
    <t>DOPI-853</t>
  </si>
  <si>
    <t>DOPI-854</t>
  </si>
  <si>
    <t>DOPI-855</t>
  </si>
  <si>
    <t>DOPI-856</t>
  </si>
  <si>
    <t>DOPI-857</t>
  </si>
  <si>
    <t>DOPI-858</t>
  </si>
  <si>
    <t>DOPI-859</t>
  </si>
  <si>
    <t>DOPI-860</t>
  </si>
  <si>
    <t>DOPI-861</t>
  </si>
  <si>
    <t>DOPI-862</t>
  </si>
  <si>
    <t>DOPI-863</t>
  </si>
  <si>
    <t>DOPI-864</t>
  </si>
  <si>
    <t>DOPI-865</t>
  </si>
  <si>
    <t>DOPI-866</t>
  </si>
  <si>
    <t>DOPI-867</t>
  </si>
  <si>
    <t>DOPI-868</t>
  </si>
  <si>
    <t>DOPI-869</t>
  </si>
  <si>
    <t>DOPI-870</t>
  </si>
  <si>
    <t>DOPI-871</t>
  </si>
  <si>
    <t>DOPI-872</t>
  </si>
  <si>
    <t>DOPI-873</t>
  </si>
  <si>
    <t>DOPI-874</t>
  </si>
  <si>
    <t>DOPI-875</t>
  </si>
  <si>
    <t>DOPI-876</t>
  </si>
  <si>
    <t>DOPI-877</t>
  </si>
  <si>
    <t>DOPI-878</t>
  </si>
  <si>
    <t>DOPI-879</t>
  </si>
  <si>
    <t>DOPI-880</t>
  </si>
  <si>
    <t>DOPI-881</t>
  </si>
  <si>
    <t>DOPI-882</t>
  </si>
  <si>
    <t>DOPI-883</t>
  </si>
  <si>
    <t>DOPI-884</t>
  </si>
  <si>
    <t>DOPI-885</t>
  </si>
  <si>
    <t>DOPI-886</t>
  </si>
  <si>
    <t>DOPI-887</t>
  </si>
  <si>
    <t>DOPI-888</t>
  </si>
  <si>
    <t>DOPI-889</t>
  </si>
  <si>
    <t>DOPI-890</t>
  </si>
  <si>
    <t>DOPI-891</t>
  </si>
  <si>
    <t>DOPI-892</t>
  </si>
  <si>
    <t>DOPI-893</t>
  </si>
  <si>
    <t>DOPI-894</t>
  </si>
  <si>
    <t>DOPI-895</t>
  </si>
  <si>
    <t>DOPI-896</t>
  </si>
  <si>
    <t>DOPI-897</t>
  </si>
  <si>
    <t>DOPI-898</t>
  </si>
  <si>
    <t>DOPI-899</t>
  </si>
  <si>
    <t>DOPI-900</t>
  </si>
  <si>
    <t>DOPI-901</t>
  </si>
  <si>
    <t>DOPI-902</t>
  </si>
  <si>
    <t>DOPI-903</t>
  </si>
  <si>
    <t>DOPI-904</t>
  </si>
  <si>
    <t>DOPI-905</t>
  </si>
  <si>
    <t>DOPI-906</t>
  </si>
  <si>
    <t>DOPI-907</t>
  </si>
  <si>
    <t>DOPI-908</t>
  </si>
  <si>
    <t>DOPI-909</t>
  </si>
  <si>
    <t>DOPI-910</t>
  </si>
  <si>
    <t>DOPI-911</t>
  </si>
  <si>
    <t>DOPI-912</t>
  </si>
  <si>
    <t>DOPI-913</t>
  </si>
  <si>
    <t>DOPI-914</t>
  </si>
  <si>
    <t>DOPI-915</t>
  </si>
  <si>
    <t>DOPI-916</t>
  </si>
  <si>
    <t>DOPI-917</t>
  </si>
  <si>
    <t>DOPI-918</t>
  </si>
  <si>
    <t>DOPI-919</t>
  </si>
  <si>
    <t>DOPI-920</t>
  </si>
  <si>
    <t>DOPI-921</t>
  </si>
  <si>
    <t>DOPI-922</t>
  </si>
  <si>
    <t>DOPI-923</t>
  </si>
  <si>
    <t>DOPI-924</t>
  </si>
  <si>
    <t>DOPI-925</t>
  </si>
  <si>
    <t>DOPI-926</t>
  </si>
  <si>
    <t>DOPI-927</t>
  </si>
  <si>
    <t>DOPI-928</t>
  </si>
  <si>
    <t>DOPI-929</t>
  </si>
  <si>
    <t>DOPI-930</t>
  </si>
  <si>
    <t>DOPI-931</t>
  </si>
  <si>
    <t>DOPI-932</t>
  </si>
  <si>
    <t>DOPI-933</t>
  </si>
  <si>
    <t>DOPI-934</t>
  </si>
  <si>
    <t>DOPI-935</t>
  </si>
  <si>
    <t>DOPI-936</t>
  </si>
  <si>
    <t>DOPI-937</t>
  </si>
  <si>
    <t>DOPI-938</t>
  </si>
  <si>
    <t>DOPI-939</t>
  </si>
  <si>
    <t>DOPI-940</t>
  </si>
  <si>
    <t>DOPI-941</t>
  </si>
  <si>
    <t>DOPI-942</t>
  </si>
  <si>
    <t>DOPI-943</t>
  </si>
  <si>
    <t>DOPI-944</t>
  </si>
  <si>
    <t>DOPI-945</t>
  </si>
  <si>
    <t>DOPI-946</t>
  </si>
  <si>
    <t>DOPI-947</t>
  </si>
  <si>
    <t>DOPI-948</t>
  </si>
  <si>
    <t>DOPI-949</t>
  </si>
  <si>
    <t>DOPI-950</t>
  </si>
  <si>
    <t>DOPI-951</t>
  </si>
  <si>
    <t>DOPI-952</t>
  </si>
  <si>
    <t>DOPI-953</t>
  </si>
  <si>
    <t>DOPI-954</t>
  </si>
  <si>
    <t>DOPI-955</t>
  </si>
  <si>
    <t>DOPI-956</t>
  </si>
  <si>
    <t>DOPI-957</t>
  </si>
  <si>
    <t>DOPI-958</t>
  </si>
  <si>
    <t>DOPI-959</t>
  </si>
  <si>
    <t>DOPI-960</t>
  </si>
  <si>
    <t>DOPI-961</t>
  </si>
  <si>
    <t>DOPI-962</t>
  </si>
  <si>
    <t>DOPI-963</t>
  </si>
  <si>
    <t>DOPI-964</t>
  </si>
  <si>
    <t>DOPI-965</t>
  </si>
  <si>
    <t>DOPI-966</t>
  </si>
  <si>
    <t>DOPI-967</t>
  </si>
  <si>
    <t>DOPI-968</t>
  </si>
  <si>
    <t>DOPI-969</t>
  </si>
  <si>
    <t>DOPI-970</t>
  </si>
  <si>
    <t>DOPI-971</t>
  </si>
  <si>
    <t>DOPI-972</t>
  </si>
  <si>
    <t>DOPI-973</t>
  </si>
  <si>
    <t>DOPI-974</t>
  </si>
  <si>
    <t>DOPI-975</t>
  </si>
  <si>
    <t>DOPI-976</t>
  </si>
  <si>
    <t>DOPI-977</t>
  </si>
  <si>
    <t>DOPI-978</t>
  </si>
  <si>
    <t>DOPI-979</t>
  </si>
  <si>
    <t>DOPI-980</t>
  </si>
  <si>
    <t>DOPI-981</t>
  </si>
  <si>
    <t>DOPI-982</t>
  </si>
  <si>
    <t>DOPI-983</t>
  </si>
  <si>
    <t>DOPI-984</t>
  </si>
  <si>
    <t>DOPI-985</t>
  </si>
  <si>
    <t>DOPI-986</t>
  </si>
  <si>
    <t>DOPI-987</t>
  </si>
  <si>
    <t>DOPI-988</t>
  </si>
  <si>
    <t>DOPI-989</t>
  </si>
  <si>
    <t>DOPI-990</t>
  </si>
  <si>
    <t>DOPI-991</t>
  </si>
  <si>
    <t>DOPI-992</t>
  </si>
  <si>
    <t>DOPI-993</t>
  </si>
  <si>
    <t>DOPI-994</t>
  </si>
  <si>
    <t>DOPI-995</t>
  </si>
  <si>
    <t>DOPI-996</t>
  </si>
  <si>
    <t>DOPI-997</t>
  </si>
  <si>
    <t>DOPI-998</t>
  </si>
  <si>
    <t>DOPI-999</t>
  </si>
  <si>
    <t>DOPI-1000</t>
  </si>
  <si>
    <t>DOPI-1001</t>
  </si>
  <si>
    <t>DOPI-1002</t>
  </si>
  <si>
    <t>DOPI-1003</t>
  </si>
  <si>
    <t>DOPI-1004</t>
  </si>
  <si>
    <t>DOPI-1005</t>
  </si>
  <si>
    <t>DOPI-1006</t>
  </si>
  <si>
    <t>DOPI-1007</t>
  </si>
  <si>
    <t>DOPI-1008</t>
  </si>
  <si>
    <t>DOPI-1009</t>
  </si>
  <si>
    <t>DOPI-1010</t>
  </si>
  <si>
    <t>DOPI-1011</t>
  </si>
  <si>
    <t>DOPI-1012</t>
  </si>
  <si>
    <t>DOPI-1013</t>
  </si>
  <si>
    <t>DOPI-1014</t>
  </si>
  <si>
    <t>DOPI-1015</t>
  </si>
  <si>
    <t>DOPI-1016</t>
  </si>
  <si>
    <t>DOPI-1017</t>
  </si>
  <si>
    <t>DOPI-1018</t>
  </si>
  <si>
    <t>DOPI-1019</t>
  </si>
  <si>
    <t>DOPI-1020</t>
  </si>
  <si>
    <t>DOPI-1021</t>
  </si>
  <si>
    <t>DOPI-1022</t>
  </si>
  <si>
    <t>DOPI-1023</t>
  </si>
  <si>
    <t>DOPI-1024</t>
  </si>
  <si>
    <t>DOPI-1025</t>
  </si>
  <si>
    <t>DOPI-1026</t>
  </si>
  <si>
    <t>DOPI-1027</t>
  </si>
  <si>
    <t>DOPI-1028</t>
  </si>
  <si>
    <t>DOPI-1029</t>
  </si>
  <si>
    <t>DOPI-1030</t>
  </si>
  <si>
    <t>DOPI-1031</t>
  </si>
  <si>
    <t>DOPI-1032</t>
  </si>
  <si>
    <t>DOPI-1033</t>
  </si>
  <si>
    <t>DOPI-1034</t>
  </si>
  <si>
    <t>DOPI-1035</t>
  </si>
  <si>
    <t>DOPI-1036</t>
  </si>
  <si>
    <t>DOPI-1037</t>
  </si>
  <si>
    <t>DOPI-1038</t>
  </si>
  <si>
    <t>DOPI-1039</t>
  </si>
  <si>
    <t>DOPI-1040</t>
  </si>
  <si>
    <t>DOPI-1041</t>
  </si>
  <si>
    <t>DOPI-1042</t>
  </si>
  <si>
    <t>DOPI-1043</t>
  </si>
  <si>
    <t>DOPI-1044</t>
  </si>
  <si>
    <t>DOPI-1045</t>
  </si>
  <si>
    <t>DOPI-1046</t>
  </si>
  <si>
    <t>DOPI-1047</t>
  </si>
  <si>
    <t>DOPI-1048</t>
  </si>
  <si>
    <t>DOPI-1049</t>
  </si>
  <si>
    <t>DOPI-1050</t>
  </si>
  <si>
    <t>DOPI-1051</t>
  </si>
  <si>
    <t>DOPI-1052</t>
  </si>
  <si>
    <t>DOPI-1053</t>
  </si>
  <si>
    <t>DOPI-1054</t>
  </si>
  <si>
    <t>DOPI-1055</t>
  </si>
  <si>
    <t>DOPI-1056</t>
  </si>
  <si>
    <t>DOPI-1057</t>
  </si>
  <si>
    <t>DOPI-1058</t>
  </si>
  <si>
    <t>DOPI-1059</t>
  </si>
  <si>
    <t>DOPI-1060</t>
  </si>
  <si>
    <t>DOPI-1061</t>
  </si>
  <si>
    <t>DOPI-1062</t>
  </si>
  <si>
    <t>DOPI-1063</t>
  </si>
  <si>
    <t>DOPI-1064</t>
  </si>
  <si>
    <t>DOPI-1065</t>
  </si>
  <si>
    <t>DOPI-1066</t>
  </si>
  <si>
    <t>DOPI-1067</t>
  </si>
  <si>
    <t>DOPI-1068</t>
  </si>
  <si>
    <t>DOPI-1069</t>
  </si>
  <si>
    <t>DOPI-1070</t>
  </si>
  <si>
    <t>DOPI-1071</t>
  </si>
  <si>
    <t>DOPI-1072</t>
  </si>
  <si>
    <t>DOPI-1073</t>
  </si>
  <si>
    <t>DOPI-1074</t>
  </si>
  <si>
    <t>DOPI-1075</t>
  </si>
  <si>
    <t>DOPI-1076</t>
  </si>
  <si>
    <t>DOPI-1077</t>
  </si>
  <si>
    <t>DOPI-1078</t>
  </si>
  <si>
    <t>DOPI-1079</t>
  </si>
  <si>
    <t>DOPI-1080</t>
  </si>
  <si>
    <t>DOPI-1081</t>
  </si>
  <si>
    <t>DOPI-1082</t>
  </si>
  <si>
    <t>DOPI-1083</t>
  </si>
  <si>
    <t>DOPI-1084</t>
  </si>
  <si>
    <t>DOPI-1085</t>
  </si>
  <si>
    <t>DOPI-1086</t>
  </si>
  <si>
    <t>DOPI-1087</t>
  </si>
  <si>
    <t>DOPI-1088</t>
  </si>
  <si>
    <t>DOPI-1089</t>
  </si>
  <si>
    <t>DOPI-1090</t>
  </si>
  <si>
    <t>DOPI-1091</t>
  </si>
  <si>
    <t>DOPI-1092</t>
  </si>
  <si>
    <t>DOPI-1093</t>
  </si>
  <si>
    <t>DOPI-1094</t>
  </si>
  <si>
    <t>DOPI-1095</t>
  </si>
  <si>
    <t>DOPI-1096</t>
  </si>
  <si>
    <t>DOPI-1097</t>
  </si>
  <si>
    <t>DOPI-1098</t>
  </si>
  <si>
    <t>DOPI-1099</t>
  </si>
  <si>
    <t>DOPI-1100</t>
  </si>
  <si>
    <t>DOPI-1101</t>
  </si>
  <si>
    <t>DOPI-1102</t>
  </si>
  <si>
    <t>DOPI-1103</t>
  </si>
  <si>
    <t>DOPI-1104</t>
  </si>
  <si>
    <t>DOPI-1105</t>
  </si>
  <si>
    <t>DOPI-1106</t>
  </si>
  <si>
    <t>DOPI-1107</t>
  </si>
  <si>
    <t>DOPI-1108</t>
  </si>
  <si>
    <t>DOPI-1109</t>
  </si>
  <si>
    <t>DOPI-1110</t>
  </si>
  <si>
    <t>DOPI-1111</t>
  </si>
  <si>
    <t>DOPI-1112</t>
  </si>
  <si>
    <t>DOPI-1113</t>
  </si>
  <si>
    <t>DOPI-1114</t>
  </si>
  <si>
    <t>DOPI-1115</t>
  </si>
  <si>
    <t>DOPI-1116</t>
  </si>
  <si>
    <t>DOPI-1117</t>
  </si>
  <si>
    <t>DOPI-1118</t>
  </si>
  <si>
    <t>DOPI-1119</t>
  </si>
  <si>
    <t>DOPI-1120</t>
  </si>
  <si>
    <t>DOPI-1121</t>
  </si>
  <si>
    <t>DOPI-1122</t>
  </si>
  <si>
    <t>DOPI-1123</t>
  </si>
  <si>
    <t>DOPI-1124</t>
  </si>
  <si>
    <t>DOPI-1125</t>
  </si>
  <si>
    <t>DOPI-1126</t>
  </si>
  <si>
    <t>DOPI-1127</t>
  </si>
  <si>
    <t>DOPI-1128</t>
  </si>
  <si>
    <t>DOPI-1129</t>
  </si>
  <si>
    <t>DOPI-1130</t>
  </si>
  <si>
    <t>DOPI-1131</t>
  </si>
  <si>
    <t>DOPI-1132</t>
  </si>
  <si>
    <t>DOPI-1133</t>
  </si>
  <si>
    <t>DOPI-1134</t>
  </si>
  <si>
    <t>DOPI-1135</t>
  </si>
  <si>
    <t>DOPI-1136</t>
  </si>
  <si>
    <t>DOPI-1137</t>
  </si>
  <si>
    <t>DOPI-1138</t>
  </si>
  <si>
    <t>DOPI-1139</t>
  </si>
  <si>
    <t>DOPI-1140</t>
  </si>
  <si>
    <t>DOPI-1141</t>
  </si>
  <si>
    <t>DOPI-1142</t>
  </si>
  <si>
    <t>DOPI-1143</t>
  </si>
  <si>
    <t>DOPI-1144</t>
  </si>
  <si>
    <t>DOPI-1145</t>
  </si>
  <si>
    <t>DOPI-1146</t>
  </si>
  <si>
    <t>DOPI-1147</t>
  </si>
  <si>
    <t>DOPI-1148</t>
  </si>
  <si>
    <t>DOPI-1149</t>
  </si>
  <si>
    <t>DOPI-1150</t>
  </si>
  <si>
    <t>DOPI-1151</t>
  </si>
  <si>
    <t>DOPI-1152</t>
  </si>
  <si>
    <t>DOPI-1153</t>
  </si>
  <si>
    <t>DOPI-1154</t>
  </si>
  <si>
    <t>DOPI-1155</t>
  </si>
  <si>
    <t>DOPI-1156</t>
  </si>
  <si>
    <t>DOPI-1157</t>
  </si>
  <si>
    <t>DOPI-1158</t>
  </si>
  <si>
    <t>DOPI-1159</t>
  </si>
  <si>
    <t>DOPI-1160</t>
  </si>
  <si>
    <t>DOPI-1161</t>
  </si>
  <si>
    <t>DOPI-1162</t>
  </si>
  <si>
    <t>DOPI-1163</t>
  </si>
  <si>
    <t>DOPI-1164</t>
  </si>
  <si>
    <t>DOPI-1165</t>
  </si>
  <si>
    <t>DOPI-1166</t>
  </si>
  <si>
    <t>DOPI-1167</t>
  </si>
  <si>
    <t>DOPI-1168</t>
  </si>
  <si>
    <t>DOPI-1169</t>
  </si>
  <si>
    <t>DOPI-1170</t>
  </si>
  <si>
    <t>DOPI-1171</t>
  </si>
  <si>
    <t>DOPI-1172</t>
  </si>
  <si>
    <t>DOPI-1173</t>
  </si>
  <si>
    <t>DOPI-1174</t>
  </si>
  <si>
    <t>DOPI-1175</t>
  </si>
  <si>
    <t>DOPI-1176</t>
  </si>
  <si>
    <t>DOPI-1177</t>
  </si>
  <si>
    <t>DOPI-1178</t>
  </si>
  <si>
    <t>DOPI-1179</t>
  </si>
  <si>
    <t>DOPI-1180</t>
  </si>
  <si>
    <t>DOPI-1181</t>
  </si>
  <si>
    <t>DOPI-1182</t>
  </si>
  <si>
    <t>DOPI-1183</t>
  </si>
  <si>
    <t>DOPI-1184</t>
  </si>
  <si>
    <t>DOPI-1185</t>
  </si>
  <si>
    <t>DOPI-1186</t>
  </si>
  <si>
    <t>DOPI-1187</t>
  </si>
  <si>
    <t>DOPI-1188</t>
  </si>
  <si>
    <t>DOPI-1189</t>
  </si>
  <si>
    <t>DOPI-1190</t>
  </si>
  <si>
    <t>DOPI-1191</t>
  </si>
  <si>
    <t>DOPI-1192</t>
  </si>
  <si>
    <t>DOPI-1193</t>
  </si>
  <si>
    <t>DOPI-1194</t>
  </si>
  <si>
    <t>DOPI-1195</t>
  </si>
  <si>
    <t>DOPI-1196</t>
  </si>
  <si>
    <t>DOPI-1197</t>
  </si>
  <si>
    <t>DOPI-1198</t>
  </si>
  <si>
    <t>DOPI-1199</t>
  </si>
  <si>
    <t>DOPI-1200</t>
  </si>
  <si>
    <t>DOPI-1201</t>
  </si>
  <si>
    <t>DOPI-1202</t>
  </si>
  <si>
    <t>DOPI-1203</t>
  </si>
  <si>
    <t>DOPI-1204</t>
  </si>
  <si>
    <t>DOPI-1205</t>
  </si>
  <si>
    <t>DOPI-1206</t>
  </si>
  <si>
    <t>DOPI-1207</t>
  </si>
  <si>
    <t>DOPI-1208</t>
  </si>
  <si>
    <t>DOPI-1209</t>
  </si>
  <si>
    <t>DOPI-1210</t>
  </si>
  <si>
    <t>DOPI-1211</t>
  </si>
  <si>
    <t>DOPI-1212</t>
  </si>
  <si>
    <t>DOPI-1213</t>
  </si>
  <si>
    <t>DOPI-1214</t>
  </si>
  <si>
    <t>DOPI-1215</t>
  </si>
  <si>
    <t>DOPI-1216</t>
  </si>
  <si>
    <t>DOPI-1217</t>
  </si>
  <si>
    <t>DOPI-1218</t>
  </si>
  <si>
    <t>DOPI-1219</t>
  </si>
  <si>
    <t>DOPI-1220</t>
  </si>
  <si>
    <t>DOPI-1221</t>
  </si>
  <si>
    <t>DOPI-1222</t>
  </si>
  <si>
    <t>DOPI-1223</t>
  </si>
  <si>
    <t>DOPI-1224</t>
  </si>
  <si>
    <t>DOPI-1225</t>
  </si>
  <si>
    <t>DOPI-1226</t>
  </si>
  <si>
    <t>DOPI-1227</t>
  </si>
  <si>
    <t>DOPI-1228</t>
  </si>
  <si>
    <t>DOPI-1229</t>
  </si>
  <si>
    <t>DOPI-1230</t>
  </si>
  <si>
    <t>DOPI-1231</t>
  </si>
  <si>
    <t>DOPI-1232</t>
  </si>
  <si>
    <t>DOPI-1233</t>
  </si>
  <si>
    <t>DOPI-1234</t>
  </si>
  <si>
    <t>DOPI-1235</t>
  </si>
  <si>
    <t>DOPI-1236</t>
  </si>
  <si>
    <t>DOPI-1237</t>
  </si>
  <si>
    <t>DOPI-1238</t>
  </si>
  <si>
    <t>DOPI-1239</t>
  </si>
  <si>
    <t>DOPI-1240</t>
  </si>
  <si>
    <t>DOPI-1241</t>
  </si>
  <si>
    <t>DOPI-1242</t>
  </si>
  <si>
    <t>DOPI-1243</t>
  </si>
  <si>
    <t>DOPI-1244</t>
  </si>
  <si>
    <t>DOPI-1245</t>
  </si>
  <si>
    <t>DOPI-1246</t>
  </si>
  <si>
    <t>DOPI-1247</t>
  </si>
  <si>
    <t>DOPI-1248</t>
  </si>
  <si>
    <t>DOPI-1249</t>
  </si>
  <si>
    <t>DOPI-1250</t>
  </si>
  <si>
    <t>DOPI-1251</t>
  </si>
  <si>
    <t>DOPI-1252</t>
  </si>
  <si>
    <t>DOPI-1253</t>
  </si>
  <si>
    <t>DOPI-1254</t>
  </si>
  <si>
    <t>DOPI-1255</t>
  </si>
  <si>
    <t>DOPI-1256</t>
  </si>
  <si>
    <t>DOPI-1257</t>
  </si>
  <si>
    <t>DOPI-1258</t>
  </si>
  <si>
    <t>DOPI-1259</t>
  </si>
  <si>
    <t>DOPI-1260</t>
  </si>
  <si>
    <t>DOPI-1261</t>
  </si>
  <si>
    <t>DOPI-1262</t>
  </si>
  <si>
    <t>DOPI-1263</t>
  </si>
  <si>
    <t>DOPI-1264</t>
  </si>
  <si>
    <t>DOPI-1265</t>
  </si>
  <si>
    <t>DOPI-1266</t>
  </si>
  <si>
    <t>DOPI-1267</t>
  </si>
  <si>
    <t>DOPI-1268</t>
  </si>
  <si>
    <t>DOPI-1269</t>
  </si>
  <si>
    <t>DOPI-1270</t>
  </si>
  <si>
    <t>DOPI-1271</t>
  </si>
  <si>
    <t>DOPI-1272</t>
  </si>
  <si>
    <t>DOPI-1273</t>
  </si>
  <si>
    <t>DOPI-1274</t>
  </si>
  <si>
    <t>DOPI-1275</t>
  </si>
  <si>
    <t>DOPI-1276</t>
  </si>
  <si>
    <t>DOPI-1277</t>
  </si>
  <si>
    <t>DOPI-1278</t>
  </si>
  <si>
    <t>DOPI-1279</t>
  </si>
  <si>
    <t>DOPI-1280</t>
  </si>
  <si>
    <t>DOPI-1281</t>
  </si>
  <si>
    <t>DOPI-1282</t>
  </si>
  <si>
    <t>DOPI-1283</t>
  </si>
  <si>
    <t>DOPI-1284</t>
  </si>
  <si>
    <t>DOPI-1285</t>
  </si>
  <si>
    <t>DOPI-1286</t>
  </si>
  <si>
    <t>DOPI-1287</t>
  </si>
  <si>
    <t>DOPI-1288</t>
  </si>
  <si>
    <t>DOPI-1289</t>
  </si>
  <si>
    <t>DOPI-1290</t>
  </si>
  <si>
    <t>DOPI-1291</t>
  </si>
  <si>
    <t>DOPI-1292</t>
  </si>
  <si>
    <t>DOPI-1293</t>
  </si>
  <si>
    <t>DOPI-1294</t>
  </si>
  <si>
    <t>DOPI-1295</t>
  </si>
  <si>
    <t>DOPI-1296</t>
  </si>
  <si>
    <t>DOPI-1297</t>
  </si>
  <si>
    <t>DOPI-1298</t>
  </si>
  <si>
    <t>DOPI-1299</t>
  </si>
  <si>
    <t>DOPI-1300</t>
  </si>
  <si>
    <t>DOPI-1301</t>
  </si>
  <si>
    <t>DOPI-1302</t>
  </si>
  <si>
    <t>DOPI-1303</t>
  </si>
  <si>
    <t>DOPI-1304</t>
  </si>
  <si>
    <t>DOPI-1305</t>
  </si>
  <si>
    <t>DOPI-1306</t>
  </si>
  <si>
    <t>DOPI-1307</t>
  </si>
  <si>
    <t>DOPI-1308</t>
  </si>
  <si>
    <t>DOPI-1309</t>
  </si>
  <si>
    <t>DOPI-1310</t>
  </si>
  <si>
    <t>DOPI-1311</t>
  </si>
  <si>
    <t>DOPI-1312</t>
  </si>
  <si>
    <t>DOPI-1313</t>
  </si>
  <si>
    <t>DOPI-1314</t>
  </si>
  <si>
    <t>DOPI-1315</t>
  </si>
  <si>
    <t>DOPI-1316</t>
  </si>
  <si>
    <t>DOPI-1317</t>
  </si>
  <si>
    <t>DOPI-1318</t>
  </si>
  <si>
    <t>DOPI-1319</t>
  </si>
  <si>
    <t>DOPI-1320</t>
  </si>
  <si>
    <t>DOPI-1321</t>
  </si>
  <si>
    <t>DOPI-1322</t>
  </si>
  <si>
    <t>DOPI-1323</t>
  </si>
  <si>
    <t>DOPI-1324</t>
  </si>
  <si>
    <t>DOPI-1325</t>
  </si>
  <si>
    <t>DOPI-1326</t>
  </si>
  <si>
    <t>DOPI-1327</t>
  </si>
  <si>
    <t>DOPI-1328</t>
  </si>
  <si>
    <t>DOPI-1329</t>
  </si>
  <si>
    <t>DOPI-1330</t>
  </si>
  <si>
    <t>DOPI-1331</t>
  </si>
  <si>
    <t>DOPI-1332</t>
  </si>
  <si>
    <t>DOPI-1333</t>
  </si>
  <si>
    <t>DOPI-1334</t>
  </si>
  <si>
    <t>DOPI-1335</t>
  </si>
  <si>
    <t>DOPI-1336</t>
  </si>
  <si>
    <t>DOPI-1337</t>
  </si>
  <si>
    <t>DOPI-1338</t>
  </si>
  <si>
    <t>DOPI-1339</t>
  </si>
  <si>
    <t>DOPI-1340</t>
  </si>
  <si>
    <t>DOPI-1341</t>
  </si>
  <si>
    <t>DOPI-1342</t>
  </si>
  <si>
    <t>DOPI-1343</t>
  </si>
  <si>
    <t>DOPI-1344</t>
  </si>
  <si>
    <t>DOPI-1345</t>
  </si>
  <si>
    <t>DOPI-1346</t>
  </si>
  <si>
    <t>DOPI-1347</t>
  </si>
  <si>
    <t>DOPI-1348</t>
  </si>
  <si>
    <t>DOPI-1349</t>
  </si>
  <si>
    <t>DOPI-1350</t>
  </si>
  <si>
    <t>DOPI-1351</t>
  </si>
  <si>
    <t>DOPI-1352</t>
  </si>
  <si>
    <t>DOPI-1353</t>
  </si>
  <si>
    <t>DOPI-1354</t>
  </si>
  <si>
    <t>DOPI-1355</t>
  </si>
  <si>
    <t>DOPI-1356</t>
  </si>
  <si>
    <t>DOPI-1357</t>
  </si>
  <si>
    <t>DOPI-1358</t>
  </si>
  <si>
    <t>DOPI-1359</t>
  </si>
  <si>
    <t>DOPI-1360</t>
  </si>
  <si>
    <t>DOPI-1361</t>
  </si>
  <si>
    <t>DOPI-1362</t>
  </si>
  <si>
    <t>DOPI-1363</t>
  </si>
  <si>
    <t>DOPI-1364</t>
  </si>
  <si>
    <t>DOPI-1365</t>
  </si>
  <si>
    <t>DOPI-1366</t>
  </si>
  <si>
    <t>DOPI-1367</t>
  </si>
  <si>
    <t>DOPI-1368</t>
  </si>
  <si>
    <t>DOPI-1369</t>
  </si>
  <si>
    <t>DOPI-1370</t>
  </si>
  <si>
    <t>DOPI-1371</t>
  </si>
  <si>
    <t>DOPI-1372</t>
  </si>
  <si>
    <t>DOPI-1373</t>
  </si>
  <si>
    <t>DOPI-1374</t>
  </si>
  <si>
    <t>DOPI-1375</t>
  </si>
  <si>
    <t>DOPI-1376</t>
  </si>
  <si>
    <t>DOPI-1377</t>
  </si>
  <si>
    <t>DOPI-1378</t>
  </si>
  <si>
    <t>DOPI-1379</t>
  </si>
  <si>
    <t>DOPI-1380</t>
  </si>
  <si>
    <t>DOPI-1381</t>
  </si>
  <si>
    <t>DOPI-1382</t>
  </si>
  <si>
    <t>DOPI-1383</t>
  </si>
  <si>
    <t>DOPI-1384</t>
  </si>
  <si>
    <t>DOPI-1385</t>
  </si>
  <si>
    <t>DOPI-1386</t>
  </si>
  <si>
    <t>DOPI-1387</t>
  </si>
  <si>
    <t>DOPI-1388</t>
  </si>
  <si>
    <t>DOPI-1389</t>
  </si>
  <si>
    <t>DOPI-1390</t>
  </si>
  <si>
    <t>DOPI-1391</t>
  </si>
  <si>
    <t>DOPI-1392</t>
  </si>
  <si>
    <t>DOPI-1393</t>
  </si>
  <si>
    <t>DOPI-1394</t>
  </si>
  <si>
    <t>DOPI-1395</t>
  </si>
  <si>
    <t>DOPI-1396</t>
  </si>
  <si>
    <t>DOPI-1397</t>
  </si>
  <si>
    <t>DOPI-1398</t>
  </si>
  <si>
    <t>DOPI-1399</t>
  </si>
  <si>
    <t>DOPI-1400</t>
  </si>
  <si>
    <t>DOPI-1401</t>
  </si>
  <si>
    <t>DOPI-1402</t>
  </si>
  <si>
    <t>DOPI-1403</t>
  </si>
  <si>
    <t>DOPI-1404</t>
  </si>
  <si>
    <t>DOPI-1405</t>
  </si>
  <si>
    <t>DOPI-1406</t>
  </si>
  <si>
    <t>DOPI-1407</t>
  </si>
  <si>
    <t>DOPI-1408</t>
  </si>
  <si>
    <t>DOPI-1409</t>
  </si>
  <si>
    <t>DOPI-1410</t>
  </si>
  <si>
    <t>DOPI-1411</t>
  </si>
  <si>
    <t>DOPI-1412</t>
  </si>
  <si>
    <t>DOPI-1413</t>
  </si>
  <si>
    <t>DOPI-1414</t>
  </si>
  <si>
    <t>DOPI-1415</t>
  </si>
  <si>
    <t>DOPI-1416</t>
  </si>
  <si>
    <t>DOPI-1417</t>
  </si>
  <si>
    <t>DOPI-1418</t>
  </si>
  <si>
    <t>DOPI-1419</t>
  </si>
  <si>
    <t>DOPI-1420</t>
  </si>
  <si>
    <t>DOPI-1421</t>
  </si>
  <si>
    <t>DOPI-1422</t>
  </si>
  <si>
    <t>DOPI-1423</t>
  </si>
  <si>
    <t>DOPI-1424</t>
  </si>
  <si>
    <t>DOPI-1425</t>
  </si>
  <si>
    <t>DOPI-1426</t>
  </si>
  <si>
    <t>DOPI-1427</t>
  </si>
  <si>
    <t>DOPI-1428</t>
  </si>
  <si>
    <t>DOPI-1429</t>
  </si>
  <si>
    <t>DOPI-1430</t>
  </si>
  <si>
    <t>DOPI-1431</t>
  </si>
  <si>
    <t>DOPI-1432</t>
  </si>
  <si>
    <t>DOPI-1433</t>
  </si>
  <si>
    <t>DOPI-1434</t>
  </si>
  <si>
    <t>DOPI-1435</t>
  </si>
  <si>
    <t>DOPI-1436</t>
  </si>
  <si>
    <t>DOPI-1437</t>
  </si>
  <si>
    <t>DOPI-1438</t>
  </si>
  <si>
    <t>DOPI-1439</t>
  </si>
  <si>
    <t>DOPI-1440</t>
  </si>
  <si>
    <t>DOPI-1441</t>
  </si>
  <si>
    <t>DOPI-1442</t>
  </si>
  <si>
    <t>DOPI-1443</t>
  </si>
  <si>
    <t>DOPI-1444</t>
  </si>
  <si>
    <t>DOPI-1445</t>
  </si>
  <si>
    <t>DOPI-1446</t>
  </si>
  <si>
    <t>DOPI-1447</t>
  </si>
  <si>
    <t>DOPI-1448</t>
  </si>
  <si>
    <t>DOPI-1449</t>
  </si>
  <si>
    <t>DOPI-1450</t>
  </si>
  <si>
    <t>DOPI-1451</t>
  </si>
  <si>
    <t>DOPI-1452</t>
  </si>
  <si>
    <t>DOPI-1453</t>
  </si>
  <si>
    <t>DOPI-1454</t>
  </si>
  <si>
    <t>DOPI-1455</t>
  </si>
  <si>
    <t>DOPI-1456</t>
  </si>
  <si>
    <t>DOPI-1457</t>
  </si>
  <si>
    <t>DOPI-1458</t>
  </si>
  <si>
    <t>DOPI-1459</t>
  </si>
  <si>
    <t>DOPI-1460</t>
  </si>
  <si>
    <t>DOPI-1461</t>
  </si>
  <si>
    <t>DOPI-1462</t>
  </si>
  <si>
    <t>DOPI-1463</t>
  </si>
  <si>
    <t>DOPI-1464</t>
  </si>
  <si>
    <t>DOPI-1465</t>
  </si>
  <si>
    <t>DOPI-1466</t>
  </si>
  <si>
    <t>DOPI-1467</t>
  </si>
  <si>
    <t>DOPI-1468</t>
  </si>
  <si>
    <t>DOPI-1469</t>
  </si>
  <si>
    <t>DOPI-1470</t>
  </si>
  <si>
    <t>DOPI-1471</t>
  </si>
  <si>
    <t>DOPI-1472</t>
  </si>
  <si>
    <t>DOPI-1473</t>
  </si>
  <si>
    <t>DOPI-1474</t>
  </si>
  <si>
    <t>DOPI-1475</t>
  </si>
  <si>
    <t>DOPI-1476</t>
  </si>
  <si>
    <t>DOPI-1477</t>
  </si>
  <si>
    <t>DOPI-1478</t>
  </si>
  <si>
    <t>DOPI-1479</t>
  </si>
  <si>
    <t>DOPI-1480</t>
  </si>
  <si>
    <t>DOPI-1481</t>
  </si>
  <si>
    <t>DOPI-1482</t>
  </si>
  <si>
    <t>DOPI-1483</t>
  </si>
  <si>
    <t>DOPI-1484</t>
  </si>
  <si>
    <t>DOPI-1485</t>
  </si>
  <si>
    <t>DOPI-1486</t>
  </si>
  <si>
    <t>DOPI-1487</t>
  </si>
  <si>
    <t>DOPI-1488</t>
  </si>
  <si>
    <t>DOPI-1489</t>
  </si>
  <si>
    <t>DOPI-1490</t>
  </si>
  <si>
    <t>DOPI-1491</t>
  </si>
  <si>
    <t>DOPI-1492</t>
  </si>
  <si>
    <t>DOPI-1493</t>
  </si>
  <si>
    <t>DOPI-1494</t>
  </si>
  <si>
    <t>DOPI-1495</t>
  </si>
  <si>
    <t>DOPI-1496</t>
  </si>
  <si>
    <t>DOPI-1497</t>
  </si>
  <si>
    <t>DOPI-1498</t>
  </si>
  <si>
    <t>DOPI-1499</t>
  </si>
  <si>
    <t>DOPI-1500</t>
  </si>
  <si>
    <t>DOPI-1501</t>
  </si>
  <si>
    <t>DOPI-1502</t>
  </si>
  <si>
    <t>DOPI-1503</t>
  </si>
  <si>
    <t>DOPI-1504</t>
  </si>
  <si>
    <t>DOPI-1505</t>
  </si>
  <si>
    <t>DOPI-1506</t>
  </si>
  <si>
    <t>DOPI-1507</t>
  </si>
  <si>
    <t>DOPI-1508</t>
  </si>
  <si>
    <t>DOPI-1509</t>
  </si>
  <si>
    <t>DOPI-1510</t>
  </si>
  <si>
    <t>DOPI-1511</t>
  </si>
  <si>
    <t>DOPI-1512</t>
  </si>
  <si>
    <t>DOPI-1513</t>
  </si>
  <si>
    <t>DOPI-1514</t>
  </si>
  <si>
    <t>DOPI-1515</t>
  </si>
  <si>
    <t>DOPI-1516</t>
  </si>
  <si>
    <t>DOPI-1517</t>
  </si>
  <si>
    <t>DOPI-1518</t>
  </si>
  <si>
    <t>DOPI-1519</t>
  </si>
  <si>
    <t>DOPI-1520</t>
  </si>
  <si>
    <t>DOPI-1521</t>
  </si>
  <si>
    <t>DOPI-1522</t>
  </si>
  <si>
    <t>DOPI-1523</t>
  </si>
  <si>
    <t>DOPI-1524</t>
  </si>
  <si>
    <t>DOPI-1525</t>
  </si>
  <si>
    <t>DOPI-1526</t>
  </si>
  <si>
    <t>DOPI-1527</t>
  </si>
  <si>
    <t>DOPI-1528</t>
  </si>
  <si>
    <t>DOPI-1529</t>
  </si>
  <si>
    <t>DOPI-1530</t>
  </si>
  <si>
    <t>DOPI-1531</t>
  </si>
  <si>
    <t>DOPI-1532</t>
  </si>
  <si>
    <t>DOPI-1533</t>
  </si>
  <si>
    <t>DOPI-1534</t>
  </si>
  <si>
    <t>DOPI-1535</t>
  </si>
  <si>
    <t>DOPI-1536</t>
  </si>
  <si>
    <t>DOPI-1537</t>
  </si>
  <si>
    <t>DOPI-1538</t>
  </si>
  <si>
    <t>DOPI-1539</t>
  </si>
  <si>
    <t>DOPI-1540</t>
  </si>
  <si>
    <t>DOPI-1541</t>
  </si>
  <si>
    <t>DOPI-1542</t>
  </si>
  <si>
    <t>DOPI-1543</t>
  </si>
  <si>
    <t>DOPI-1544</t>
  </si>
  <si>
    <t>DOPI-1545</t>
  </si>
  <si>
    <t>DOPI-1546</t>
  </si>
  <si>
    <t>DOPI-1547</t>
  </si>
  <si>
    <t>DOPI-1548</t>
  </si>
  <si>
    <t>DOPI-1549</t>
  </si>
  <si>
    <t>DOPI-1550</t>
  </si>
  <si>
    <t>DOPI-1551</t>
  </si>
  <si>
    <t>DOPI-1552</t>
  </si>
  <si>
    <t>DOPI-1553</t>
  </si>
  <si>
    <t>DOPI-1554</t>
  </si>
  <si>
    <t>DOPI-1555</t>
  </si>
  <si>
    <t>DOPI-1556</t>
  </si>
  <si>
    <t>DOPI-1557</t>
  </si>
  <si>
    <t>DOPI-1558</t>
  </si>
  <si>
    <t>DOPI-1559</t>
  </si>
  <si>
    <t>DOPI-1560</t>
  </si>
  <si>
    <t>DOPI-1561</t>
  </si>
  <si>
    <t>DOPI-1562</t>
  </si>
  <si>
    <t>DOPI-1563</t>
  </si>
  <si>
    <t>DOPI-1564</t>
  </si>
  <si>
    <t>DOPI-1565</t>
  </si>
  <si>
    <t>DOPI-1566</t>
  </si>
  <si>
    <t>DOPI-1567</t>
  </si>
  <si>
    <t>DOPI-1568</t>
  </si>
  <si>
    <t>DOPI-1569</t>
  </si>
  <si>
    <t>DOPI-1570</t>
  </si>
  <si>
    <t>DOPI-1571</t>
  </si>
  <si>
    <t>DOPI-1572</t>
  </si>
  <si>
    <t>DOPI-1573</t>
  </si>
  <si>
    <t>DOPI-1574</t>
  </si>
  <si>
    <t>DOPI-1575</t>
  </si>
  <si>
    <t>DOPI-1576</t>
  </si>
  <si>
    <t>DOPI-1577</t>
  </si>
  <si>
    <t>DOPI-1578</t>
  </si>
  <si>
    <t>DOPI-1579</t>
  </si>
  <si>
    <t>DOPI-1580</t>
  </si>
  <si>
    <t>DOPI-1581</t>
  </si>
  <si>
    <t>DOPI-1582</t>
  </si>
  <si>
    <t>DOPI-1583</t>
  </si>
  <si>
    <t>DOPI-1584</t>
  </si>
  <si>
    <t>DOPI-1585</t>
  </si>
  <si>
    <t>DOPI-1586</t>
  </si>
  <si>
    <t>DOPI-1587</t>
  </si>
  <si>
    <t>DOPI-1588</t>
  </si>
  <si>
    <t>DOPI-1589</t>
  </si>
  <si>
    <t>DOPI-1590</t>
  </si>
  <si>
    <t>DOPI-1591</t>
  </si>
  <si>
    <t>DOPI-1592</t>
  </si>
  <si>
    <t>DOPI-1593</t>
  </si>
  <si>
    <t>DOPI-1594</t>
  </si>
  <si>
    <t>DOPI-1595</t>
  </si>
  <si>
    <t>DOPI-1596</t>
  </si>
  <si>
    <t>DOPI-1597</t>
  </si>
  <si>
    <t>DOPI-1598</t>
  </si>
  <si>
    <t>DOPI-1599</t>
  </si>
  <si>
    <t>DOPI-1600</t>
  </si>
  <si>
    <t>DOPI-1601</t>
  </si>
  <si>
    <t>DOPI-1602</t>
  </si>
  <si>
    <t>DOPI-1603</t>
  </si>
  <si>
    <t>DOPI-1604</t>
  </si>
  <si>
    <t>DOPI-1605</t>
  </si>
  <si>
    <t>DOPI-1606</t>
  </si>
  <si>
    <t>DOPI-1607</t>
  </si>
  <si>
    <t>DOPI-1608</t>
  </si>
  <si>
    <t>DOPI-1609</t>
  </si>
  <si>
    <t>DOPI-1610</t>
  </si>
  <si>
    <t>DOPI-1611</t>
  </si>
  <si>
    <t>DOPI-1612</t>
  </si>
  <si>
    <t>DOPI-1613</t>
  </si>
  <si>
    <t>DOPI-1614</t>
  </si>
  <si>
    <t>DOPI-1615</t>
  </si>
  <si>
    <t>DOPI-1616</t>
  </si>
  <si>
    <t>DOPI-1617</t>
  </si>
  <si>
    <t>DOPI-1618</t>
  </si>
  <si>
    <t>DOPI-1619</t>
  </si>
  <si>
    <t>DOPI-1620</t>
  </si>
  <si>
    <t>DOPI-1621</t>
  </si>
  <si>
    <t>DOPI-1622</t>
  </si>
  <si>
    <t>DOPI-1623</t>
  </si>
  <si>
    <t>DOPI-1624</t>
  </si>
  <si>
    <t>DOPI-1625</t>
  </si>
  <si>
    <t>DOPI-1626</t>
  </si>
  <si>
    <t>DOPI-1627</t>
  </si>
  <si>
    <t>DOPI-1628</t>
  </si>
  <si>
    <t>DOPI-1629</t>
  </si>
  <si>
    <t>DOPI-1630</t>
  </si>
  <si>
    <t>SUMINISTRO E INSTALACIÓN DE LUMINARIA TIPO VIALIDAD USO INTEMPERIE MODELO ROAD FOCUS RFS-54W16LED4K-G2-R2M-UNV-DMG-PH9-RCD7-GY3 O SIMILAR, FABRICADA EN FUNDICIÓN DE ALUMINIO INYECTADA A PRESIÓN PINTADA CON PINTURA POLIÉSTER APLICADA MEDIANTE PROCESO ELECTROESTÁTICO COLOR GRIS, EQUIPADA CON DRIVER QUE TRABAJA A 120 A 277 VOLTS, CON UN CONSUMO MÁXIMO DE 54 WATTS Y 16 LEDS EFICIENCIA LUMÍNICA DE 6,356 LUMENES PARA LA CURVA LE2 A 4000° K. DIMEABLE DE 0 A 10 V. CON SISTEMA ÓPTICO COMPUESTO POR PRISMAS PATENTADO EN CONJUNTO CAPAZ DE GENERAR CURVA II MEDIA CUTOFF, EQUIPADA CON SISTEMA DE PROTECCIÓN CONTRA DESCARGAS PARA 10KV / 10KA CLASE “C” INCLUYE BASE PARA FOTO CONTROL  Y SHORTING CAP, NIVEL DE PROTECCIÓN IP EN SISTEMA ELÉCTRICO IP64 NIVEL DE PROTECCIÓN IP EN SISTEMA ÓPTICO IP66, 10 AÑOS DE GARANTÍA INTEGRAL EN DRIVER Y SISTEMA ELÉCTRICO; 10 AÑOS GARANTÍA INTEGRAL EN SISTEMA ÓPTICO, INCLUYE: HERRAMIENTA, SUMINISTRO, FLETES, ACARREOS, ELEVACIÓN, CONEXIONES, PRUEBAS, EQUIPO Y MANO DE OBRA.</t>
  </si>
  <si>
    <t>SUMINISTRO E INSTALACIÓN DE LUMINARIA TIPO VIALIDAD USO INTEMPERIE DE TECNOLOGÍA LEDG2 72W, MODELO ROAD FOCUS  RFM-72W32LED4K-G2-R2M-UNV-DMG-[MX-001-F2S-TYA]-RCD7-GY3 O SIMILAR, EQUIPADO CON TARJETA TIPO SMD DE 32 CHIPS MÁXIMO, FLUJO LUMINOSO MÍNIMO DE 8,788 LM CON UNA FUENTE ELECTRÓNICA DE 700 MA, LA EFICACIA MÍNIMA DEBERÁ SER DE 120 (LM/W); DISTRIBUCIÓN FOTOMÉTRICA BUG B3-U0-G2, CON UNA TEMPERATURA DE COLOR CORRELACIONADA PROMEDIO (CCT) DE 4000K (+/-275K) Y UN ÍNDICE DE REPRODUCCIÓN CROMÁTICA (CRI) MÍNIMO DE 70, BASE PARA FOTO CONTROL Y SHORTING CAP, EL GRADO DE HERMETICIDAD REQUERIDO ES IP66 PARA CADA UNO DE LOS MÓDULOS LED Y GRADO DE RESISTENCIA AL IMPACTO IK-09, EL LUMINARIO DEBERÁ OPERAR A UN RANGO DE VOLTAJE DE 120 A 277 VOLTS Y FUSIBLE DOBLE EN SERIE 120,277, INCLUIR CARTA DE GARANTÍA EXPRESA DE 10 AÑOS DEL FABRICANTE, INCLUYE: HERRAMIENTA, SUMINISTRO, COLOCACIÓN, FLETES, ACARREOS, ELEVACIÓN, CONEXIONES, PRUEBAS, EQUIPO Y MANO DE OBRA.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</si>
  <si>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</si>
  <si>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CONTROL PARA ALUMBRADO INTEGRADO POR 1.- GABINETE PARA CONTROL DE ALUMBRADO PÚBLICO, CLASIFICACIÓN NEMA 4X (IP66), DE DIMENSIONES MÍNIMAS 40 X 30 X 20 CM, CON RECUBRIMIENTO DE PINTURA EN POLIÉSTER TEXTURIZADO COLOR RAL7035, CON CHAPA MARCA SOUTHCO MODELO E3-110-25. 2.- INTERRUPTOR TERMOMAGNÉTICO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60947-4-1. 4.- BASE SOQUET PARA FOTOCELDA, CON FOTOCELDA/FOTOCONTROL, MONTAJE DE MEDIA VUELTA, RANGO DE ENCENDIDO DE 10-30 LUXES, APAGADO 5 VECES EL NIVEL DE ENCENDIDO, CON DISEÑO DE EXPULSIÓN TIPO ABIERTO. EL MARGEN DE PROTECCIÓN ES DE 2,5 KV EN EL DISPARO Y 5000 A DE CAPACIDAD DE CONDUCCIÓN, FOTOCELDA DE SULFURO DE CADMIO, 1/2 PULGADA DE DIÁMETRO. SELLADA EPOXICAMENTE PARA PROTECCIÓN CONTRA CONTAMINANTES, HUMEDAD Y MÁXIMA ESTABILIDAD. ORIENTACIÓN DE LA INSTALACIÓN UNIDIRECCIONAL, VIDA ÚTIL 5,000 OPERACIONES, TERMINALES DE LATÓN SÓLIDO PARA MÁXIMA RESISTENCIA A LA CORROSIÓN Y BUENA CONDUCCIÓN ELÉCTRICA, CONTACTOS NORMALMENTE CERRADOS. 5.- CABLEADO INTERNO. INCLUYE: HERRAMIENTA, FLEJE DE ACERO INOXIDABLE 3/4", HEBILLAS PARA FLEJE, TUBO LICUATIGH, CABLE PARA CONEXIÓN A MEDICIÓN Y DERIVACIÓN A CIRCUITO, VARILLA DE TIERRA PROTOCOLIZADA Y CONECTOR REFORZADO PARA VARILLA DE TIERRA, CABLEADO INTERNO, SUMINISTRO DE MATERIALES, ACARREOS, ELEVACIÓN, MATERIALES PARA SUJECIÓN, MANO DE OBRA, CONEXIÓN Y PRUEBAS.</t>
  </si>
  <si>
    <t>ANCLA PARA POSTE METÁLICO DE 9.00 M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</si>
  <si>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DESCRIPCIÓN COMPLETA</t>
  </si>
  <si>
    <t>LUMINARIO TIPO VIALIDAD USO INTEMPERIE DE TECNOLOGÍA LEDG2 72W, MODELO ROAD FOCUS  RFM-72W32LED4K-G2-R2M-UNV-DMG-[MX-001-F2S-TYA]-RCD7-GY3 O SIMILAR, EQUIPADO CON TARJETA TIPO SMD DE 32 CHIPS MÁXIMO, FLUJO LUMINOSO MÍNIMO DE 8,788 LM CON UNA FUENTE ELECTRÓNICA DE 700 MA, LA EFICACIA MÍNIMA DEBERÁ SER DE 120 (LM/W); DISTRIBUCIÓN FOTOMÉTRICA BUG B3-U0-G2, CON UNA TEMPERATURA DE COLOR CORRELACIONADA PROMEDIO (CCT) DE 4000K (+/-275K) Y UN ÍNDICE DE REPRODUCCIÓN CROMÁTICA (CRI) MÍNIMO DE 70, BASE PARA FOTO CONTROL Y SHORTING CAP, EL GRADO DE HERMETICIDAD REQUERIDO ES IP66 PARA CADA UNO DE LOS MÓDULOS LED Y GRADO DE RESISTENCIA AL IMPACTO IK-09, EL LUMINARIO DEBERÁ OPERAR A UN RANGO DE VOLTAJE DE 120 A 277 VOLTS Y FUSIBLE DOBLE EN SERIE 120,277, INCLUIR CARTA DE GARANTÍA EXPRESA DE 10 AÑOS DEL FABRICANTE, INCLUYE: HERRAMIENTA, SUMINISTRO, COLOCACIÓN, FLETES, ACARREOS, ELEVACIÓN, CONEXIONES, PRUEBAS, EQUIPO Y MANO DE OBRA.</t>
  </si>
  <si>
    <t>PUENTE VEHICULAR</t>
  </si>
  <si>
    <t>DEMOLICIÓN MECÁNICA DE ELEMENTOS ESTRUCTURALES DE CONCRETO ARMADO, INCLUYE: CORTE DE ACERO, ACARREO DEL MATERIAL A BANCO DE OBRA PARA SU POSTERIOR RETIRO Y LIMPIEZA DEL ÁREA DE LOS TRABAJOS, HERRAMIENTA, EQUIPO Y MANO DE OBRA.</t>
  </si>
  <si>
    <t>DESMONTAJE DE PUENTE VEHICULAR A BASE DE ESTRUCTURA METÁLICA (ALTURA DE GÁLIBO DE HASTA 5.00 M), CON RECUPERACIÓN DE ACERO, PUENTE A BASE DE PERFILES PTR, IPR, IPS, CPS Y PLACAS, TODO DE DISTINTAS MEDIDAS Y CALIBRES, INCLUYE: HERRAMIENTA, CORTES, EQUIPO DE OXICORTE, MANIOBRAS, GRÚA, ACARREO A CUALQUIER ALTURA Y APILE DE MATERIAL A BODEGA DONDE INDIQUE SUPERVISIÓN DENTRO Y FUERA DE LA OBRA, EQUIPO Y MANO DE OBRA.</t>
  </si>
  <si>
    <t>DEMOLICIÓN DE CIMENTACIÓN Y/O PLANTILLA DE MAMPOSTERÍA POR MEDIOS MECÁNICOS DE HASTA 1.50 M DE PROFUNDIDAD, INCLUYE: HERRAMIENTA, ACOPIO DE LOS MATERIALES PARA SU POSTERIOR RETIRO, EQUIPO, MANO DE OBRA.</t>
  </si>
  <si>
    <t>CONSTRUCCIÓN DE CONCRETO CICLÓPEO EN PROPORCIÓN DE 40% PIEDRA (TAMAÑO MÁXIMO DE LA PIEDRA DE 15 CM) Y 60% CONCRETO SIMPLE CON RESISTENCIA A LA COMPRESIÓN F´C= 200 KG/CM2, ACABADO A UNA CARA, DE 40 CM DE ESPESOR, INCLUYE: HERRAMIENTA, MATERIALES, DESPERDICIOS, LIMPIEZA, ACARREO DE MATERIALES AL SITIO DE SU UTILIZACIÓN Y MANO DE OBRA.</t>
  </si>
  <si>
    <t>RELLENO EN CEPAS O MESETAS DE SUELO-CEMENTO, A BASE DE MATERIAL DE BANCO, EN PROPORCIÓN DE 10:1, COMPACTADO CON COMPACTADOR DE IMPACTO EN CAPAS NO MAYORES DE 20 CM AL 95% DE SU P.V.S.M, PRUEBA AASHTO ESTÁNDAR, INCLUYE: HERRAMIENTA, SUMINISTRO DE AGUA PARA LOGRAR HUMEDAD ÓPTIMA, MEZCLADO, TENDIDO, EQUIPO, PRUEBAS DE COMPACTACIÓN, EQUIPO Y MANO DE OBRA. (MEDIDO EN TERRENO NATURAL POR SECCIÓN SEGÚN PROYECTOS.)</t>
  </si>
  <si>
    <t>CIMIENTO DE PIEDRA BRAZA ACOMODADA PIEDRA POR PIEDRA, ASENTADA CON MORTERO CEMENTO-ARENA EN PROPORCIÓN 1:3, PARA CIMENTACIÓN DE MURO Y/O DENTELLÓN, INCLUYE: MATERIALES, DESPERDICIOS, HERRAMIENTAS, LIMPIEZA, MANO DE OBRA Y ACARREO DE MATERIALES AL SITIO DE SU UTILIZACIÓN.</t>
  </si>
  <si>
    <t xml:space="preserve">MURO DE MAMPOSTERÍA DE PIEDRA BRAZA, EN ARROYO Y/O CANAL DE DIFÍCIL ACCESO, ACABADO A UNA CARA APARENTE, ASENTADO CON MORTERO CEMENTO-ARENA PROPORCIÓN 1:3, A UNA ALTURA DE 0.00 M A 3.00 M, INCLUYE: HERRAMIENTA, ACARREOS, SELECCIÓN Y ACOMODO DE LA PIEDRA, ELABORACIÓN DE MORTERO, MATERIALES, EQUIPO Y MANO DE OBRA. </t>
  </si>
  <si>
    <t>CALAVEREADO EN JUNTA DE MAMPOSTERÍA EXISTENTE A BASE DE MORTERO CEMENTO-ARENA PROPORCIÓN 1:3, INCLUYE: MATERIALES, MANO DE OBRA, EQUIPO Y HERRAMIENTA.</t>
  </si>
  <si>
    <t>CIMBRA EN ZAPATAS DE CIMENTACIÓN, ACABADO COMÚN, INCLUYE: SUMINISTRO DE MATERIALES, ACARREOS, CORTES, HABILITADO, CIMBRADO, DESCIMBRADO, MANO DE OBRA, LIMPIEZA, EQUIPO Y HERRAMIENTA.</t>
  </si>
  <si>
    <t xml:space="preserve">CIMBRA PARA MUROS DE CONCRETO, ACABADO COMÚN, INCLUYE: SUMINISTRO DE MATERIALES, ACARREOS, CORTES, HABILITADO, CIMBRADO, DESCIMBRADO, MANO DE OBRA, LIMPIEZA, EQUIPO Y HERRAMIENTA. </t>
  </si>
  <si>
    <t>CIMBRA ACABADO COMÚN EN LOSAS A BASE DE MADERA DE PINO DE 3A, INCLUYE: HERRAMIENTA, SUMINISTRO DE MATERIALES, ACARREOS, ANDAMIOS, CORTES, HABILITADO, CIMBRADO, DESCIMBRA, EQUIPO Y MANO DE OBRA.</t>
  </si>
  <si>
    <t>CIMBRA ACABADO COMÚN EN PERALTES DE LOSA A BASE DE MADERA DE PINO, INCLUYE: HERRAMIENTA, MATERIALES, ACARREOS, ANDAMIOS, CORTES, HABILITADO, CIMBRADO, DESCIMBRA, EQUIPO Y MANO DE OBRA.</t>
  </si>
  <si>
    <t>SUMINISTRO Y COLOCACIÓN DE CONCRETO PREMEZCLADO BOMBEABLE F'C= 450 KG/CM2 A 7 DÍAS, T.M.A.19 MM, REV. 14 CM, INCLUYE: SUMINISTRO Y COLOCACIÓN, COLADO, EXTENDIDO, NIVELADO, MATERIALES, MANIOBRAS, BOMBA, VIBRADO, DESPERDICIO, MANO DE OBRA, HERRAMIENTA Y EQUIPO.</t>
  </si>
  <si>
    <t>SUMINISTRO Y MONTAJE DE PRELOSA DE 80 CM DE PERALTE Y 1.20 M DE ANCHO, DE LONGITUD VARIABLE, CONSTRUIDA CON 2 NERVADURAS CENTRALES DE 20 CM DE ANCHO ARMADA CADA UNA CON 2 VARILLAS LONGITUDINALES DEL NO. 8 Y UN ESTRIBO DEL NO. 3 A CADA 20 CM, MAS 5 CABLES DE PRESFUERZO DE 3/8” COLOCADOS EN EL PATÍN INFERIOR, EL PATÍN ES DE 10 CM DE ESPESOR CON CONCRETO F'C= 450 KG/CM2, RR 1 DÍA, INCLUYE: HERRAMIENTA, SUMINISTRO Y COLOCACIÓN, FLETE A OBRA, DESCARGA, MANIOBRA DE MONTAJE CON GRÚA DE 30 TON, EQUIPO Y MANO DE OBRA.</t>
  </si>
  <si>
    <t>SUMINISTRO Y MONTAJE DE PRELOSA DE BORDE DE 80 CM DE PERALTE Y 1.20 M DE ANCHO, DE LONGITUD VARIABLE, CONSTRUIDA CON 2 NERVADURAS CENTRALES DE 20 CM DE ANCHO ARMADA CADA UNA CON 2 VARILLAS LONGITUDINALES DEL No. 8 Y UN ESTRIBO DEL No. 3 A CADA 20 CM, MAS 5 CABLES DE PRESFUERZO DE 3/8" COLOCADOS EN EL PATÍN INFERIOR, MAS UNA NERVADURA DE BORDE DE 7.5 CM DE ANCHO, ARMADO CON PARRILLA DEL No. 3 @ 20 CM, EL PATIN ES DE 10 CM DE ESPESOR CON CONCRETO F'C= 450 KG/CM2 RR 1 DÍA, INCLUYE: HERRAMIENTA, SUMINISTRO Y COLOCACIÓN, FLETE A OBRA, DESCARGA, MANIOBRA DE MONTAJE CON GRÚA DE 30 TON, EQUIPO Y MANO DE OBRA.</t>
  </si>
  <si>
    <t>SUMINISTRO Y MONTAJE DE PRELOSA DE AJUSTE DE 80 CM DE PERALTE Y 0.90 M DE ANCHO, DE LONGITUD VARIABLE, CONSTRUIDA CON 2 NERVADURAS CENTRALES DE 20 CM DE ANCHO, ARMADA CADA UNA CON 2 VARILLAS LONGITUDINALES DEL No. 8 Y UN ESTRIBO DEL No. 3 A CADA 20 CM, MAS 5 CABLES DE PRESFUERZO DE 3/8" COLOCADOS EN EL PATÍN INFERIOR, EL PATÍN ES DE 10 CM DE ESPESOR CON CONCRETO F'C= 450 KG/CM2 RR 1 DÍA, INCLUYE: HERRAMIENTA, SUMINISTRO Y COLOCACIÓN, FLETE A OBRA, DESCARGA, MANIOBRA DE MONTAJE CON GRÚA DE 30 TON, EQUIPO Y MANO DE OBRA.</t>
  </si>
  <si>
    <t>SUMINISTRO Y COLOCACIÓN DE BLOQUE ELASTÓMERICO TIPO M PREFABRICADO (JUNTA TRACCIÓN), MODELO JCV M-3 O SIMILAR, INCLUYE: HERRAMIENTA, ACARREOS, DESPERDICIOS, MATERIALES, EQUIPO Y MANO DE OBRA.</t>
  </si>
  <si>
    <t>SUMINISTRO, HABILITADO Y COLOCACIÓN DE ESTRUCTURA METÁLICA A BASE DE PLACAS DE 3/8" CON ANCLAS DE VARILLA CORRUGADA DE 3/8" A CADA 14", ESTRUCTURA PARA RECIBIR BLOQUE ELASTÓMERICO TIPO M, INCLUYE: HERRAMIENTA, CORTES, AJUSTES, SOLDADURA, BISELADOS, DESPERDICIOS, PRIMARIO ANTICORROSIVO, NIVELACIÓN, PLOMEO, MATERIALES, EQUIPO Y MANO DE OBRA.</t>
  </si>
  <si>
    <t>SUMINISTRO E INSTALACIÓN DE CASETÓN POLIESTIRENO ALTA DENSIDAD (DENSIDAD 10) EXPANDIDO CON DIMENSIONES VARIABLES, INCLUYE: HERRAMIENTA, SUMINISTRO DE MATERIALES, ACARREOS, INSTALACIÓN, A CUALQUIER ALTURA, DESPERDICIOS Y MANO DE OBRA.</t>
  </si>
  <si>
    <t>SUMINISTRO Y COLOCACIÓN DE DREN CON TUBO DE PVC SANITARIO DE 3" DE DIÁMETRO, AHOGADO EN BANQUETA, INCLUYE: HERRAMIENTA, CORTES, MATERIALES Y MANO DE OBRA.</t>
  </si>
  <si>
    <t>GUARNICIÓN PARA ANCLAJE DE BARANDAL SOBRE BANQUETA, REFORZADA CON 4 VARILLAS DE 3/8" Y ESTRIBOS DEL #3 A CADA 20 CM, EN SECCIÓN 30 X 20 CM DE ALTURA A BASE DE CONCRETO PREMEZCLADO F'C= 200 KG/CM2, T.M.A. 19 MM, R.N., ACABADO APARENTE, INCLUYE: HERRAMIENTA, CIMBRA, DESCIMBRA, COLADO, MATERIALES, CURADO, EQUIPO Y MANO DE OBRA.</t>
  </si>
  <si>
    <t>SUMINISTRO, HABILITADO Y FABRICACIÓN DE ANCLAJE DE PARAPETO METÁLICO A BASE DE PLACA DE ACERO A-36 DE 3/8" DE ESPESOR, CON MEDIDAS DE 30 CM X 21 CM, UNIDA A UN ÁNGULO DE 1 1/4" X 1/4" Y 15 CM DE LARGO EN CADA ESQUINA DE LA PLACA, SEGÚN PROYECTO, INCLUYE: HERRAMIENTA, FLETES, CORTES, DESPERDICIOS, AJUSTES, SOLDADURA CON EQUIPO ELÉCTRICO, PINTURA PRAIMER ANTICORROSIVA, PINTURA ESMALTE, EQUIPO Y MANO DE OBRA.</t>
  </si>
  <si>
    <t>SUMINISTRO, HABILITADO Y FABRICACIÓN DE PARAPETO METÁLICO A BASE DE PERFILES OC Y PLACAS DE ACERO A-36 DE DIFERENTES PESOS, SEGÚN PROYECTO, INCLUYE: HERRAMIENTA, FLETES, CORTES, DESPERDICIOS, AJUSTES, SOLDADURA CON EQUIPO ELÉCTRICO, PINTURA PRAIMER ANTICORROSIVA, EQUIPO Y MANO DE OBRA.</t>
  </si>
  <si>
    <t>SUMINISTRO Y APLICACIÓN DE PINTURA DE ESMALTE 100 MATE COMEX O SIMILAR, COLOR BLANCO Y/O NEGRO, EN ESTRUCTURAS METÁLICAS, INCLUYE: APLICACIÓN DE RECUBRIMIENTO A 4 MILÉSIMAS DE ESPESOR, MATERIALES, MANO DE OBRA, EQUIPO Y HERRAMIENTA.</t>
  </si>
  <si>
    <t>SUMINISTRO E INSTALACIÓN DE POLIDUCTO DE POLIETILENO DE ALTA DENSIDAD (PEAD) RD-17 DE 4" DE DIÁMETRO CORRUGADO, AHOGADO EN LOSA DE RODAMIENTO. INCLUYE: HERRAMIENTA, MATERIALES, ACARREOS, DESPERDICIOS, EQUIPO Y MANO DE OBRA.</t>
  </si>
  <si>
    <t>DOPI-1631</t>
  </si>
  <si>
    <t>DOPI-1632</t>
  </si>
  <si>
    <t>DOPI-1633</t>
  </si>
  <si>
    <t>DOPI-1634</t>
  </si>
  <si>
    <t>DOPI-1635</t>
  </si>
  <si>
    <t>DOPI-1636</t>
  </si>
  <si>
    <t>DOPI-1637</t>
  </si>
  <si>
    <t>DOPI-1638</t>
  </si>
  <si>
    <t>DOPI-1639</t>
  </si>
  <si>
    <t>DOPI-1640</t>
  </si>
  <si>
    <t>DOPI-1641</t>
  </si>
  <si>
    <t>DOPI-1642</t>
  </si>
  <si>
    <t>DOPI-1643</t>
  </si>
  <si>
    <t>DOPI-1644</t>
  </si>
  <si>
    <t>DOPI-1645</t>
  </si>
  <si>
    <t>DOPI-1646</t>
  </si>
  <si>
    <t>DOPI-1647</t>
  </si>
  <si>
    <t>DOPI-1648</t>
  </si>
  <si>
    <t>DOPI-1649</t>
  </si>
  <si>
    <t>DOPI-1650</t>
  </si>
  <si>
    <t>DOPI-1651</t>
  </si>
  <si>
    <t>DOPI-1652</t>
  </si>
  <si>
    <t>DOPI-1653</t>
  </si>
  <si>
    <t>DOPI-1654</t>
  </si>
  <si>
    <t>DOPI-1655</t>
  </si>
  <si>
    <t>DOPI-1656</t>
  </si>
  <si>
    <t>DOPI-1657</t>
  </si>
  <si>
    <t>DOPI-1658</t>
  </si>
  <si>
    <t>DOPI-1659</t>
  </si>
  <si>
    <t>DOPI-1660</t>
  </si>
  <si>
    <t>DOPI-1661</t>
  </si>
  <si>
    <t>DOPI-1662</t>
  </si>
  <si>
    <t>DOPI-1663</t>
  </si>
  <si>
    <t>DOPI-1664</t>
  </si>
  <si>
    <t>C7.3</t>
  </si>
  <si>
    <t>C7.4</t>
  </si>
  <si>
    <t>C8.1</t>
  </si>
  <si>
    <t>C8.2</t>
  </si>
  <si>
    <t>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</si>
</sst>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indexed="64"/>
      <name val="Arial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1" fillId="32" borderId="0" applyNumberFormat="0" applyBorder="0" applyAlignment="0" applyProtection="0"/>
    <xf numFmtId="0" fontId="34" fillId="33" borderId="18" applyNumberFormat="0" applyAlignment="0" applyProtection="0"/>
    <xf numFmtId="0" fontId="36" fillId="34" borderId="21" applyNumberFormat="0" applyAlignment="0" applyProtection="0"/>
    <xf numFmtId="0" fontId="38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2" fillId="36" borderId="18" applyNumberFormat="0" applyAlignment="0" applyProtection="0"/>
    <xf numFmtId="0" fontId="35" fillId="0" borderId="20" applyNumberFormat="0" applyFill="0" applyAlignment="0" applyProtection="0"/>
    <xf numFmtId="0" fontId="1" fillId="37" borderId="22" applyNumberFormat="0" applyFont="0" applyAlignment="0" applyProtection="0"/>
    <xf numFmtId="0" fontId="33" fillId="33" borderId="19" applyNumberFormat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2" xfId="2" applyFont="1" applyBorder="1" applyAlignment="1">
      <alignment horizontal="justify" vertical="top" wrapText="1"/>
    </xf>
    <xf numFmtId="0" fontId="4" fillId="0" borderId="5" xfId="2" applyFont="1" applyBorder="1" applyAlignment="1">
      <alignment horizontal="justify" vertical="top" wrapText="1"/>
    </xf>
    <xf numFmtId="0" fontId="3" fillId="0" borderId="5" xfId="2" applyFont="1" applyBorder="1" applyAlignment="1">
      <alignment horizontal="justify" vertical="top" wrapText="1"/>
    </xf>
    <xf numFmtId="0" fontId="9" fillId="0" borderId="0" xfId="2" applyFont="1" applyAlignment="1">
      <alignment horizontal="justify" wrapText="1"/>
    </xf>
    <xf numFmtId="49" fontId="4" fillId="2" borderId="0" xfId="2" applyNumberFormat="1" applyFont="1" applyFill="1" applyAlignment="1">
      <alignment horizontal="justify" wrapText="1"/>
    </xf>
    <xf numFmtId="49" fontId="4" fillId="2" borderId="0" xfId="2" applyNumberFormat="1" applyFont="1" applyFill="1" applyAlignment="1">
      <alignment horizontal="center" vertical="center" wrapText="1"/>
    </xf>
    <xf numFmtId="0" fontId="6" fillId="0" borderId="0" xfId="3"/>
    <xf numFmtId="0" fontId="6" fillId="0" borderId="0" xfId="3" applyAlignment="1">
      <alignment wrapText="1"/>
    </xf>
    <xf numFmtId="0" fontId="11" fillId="0" borderId="0" xfId="3" applyFont="1"/>
    <xf numFmtId="4" fontId="6" fillId="0" borderId="0" xfId="3" applyNumberFormat="1"/>
    <xf numFmtId="0" fontId="3" fillId="0" borderId="1" xfId="2" applyFont="1" applyBorder="1" applyAlignment="1">
      <alignment vertical="top" wrapText="1"/>
    </xf>
    <xf numFmtId="0" fontId="3" fillId="0" borderId="2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3" fillId="0" borderId="5" xfId="2" applyFont="1" applyBorder="1" applyAlignment="1">
      <alignment vertical="top" wrapText="1"/>
    </xf>
    <xf numFmtId="165" fontId="7" fillId="0" borderId="5" xfId="2" applyNumberFormat="1" applyFont="1" applyBorder="1" applyAlignment="1">
      <alignment vertical="top"/>
    </xf>
    <xf numFmtId="0" fontId="3" fillId="0" borderId="3" xfId="2" applyFont="1" applyBorder="1" applyAlignment="1">
      <alignment horizontal="center" vertical="top"/>
    </xf>
    <xf numFmtId="2" fontId="3" fillId="0" borderId="3" xfId="2" applyNumberFormat="1" applyFont="1" applyBorder="1" applyAlignment="1">
      <alignment horizontal="right" vertical="top"/>
    </xf>
    <xf numFmtId="164" fontId="4" fillId="0" borderId="3" xfId="2" applyNumberFormat="1" applyFont="1" applyBorder="1" applyAlignment="1">
      <alignment horizontal="right" vertical="top"/>
    </xf>
    <xf numFmtId="0" fontId="3" fillId="0" borderId="0" xfId="2" applyFont="1" applyAlignment="1">
      <alignment horizontal="center" vertical="top"/>
    </xf>
    <xf numFmtId="2" fontId="3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0" fontId="4" fillId="0" borderId="5" xfId="2" applyFont="1" applyBorder="1" applyAlignment="1">
      <alignment horizontal="center" vertical="top" wrapText="1"/>
    </xf>
    <xf numFmtId="14" fontId="3" fillId="0" borderId="0" xfId="2" applyNumberFormat="1" applyFont="1" applyAlignment="1">
      <alignment horizontal="justify" vertical="top" wrapText="1"/>
    </xf>
    <xf numFmtId="0" fontId="8" fillId="0" borderId="5" xfId="2" applyFont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vertical="top"/>
    </xf>
    <xf numFmtId="0" fontId="4" fillId="0" borderId="2" xfId="5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Continuous"/>
    </xf>
    <xf numFmtId="4" fontId="9" fillId="0" borderId="0" xfId="2" applyNumberFormat="1" applyFont="1" applyAlignment="1">
      <alignment horizontal="center"/>
    </xf>
    <xf numFmtId="0" fontId="10" fillId="0" borderId="0" xfId="3" applyFont="1" applyAlignment="1">
      <alignment horizontal="right" vertical="top"/>
    </xf>
    <xf numFmtId="0" fontId="11" fillId="0" borderId="0" xfId="3" applyFont="1" applyAlignment="1">
      <alignment vertical="top" wrapText="1"/>
    </xf>
    <xf numFmtId="49" fontId="4" fillId="2" borderId="0" xfId="2" applyNumberFormat="1" applyFont="1" applyFill="1" applyAlignment="1">
      <alignment horizontal="center"/>
    </xf>
    <xf numFmtId="0" fontId="12" fillId="0" borderId="0" xfId="3" applyFont="1" applyAlignment="1">
      <alignment vertical="top" wrapText="1"/>
    </xf>
    <xf numFmtId="164" fontId="12" fillId="0" borderId="0" xfId="3" applyNumberFormat="1" applyFont="1" applyAlignment="1">
      <alignment horizontal="right" vertical="top" wrapText="1"/>
    </xf>
    <xf numFmtId="0" fontId="15" fillId="2" borderId="0" xfId="3" applyFont="1" applyFill="1" applyAlignment="1">
      <alignment horizontal="justify" vertical="top"/>
    </xf>
    <xf numFmtId="0" fontId="15" fillId="2" borderId="0" xfId="3" applyFont="1" applyFill="1" applyAlignment="1">
      <alignment horizontal="center" vertical="top" wrapText="1"/>
    </xf>
    <xf numFmtId="164" fontId="15" fillId="2" borderId="0" xfId="3" applyNumberFormat="1" applyFont="1" applyFill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Alignment="1">
      <alignment horizontal="left" vertical="top" wrapText="1"/>
    </xf>
    <xf numFmtId="0" fontId="21" fillId="0" borderId="0" xfId="3" applyFont="1" applyAlignment="1">
      <alignment wrapText="1"/>
    </xf>
    <xf numFmtId="4" fontId="14" fillId="0" borderId="0" xfId="3" applyNumberFormat="1" applyFont="1" applyAlignment="1">
      <alignment horizontal="right" vertical="top" wrapText="1"/>
    </xf>
    <xf numFmtId="2" fontId="15" fillId="0" borderId="0" xfId="3" applyNumberFormat="1" applyFont="1" applyAlignment="1">
      <alignment horizontal="justify" vertical="top"/>
    </xf>
    <xf numFmtId="0" fontId="15" fillId="0" borderId="0" xfId="3" applyFont="1" applyAlignment="1">
      <alignment horizontal="center" vertical="center" wrapText="1"/>
    </xf>
    <xf numFmtId="44" fontId="15" fillId="0" borderId="0" xfId="3" applyNumberFormat="1" applyFont="1" applyAlignment="1">
      <alignment horizontal="justify" vertical="top"/>
    </xf>
    <xf numFmtId="0" fontId="5" fillId="2" borderId="0" xfId="5" applyFont="1" applyFill="1" applyAlignment="1">
      <alignment vertical="center" wrapText="1"/>
    </xf>
    <xf numFmtId="0" fontId="5" fillId="2" borderId="0" xfId="5" applyFont="1" applyFill="1" applyAlignment="1">
      <alignment horizontal="justify" vertical="top" wrapText="1"/>
    </xf>
    <xf numFmtId="49" fontId="13" fillId="0" borderId="0" xfId="0" applyNumberFormat="1" applyFont="1" applyAlignment="1">
      <alignment horizontal="center" vertical="top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Font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164" fontId="13" fillId="0" borderId="0" xfId="0" applyNumberFormat="1" applyFont="1" applyAlignment="1">
      <alignment horizontal="right" vertical="justify"/>
    </xf>
    <xf numFmtId="0" fontId="13" fillId="0" borderId="0" xfId="0" applyFont="1" applyAlignment="1">
      <alignment horizontal="justify" vertical="top" wrapText="1"/>
    </xf>
    <xf numFmtId="4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6" fillId="4" borderId="0" xfId="3" applyFill="1"/>
    <xf numFmtId="2" fontId="12" fillId="3" borderId="0" xfId="3" applyNumberFormat="1" applyFont="1" applyFill="1" applyAlignment="1">
      <alignment vertical="top"/>
    </xf>
    <xf numFmtId="2" fontId="22" fillId="0" borderId="0" xfId="0" applyNumberFormat="1" applyFont="1" applyAlignment="1">
      <alignment horizontal="center" vertical="top" wrapText="1"/>
    </xf>
    <xf numFmtId="4" fontId="22" fillId="0" borderId="0" xfId="0" applyNumberFormat="1" applyFont="1" applyAlignment="1">
      <alignment horizontal="center" vertical="top" wrapText="1"/>
    </xf>
    <xf numFmtId="14" fontId="3" fillId="5" borderId="3" xfId="2" applyNumberFormat="1" applyFont="1" applyFill="1" applyBorder="1" applyAlignment="1">
      <alignment horizontal="justify" vertical="top" wrapText="1"/>
    </xf>
    <xf numFmtId="14" fontId="3" fillId="5" borderId="0" xfId="2" applyNumberFormat="1" applyFont="1" applyFill="1" applyAlignment="1">
      <alignment horizontal="justify" vertical="top" wrapText="1"/>
    </xf>
    <xf numFmtId="44" fontId="5" fillId="6" borderId="0" xfId="1" applyFont="1" applyFill="1" applyBorder="1" applyAlignment="1">
      <alignment horizontal="center" vertical="top" wrapText="1"/>
    </xf>
    <xf numFmtId="49" fontId="10" fillId="3" borderId="0" xfId="3" applyNumberFormat="1" applyFont="1" applyFill="1" applyAlignment="1">
      <alignment horizontal="center" vertical="top" wrapText="1"/>
    </xf>
    <xf numFmtId="0" fontId="24" fillId="7" borderId="0" xfId="0" applyFont="1" applyFill="1" applyAlignment="1">
      <alignment horizontal="justify" vertical="top"/>
    </xf>
    <xf numFmtId="0" fontId="24" fillId="7" borderId="0" xfId="0" applyFont="1" applyFill="1" applyAlignment="1">
      <alignment vertical="top" wrapText="1"/>
    </xf>
    <xf numFmtId="0" fontId="24" fillId="7" borderId="0" xfId="0" applyFont="1" applyFill="1" applyAlignment="1">
      <alignment horizontal="right" vertical="top" wrapText="1"/>
    </xf>
    <xf numFmtId="164" fontId="12" fillId="3" borderId="0" xfId="3" applyNumberFormat="1" applyFont="1" applyFill="1" applyAlignment="1">
      <alignment horizontal="right" vertical="top" wrapText="1"/>
    </xf>
    <xf numFmtId="49" fontId="15" fillId="0" borderId="0" xfId="3" applyNumberFormat="1" applyFont="1" applyAlignment="1">
      <alignment horizontal="center" vertical="top" wrapText="1"/>
    </xf>
    <xf numFmtId="2" fontId="25" fillId="0" borderId="0" xfId="3" applyNumberFormat="1" applyFont="1" applyAlignment="1">
      <alignment horizontal="justify" vertical="top"/>
    </xf>
    <xf numFmtId="2" fontId="12" fillId="6" borderId="0" xfId="3" applyNumberFormat="1" applyFont="1" applyFill="1" applyAlignment="1">
      <alignment vertical="top"/>
    </xf>
    <xf numFmtId="49" fontId="12" fillId="5" borderId="0" xfId="3" applyNumberFormat="1" applyFont="1" applyFill="1" applyAlignment="1">
      <alignment horizontal="center" vertical="center" wrapText="1"/>
    </xf>
    <xf numFmtId="2" fontId="12" fillId="5" borderId="0" xfId="3" applyNumberFormat="1" applyFont="1" applyFill="1" applyAlignment="1">
      <alignment vertical="top"/>
    </xf>
    <xf numFmtId="44" fontId="5" fillId="5" borderId="0" xfId="1" applyFont="1" applyFill="1" applyBorder="1" applyAlignment="1">
      <alignment horizontal="center" vertical="top" wrapText="1"/>
    </xf>
    <xf numFmtId="0" fontId="15" fillId="5" borderId="0" xfId="3" applyFont="1" applyFill="1" applyAlignment="1">
      <alignment horizontal="center" vertical="center" wrapText="1"/>
    </xf>
    <xf numFmtId="0" fontId="15" fillId="5" borderId="0" xfId="3" applyFont="1" applyFill="1" applyAlignment="1">
      <alignment horizontal="justify" vertical="top"/>
    </xf>
    <xf numFmtId="0" fontId="15" fillId="5" borderId="0" xfId="3" applyFont="1" applyFill="1" applyAlignment="1">
      <alignment horizontal="center" vertical="top" wrapText="1"/>
    </xf>
    <xf numFmtId="164" fontId="15" fillId="5" borderId="0" xfId="3" applyNumberFormat="1" applyFont="1" applyFill="1" applyAlignment="1">
      <alignment horizontal="right" vertical="top" wrapText="1"/>
    </xf>
    <xf numFmtId="44" fontId="15" fillId="5" borderId="0" xfId="1" applyFont="1" applyFill="1" applyBorder="1" applyAlignment="1">
      <alignment horizontal="center" vertical="top" wrapText="1"/>
    </xf>
    <xf numFmtId="164" fontId="15" fillId="5" borderId="0" xfId="3" applyNumberFormat="1" applyFont="1" applyFill="1" applyAlignment="1">
      <alignment horizontal="left" vertical="top" wrapText="1"/>
    </xf>
    <xf numFmtId="44" fontId="5" fillId="0" borderId="0" xfId="3" applyNumberFormat="1" applyFont="1"/>
    <xf numFmtId="44" fontId="5" fillId="0" borderId="0" xfId="1" applyFont="1" applyFill="1" applyBorder="1" applyAlignment="1">
      <alignment horizontal="right" vertical="top"/>
    </xf>
    <xf numFmtId="0" fontId="5" fillId="2" borderId="0" xfId="5" applyFont="1" applyFill="1" applyAlignment="1">
      <alignment horizontal="right" vertical="top" wrapText="1"/>
    </xf>
    <xf numFmtId="8" fontId="15" fillId="2" borderId="0" xfId="1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2" fontId="6" fillId="0" borderId="0" xfId="3" applyNumberFormat="1" applyAlignment="1">
      <alignment vertical="center" wrapText="1"/>
    </xf>
    <xf numFmtId="49" fontId="4" fillId="2" borderId="0" xfId="2" applyNumberFormat="1" applyFont="1" applyFill="1" applyAlignment="1">
      <alignment horizontal="center" vertical="center"/>
    </xf>
    <xf numFmtId="49" fontId="12" fillId="6" borderId="0" xfId="3" applyNumberFormat="1" applyFont="1" applyFill="1" applyAlignment="1">
      <alignment horizontal="center" vertical="top" wrapText="1"/>
    </xf>
    <xf numFmtId="49" fontId="12" fillId="3" borderId="0" xfId="3" applyNumberFormat="1" applyFont="1" applyFill="1" applyAlignment="1">
      <alignment horizontal="center" vertical="top" wrapText="1"/>
    </xf>
    <xf numFmtId="164" fontId="13" fillId="0" borderId="0" xfId="0" applyNumberFormat="1" applyFont="1" applyAlignment="1">
      <alignment horizontal="right" vertical="top"/>
    </xf>
    <xf numFmtId="44" fontId="17" fillId="2" borderId="0" xfId="1" applyNumberFormat="1" applyFont="1" applyFill="1" applyBorder="1" applyAlignment="1">
      <alignment horizontal="right" vertical="top" wrapText="1"/>
    </xf>
    <xf numFmtId="44" fontId="17" fillId="2" borderId="0" xfId="3" applyNumberFormat="1" applyFont="1" applyFill="1" applyAlignment="1">
      <alignment horizontal="right" vertical="top" wrapText="1"/>
    </xf>
    <xf numFmtId="44" fontId="18" fillId="2" borderId="0" xfId="3" applyNumberFormat="1" applyFont="1" applyFill="1" applyAlignment="1">
      <alignment horizontal="right" vertical="top" wrapText="1"/>
    </xf>
    <xf numFmtId="0" fontId="19" fillId="0" borderId="5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5" fillId="2" borderId="0" xfId="5" applyFont="1" applyFill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  <xf numFmtId="0" fontId="5" fillId="0" borderId="1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5" fillId="0" borderId="14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top" wrapText="1"/>
    </xf>
    <xf numFmtId="0" fontId="19" fillId="5" borderId="4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0" fontId="19" fillId="5" borderId="12" xfId="2" applyFont="1" applyFill="1" applyBorder="1" applyAlignment="1">
      <alignment horizontal="center" vertical="center" wrapText="1"/>
    </xf>
    <xf numFmtId="0" fontId="19" fillId="5" borderId="6" xfId="2" applyFont="1" applyFill="1" applyBorder="1" applyAlignment="1">
      <alignment horizontal="center" vertical="center" wrapText="1"/>
    </xf>
    <xf numFmtId="0" fontId="19" fillId="5" borderId="7" xfId="2" applyFont="1" applyFill="1" applyBorder="1" applyAlignment="1">
      <alignment horizontal="center" vertical="center" wrapText="1"/>
    </xf>
    <xf numFmtId="0" fontId="19" fillId="5" borderId="13" xfId="2" applyFont="1" applyFill="1" applyBorder="1" applyAlignment="1">
      <alignment horizontal="center" vertical="center" wrapText="1"/>
    </xf>
    <xf numFmtId="2" fontId="20" fillId="0" borderId="5" xfId="4" applyNumberFormat="1" applyFont="1" applyBorder="1" applyAlignment="1">
      <alignment horizontal="justify" vertical="top" wrapText="1"/>
    </xf>
    <xf numFmtId="2" fontId="20" fillId="0" borderId="8" xfId="4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horizontal="justify" vertical="top" wrapText="1"/>
    </xf>
    <xf numFmtId="0" fontId="3" fillId="0" borderId="8" xfId="2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</cellXfs>
  <cellStyles count="51">
    <cellStyle name="20% - Accent1" xfId="12" xr:uid="{B5B72029-0A46-4844-B5D8-D1BDF7CEF8E4}"/>
    <cellStyle name="20% - Accent2" xfId="13" xr:uid="{8A1B2DFE-403F-475F-B8AA-99FED3BE4025}"/>
    <cellStyle name="20% - Accent3" xfId="14" xr:uid="{7DC84192-C2C0-4CC1-81E7-E7A7ECBE0AA2}"/>
    <cellStyle name="20% - Accent4" xfId="15" xr:uid="{BFE3260A-5F87-462C-B966-50BAE792C053}"/>
    <cellStyle name="20% - Accent5" xfId="16" xr:uid="{D1EA4537-2A77-4B55-A2F4-29663E9CB523}"/>
    <cellStyle name="20% - Accent6" xfId="17" xr:uid="{D3C8C649-8F02-4391-AF6C-4A1B5D9F5740}"/>
    <cellStyle name="40% - Accent1" xfId="18" xr:uid="{5EF4B5A5-82D5-49BD-9DCB-8044678C7A64}"/>
    <cellStyle name="40% - Accent2" xfId="19" xr:uid="{6C0A7BAD-E664-4D6C-B86B-0D717F048501}"/>
    <cellStyle name="40% - Accent3" xfId="20" xr:uid="{60598D5D-EF88-4736-9763-3FB99DE3733B}"/>
    <cellStyle name="40% - Accent4" xfId="21" xr:uid="{577E1A82-51EE-4448-9964-7095B83B9679}"/>
    <cellStyle name="40% - Accent5" xfId="22" xr:uid="{CC3BA317-C972-4CD6-BA62-343702BC6ED7}"/>
    <cellStyle name="40% - Accent6" xfId="23" xr:uid="{BF0570C7-FE8E-49D6-B8CB-652D1691F19A}"/>
    <cellStyle name="60% - Accent1" xfId="24" xr:uid="{A168C3E8-FFA5-4462-90B2-EEBD849408FD}"/>
    <cellStyle name="60% - Accent2" xfId="25" xr:uid="{0A1F2490-64FB-4595-B257-24B18CC28ED0}"/>
    <cellStyle name="60% - Accent3" xfId="26" xr:uid="{B3963D91-3289-46CF-BDAF-3F155567B9E0}"/>
    <cellStyle name="60% - Accent4" xfId="27" xr:uid="{D586A411-F5BB-4315-8B78-83ECA93056C1}"/>
    <cellStyle name="60% - Accent5" xfId="28" xr:uid="{367AE60D-D19E-4484-AFA4-E48F30C94D53}"/>
    <cellStyle name="60% - Accent6" xfId="29" xr:uid="{A42C1B7B-66D0-42DB-8607-AA9CE5AD9522}"/>
    <cellStyle name="Accent1" xfId="30" xr:uid="{C449B5D0-A83F-4F96-A645-2640F117E12B}"/>
    <cellStyle name="Accent2" xfId="31" xr:uid="{B70BD9BC-68BD-48F0-8E3C-253B3EDD4B72}"/>
    <cellStyle name="Accent3" xfId="32" xr:uid="{2C56A683-967B-4FD8-BC05-54D987E2BBC8}"/>
    <cellStyle name="Accent4" xfId="33" xr:uid="{CE0C5628-6241-4A1F-8301-09B70715FA35}"/>
    <cellStyle name="Accent5" xfId="34" xr:uid="{55CE7711-4433-4783-94E1-D232EB22E393}"/>
    <cellStyle name="Accent6" xfId="35" xr:uid="{6472D342-57FD-40B0-AC2D-3363FE928BF4}"/>
    <cellStyle name="Bad" xfId="36" xr:uid="{48E9FB85-8598-4CD5-B837-2370DCE8798D}"/>
    <cellStyle name="Calculation" xfId="37" xr:uid="{DF305586-83BB-47BA-8E9B-75FEC6BBB53A}"/>
    <cellStyle name="Check Cell" xfId="38" xr:uid="{46C290F7-490A-47D8-9330-E3F29BEDE314}"/>
    <cellStyle name="Explanatory Text" xfId="39" xr:uid="{433F0360-02FE-46E8-BEF7-7C1E2AF00CD9}"/>
    <cellStyle name="Good" xfId="40" xr:uid="{582DC79A-D13C-4960-B06B-7CE0336E2270}"/>
    <cellStyle name="Heading 1" xfId="41" xr:uid="{3FBE5359-16D7-4126-B809-A6D53C551412}"/>
    <cellStyle name="Heading 2" xfId="42" xr:uid="{551CE15A-BFA7-4E60-B6A4-C343F44241C8}"/>
    <cellStyle name="Heading 3" xfId="43" xr:uid="{2D026871-14ED-4EDB-BEBC-B2836FAB14EC}"/>
    <cellStyle name="Heading 4" xfId="44" xr:uid="{A1A0126E-415D-4755-9B1E-E0E5FD48F4DF}"/>
    <cellStyle name="Input" xfId="45" xr:uid="{F688669A-8E75-4BB9-AD01-F1F310BAA0F6}"/>
    <cellStyle name="Linked Cell" xfId="46" xr:uid="{7541166F-96E1-421F-934F-8ACCAA355834}"/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  <cellStyle name="Note" xfId="47" xr:uid="{C31AAB65-48ED-4105-ACF8-6C0B4ADECFB8}"/>
    <cellStyle name="Output" xfId="48" xr:uid="{4CC2111D-3AFD-4642-990C-4440A68528B7}"/>
    <cellStyle name="Title" xfId="49" xr:uid="{E4A94DF2-FF9E-4E57-9D9B-5344A4BCCBF7}"/>
    <cellStyle name="Warning Text" xfId="50" xr:uid="{825D8AC9-94C3-4DED-A94A-4E89678FE3A1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4</xdr:row>
      <xdr:rowOff>33454</xdr:rowOff>
    </xdr:from>
    <xdr:to>
      <xdr:col>6</xdr:col>
      <xdr:colOff>1282390</xdr:colOff>
      <xdr:row>8</xdr:row>
      <xdr:rowOff>102439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120446" y="776404"/>
          <a:ext cx="1277744" cy="73573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5</xdr:row>
      <xdr:rowOff>7743</xdr:rowOff>
    </xdr:from>
    <xdr:to>
      <xdr:col>0</xdr:col>
      <xdr:colOff>942136</xdr:colOff>
      <xdr:row>9</xdr:row>
      <xdr:rowOff>200026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9051" y="836418"/>
          <a:ext cx="923085" cy="1020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ostos%20Y%20Presupuestos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CONSTRUCCIÓN DE VILIDAD CON CONCRETO HIDRÁULICO EN LA CALLE BELLAVISTA Y PUENTE VEHICULAR DE CALLE RIO BLANCO A CALLE VALLE DE TESISTAN, INCLUYE: SUSTITUCIÓN DE INFRAESTRUCTURA HIDRÁULICA, INFRAESTRUCTURA PLUVIAL, ALUMNBRADO PÚBLICO, ACCESIBILIDAD Y FORES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G2065"/>
  <sheetViews>
    <sheetView showGridLines="0" showZeros="0" tabSelected="1" view="pageBreakPreview" topLeftCell="A543" zoomScale="115" zoomScaleNormal="115" zoomScaleSheetLayoutView="115" workbookViewId="0">
      <selection activeCell="B553" sqref="B553:B554"/>
    </sheetView>
  </sheetViews>
  <sheetFormatPr baseColWidth="10" defaultColWidth="9.140625" defaultRowHeight="12.75" customHeight="1" x14ac:dyDescent="0.25"/>
  <cols>
    <col min="1" max="1" width="14.140625" style="9" customWidth="1"/>
    <col min="2" max="2" width="74.7109375" style="7" customWidth="1"/>
    <col min="3" max="3" width="9.140625" style="7" customWidth="1"/>
    <col min="4" max="4" width="13.85546875" style="10" customWidth="1"/>
    <col min="5" max="5" width="16" style="7" customWidth="1"/>
    <col min="6" max="6" width="53.85546875" customWidth="1"/>
    <col min="7" max="7" width="19.42578125" style="7" customWidth="1"/>
    <col min="8" max="16384" width="9.140625" style="7"/>
  </cols>
  <sheetData>
    <row r="1" spans="1:7" ht="12.75" customHeight="1" thickBot="1" x14ac:dyDescent="0.25">
      <c r="F1" s="7"/>
    </row>
    <row r="2" spans="1:7" ht="12.75" customHeight="1" x14ac:dyDescent="0.2">
      <c r="A2" s="11"/>
      <c r="B2" s="1" t="s">
        <v>0</v>
      </c>
      <c r="C2" s="108" t="s">
        <v>259</v>
      </c>
      <c r="D2" s="109"/>
      <c r="E2" s="109"/>
      <c r="F2" s="110"/>
      <c r="G2" s="12"/>
    </row>
    <row r="3" spans="1:7" ht="18" customHeight="1" x14ac:dyDescent="0.2">
      <c r="A3" s="13"/>
      <c r="B3" s="2" t="s">
        <v>1</v>
      </c>
      <c r="C3" s="114" t="s">
        <v>221</v>
      </c>
      <c r="D3" s="115"/>
      <c r="E3" s="115"/>
      <c r="F3" s="116"/>
      <c r="G3" s="14"/>
    </row>
    <row r="4" spans="1:7" ht="15" customHeight="1" x14ac:dyDescent="0.2">
      <c r="A4" s="13"/>
      <c r="B4" s="2" t="s">
        <v>2</v>
      </c>
      <c r="C4" s="114"/>
      <c r="D4" s="115"/>
      <c r="E4" s="115"/>
      <c r="F4" s="116"/>
      <c r="G4" s="14"/>
    </row>
    <row r="5" spans="1:7" ht="6.75" customHeight="1" x14ac:dyDescent="0.2">
      <c r="A5" s="13"/>
      <c r="B5" s="2"/>
      <c r="C5" s="114"/>
      <c r="D5" s="115"/>
      <c r="E5" s="115"/>
      <c r="F5" s="116"/>
      <c r="G5" s="15"/>
    </row>
    <row r="6" spans="1:7" ht="6.75" customHeight="1" thickBot="1" x14ac:dyDescent="0.25">
      <c r="A6" s="13"/>
      <c r="B6" s="3"/>
      <c r="C6" s="117"/>
      <c r="D6" s="118"/>
      <c r="E6" s="118"/>
      <c r="F6" s="119"/>
      <c r="G6" s="15"/>
    </row>
    <row r="7" spans="1:7" ht="19.5" customHeight="1" x14ac:dyDescent="0.2">
      <c r="A7" s="13"/>
      <c r="B7" s="1" t="s">
        <v>3</v>
      </c>
      <c r="C7" s="16"/>
      <c r="D7" s="17"/>
      <c r="E7" s="18" t="s">
        <v>18</v>
      </c>
      <c r="F7" s="68"/>
      <c r="G7" s="15"/>
    </row>
    <row r="8" spans="1:7" ht="19.5" customHeight="1" x14ac:dyDescent="0.2">
      <c r="A8" s="13"/>
      <c r="B8" s="120" t="s">
        <v>261</v>
      </c>
      <c r="C8" s="19"/>
      <c r="D8" s="20"/>
      <c r="E8" s="21" t="s">
        <v>19</v>
      </c>
      <c r="F8" s="69"/>
      <c r="G8" s="22"/>
    </row>
    <row r="9" spans="1:7" ht="19.5" customHeight="1" x14ac:dyDescent="0.35">
      <c r="A9" s="13"/>
      <c r="B9" s="120"/>
      <c r="C9" s="19"/>
      <c r="D9" s="20"/>
      <c r="E9" s="21" t="s">
        <v>4</v>
      </c>
      <c r="F9" s="23"/>
      <c r="G9" s="24"/>
    </row>
    <row r="10" spans="1:7" ht="22.5" customHeight="1" thickBot="1" x14ac:dyDescent="0.25">
      <c r="A10" s="13"/>
      <c r="B10" s="121"/>
      <c r="C10" s="25"/>
      <c r="D10" s="26"/>
      <c r="E10" s="27" t="s">
        <v>20</v>
      </c>
      <c r="F10" s="28"/>
      <c r="G10" s="29"/>
    </row>
    <row r="11" spans="1:7" ht="12.75" customHeight="1" x14ac:dyDescent="0.2">
      <c r="A11" s="13"/>
      <c r="B11" s="2" t="s">
        <v>5</v>
      </c>
      <c r="C11" s="111" t="s">
        <v>6</v>
      </c>
      <c r="D11" s="112"/>
      <c r="E11" s="112"/>
      <c r="F11" s="113"/>
      <c r="G11" s="30" t="s">
        <v>7</v>
      </c>
    </row>
    <row r="12" spans="1:7" x14ac:dyDescent="0.2">
      <c r="A12" s="13"/>
      <c r="B12" s="122"/>
      <c r="C12" s="124"/>
      <c r="D12" s="125"/>
      <c r="E12" s="125"/>
      <c r="F12" s="58"/>
      <c r="G12" s="101" t="s">
        <v>260</v>
      </c>
    </row>
    <row r="13" spans="1:7" ht="13.5" thickBot="1" x14ac:dyDescent="0.25">
      <c r="A13" s="31"/>
      <c r="B13" s="123"/>
      <c r="C13" s="126"/>
      <c r="D13" s="127"/>
      <c r="E13" s="127"/>
      <c r="F13" s="59"/>
      <c r="G13" s="102"/>
    </row>
    <row r="14" spans="1:7" ht="6.75" customHeight="1" thickBot="1" x14ac:dyDescent="0.25">
      <c r="A14" s="32"/>
      <c r="B14" s="4"/>
      <c r="C14" s="33"/>
      <c r="D14" s="34"/>
      <c r="E14" s="32"/>
      <c r="F14" s="33"/>
      <c r="G14" s="33"/>
    </row>
    <row r="15" spans="1:7" ht="15.75" customHeight="1" thickBot="1" x14ac:dyDescent="0.25">
      <c r="A15" s="103" t="s">
        <v>121</v>
      </c>
      <c r="B15" s="104"/>
      <c r="C15" s="104"/>
      <c r="D15" s="104"/>
      <c r="E15" s="104"/>
      <c r="F15" s="104"/>
      <c r="G15" s="105"/>
    </row>
    <row r="16" spans="1:7" ht="4.5" customHeight="1" x14ac:dyDescent="0.2">
      <c r="A16" s="35"/>
      <c r="B16" s="36"/>
      <c r="C16" s="36"/>
      <c r="F16" s="7"/>
    </row>
    <row r="17" spans="1:7" ht="24" x14ac:dyDescent="0.2">
      <c r="A17" s="94" t="s">
        <v>8</v>
      </c>
      <c r="B17" s="6" t="s">
        <v>2133</v>
      </c>
      <c r="C17" s="94" t="s">
        <v>9</v>
      </c>
      <c r="D17" s="94" t="s">
        <v>10</v>
      </c>
      <c r="E17" s="6" t="s">
        <v>11</v>
      </c>
      <c r="F17" s="6" t="s">
        <v>12</v>
      </c>
      <c r="G17" s="6" t="s">
        <v>13</v>
      </c>
    </row>
    <row r="18" spans="1:7" ht="12.75" customHeight="1" x14ac:dyDescent="0.2">
      <c r="A18" s="37"/>
      <c r="B18" s="5"/>
      <c r="C18" s="37"/>
      <c r="D18" s="37"/>
      <c r="E18" s="6"/>
      <c r="F18" s="6"/>
      <c r="G18" s="6"/>
    </row>
    <row r="19" spans="1:7" ht="51.75" customHeight="1" x14ac:dyDescent="0.2">
      <c r="A19" s="7"/>
      <c r="B19" s="93" t="str">
        <f>B8</f>
        <v>Modernización a la Red de Vía Urbana, Zona Norte A, incluye: pavimentación, alcantarillado sanitario, agua potable, banquetas, cruces peatonales, accesibilidad universal, señalética horizontal - vertical y obras complementarias, Municipio de Zapopan, Jalisco.</v>
      </c>
      <c r="D19" s="7"/>
      <c r="F19" s="7"/>
      <c r="G19" s="88">
        <f>+G20+G270+G471+G738+G964+G1189+G1426+G1661</f>
        <v>0</v>
      </c>
    </row>
    <row r="20" spans="1:7" ht="14.25" customHeight="1" x14ac:dyDescent="0.2">
      <c r="A20" s="95" t="s">
        <v>14</v>
      </c>
      <c r="B20" s="78" t="s">
        <v>263</v>
      </c>
      <c r="C20" s="78"/>
      <c r="D20" s="78"/>
      <c r="E20" s="78"/>
      <c r="F20" s="78"/>
      <c r="G20" s="70">
        <f>+G21+G53+G76+G84+G105+G153+G235+G268</f>
        <v>0</v>
      </c>
    </row>
    <row r="21" spans="1:7" ht="13.5" customHeight="1" x14ac:dyDescent="0.2">
      <c r="A21" s="96" t="s">
        <v>21</v>
      </c>
      <c r="B21" s="65" t="s">
        <v>115</v>
      </c>
      <c r="C21" s="65"/>
      <c r="D21" s="65"/>
      <c r="E21" s="65"/>
      <c r="F21" s="65"/>
      <c r="G21" s="55">
        <f>ROUND(SUM(G22,G36,G44),2)</f>
        <v>0</v>
      </c>
    </row>
    <row r="22" spans="1:7" s="45" customFormat="1" x14ac:dyDescent="0.2">
      <c r="A22" s="41" t="s">
        <v>342</v>
      </c>
      <c r="B22" s="40" t="s">
        <v>25</v>
      </c>
      <c r="C22" s="41"/>
      <c r="D22" s="42"/>
      <c r="E22" s="43"/>
      <c r="F22" s="44"/>
      <c r="G22" s="43">
        <f>ROUND(SUM(G23:G35),2)</f>
        <v>0</v>
      </c>
    </row>
    <row r="23" spans="1:7" s="45" customFormat="1" ht="33.75" x14ac:dyDescent="0.2">
      <c r="A23" s="52" t="s">
        <v>262</v>
      </c>
      <c r="B23" s="61" t="s">
        <v>152</v>
      </c>
      <c r="C23" s="63" t="s">
        <v>32</v>
      </c>
      <c r="D23" s="62">
        <v>631.27</v>
      </c>
      <c r="E23" s="97">
        <v>0</v>
      </c>
      <c r="F23" s="57"/>
      <c r="G23" s="53">
        <f>ROUND(PRODUCT(D23,E23),2)</f>
        <v>0</v>
      </c>
    </row>
    <row r="24" spans="1:7" s="45" customFormat="1" ht="22.5" x14ac:dyDescent="0.2">
      <c r="A24" s="52" t="s">
        <v>499</v>
      </c>
      <c r="B24" s="61" t="s">
        <v>219</v>
      </c>
      <c r="C24" s="63" t="s">
        <v>32</v>
      </c>
      <c r="D24" s="62">
        <v>213.16</v>
      </c>
      <c r="E24" s="97">
        <v>0</v>
      </c>
      <c r="F24" s="57"/>
      <c r="G24" s="53">
        <f>ROUND(PRODUCT(D24,E24),2)</f>
        <v>0</v>
      </c>
    </row>
    <row r="25" spans="1:7" s="45" customFormat="1" ht="33.75" x14ac:dyDescent="0.2">
      <c r="A25" s="52" t="s">
        <v>500</v>
      </c>
      <c r="B25" s="61" t="s">
        <v>190</v>
      </c>
      <c r="C25" s="63" t="s">
        <v>32</v>
      </c>
      <c r="D25" s="62">
        <v>106.58</v>
      </c>
      <c r="E25" s="97">
        <v>0</v>
      </c>
      <c r="F25" s="57"/>
      <c r="G25" s="53">
        <f t="shared" ref="G25:G35" si="0">ROUND(PRODUCT(D25,E25),2)</f>
        <v>0</v>
      </c>
    </row>
    <row r="26" spans="1:7" s="45" customFormat="1" ht="33.75" x14ac:dyDescent="0.2">
      <c r="A26" s="52" t="s">
        <v>501</v>
      </c>
      <c r="B26" s="61" t="s">
        <v>151</v>
      </c>
      <c r="C26" s="63" t="s">
        <v>31</v>
      </c>
      <c r="D26" s="62">
        <v>84.21</v>
      </c>
      <c r="E26" s="97">
        <v>0</v>
      </c>
      <c r="F26" s="57"/>
      <c r="G26" s="53">
        <f t="shared" si="0"/>
        <v>0</v>
      </c>
    </row>
    <row r="27" spans="1:7" s="45" customFormat="1" ht="45" x14ac:dyDescent="0.2">
      <c r="A27" s="52" t="s">
        <v>502</v>
      </c>
      <c r="B27" s="61" t="s">
        <v>141</v>
      </c>
      <c r="C27" s="63" t="s">
        <v>32</v>
      </c>
      <c r="D27" s="62">
        <v>18.66</v>
      </c>
      <c r="E27" s="97">
        <v>0</v>
      </c>
      <c r="F27" s="57"/>
      <c r="G27" s="53">
        <f>ROUND(PRODUCT(D27,E27),2)</f>
        <v>0</v>
      </c>
    </row>
    <row r="28" spans="1:7" s="45" customFormat="1" ht="33.75" x14ac:dyDescent="0.2">
      <c r="A28" s="52" t="s">
        <v>503</v>
      </c>
      <c r="B28" s="61" t="s">
        <v>191</v>
      </c>
      <c r="C28" s="63" t="s">
        <v>32</v>
      </c>
      <c r="D28" s="62">
        <v>369.24</v>
      </c>
      <c r="E28" s="97">
        <v>0</v>
      </c>
      <c r="F28" s="57"/>
      <c r="G28" s="53">
        <f t="shared" ref="G28" si="1">ROUND(PRODUCT(D28,E28),2)</f>
        <v>0</v>
      </c>
    </row>
    <row r="29" spans="1:7" s="45" customFormat="1" ht="33.75" x14ac:dyDescent="0.2">
      <c r="A29" s="52" t="s">
        <v>504</v>
      </c>
      <c r="B29" s="61" t="s">
        <v>192</v>
      </c>
      <c r="C29" s="63" t="s">
        <v>32</v>
      </c>
      <c r="D29" s="62">
        <v>1278.93</v>
      </c>
      <c r="E29" s="97">
        <v>0</v>
      </c>
      <c r="F29" s="57"/>
      <c r="G29" s="53">
        <f t="shared" ref="G29:G31" si="2">ROUND(PRODUCT(D29,E29),2)</f>
        <v>0</v>
      </c>
    </row>
    <row r="30" spans="1:7" s="45" customFormat="1" ht="33.75" x14ac:dyDescent="0.2">
      <c r="A30" s="52" t="s">
        <v>505</v>
      </c>
      <c r="B30" s="61" t="s">
        <v>56</v>
      </c>
      <c r="C30" s="63" t="s">
        <v>32</v>
      </c>
      <c r="D30" s="62">
        <v>158.72999999999999</v>
      </c>
      <c r="E30" s="97">
        <v>0</v>
      </c>
      <c r="F30" s="57"/>
      <c r="G30" s="53">
        <f t="shared" si="2"/>
        <v>0</v>
      </c>
    </row>
    <row r="31" spans="1:7" s="45" customFormat="1" ht="33.75" x14ac:dyDescent="0.2">
      <c r="A31" s="52" t="s">
        <v>506</v>
      </c>
      <c r="B31" s="61" t="s">
        <v>34</v>
      </c>
      <c r="C31" s="63" t="s">
        <v>32</v>
      </c>
      <c r="D31" s="62">
        <v>735.29</v>
      </c>
      <c r="E31" s="97">
        <v>0</v>
      </c>
      <c r="F31" s="57"/>
      <c r="G31" s="53">
        <f t="shared" si="2"/>
        <v>0</v>
      </c>
    </row>
    <row r="32" spans="1:7" s="45" customFormat="1" ht="33.75" x14ac:dyDescent="0.2">
      <c r="A32" s="52" t="s">
        <v>507</v>
      </c>
      <c r="B32" s="61" t="s">
        <v>220</v>
      </c>
      <c r="C32" s="63" t="s">
        <v>32</v>
      </c>
      <c r="D32" s="62">
        <v>14.85</v>
      </c>
      <c r="E32" s="97">
        <v>0</v>
      </c>
      <c r="F32" s="57"/>
      <c r="G32" s="53">
        <f t="shared" ref="G32" si="3">ROUND(PRODUCT(D32,E32),2)</f>
        <v>0</v>
      </c>
    </row>
    <row r="33" spans="1:7" s="45" customFormat="1" ht="33.75" x14ac:dyDescent="0.2">
      <c r="A33" s="52" t="s">
        <v>508</v>
      </c>
      <c r="B33" s="61" t="s">
        <v>222</v>
      </c>
      <c r="C33" s="63" t="s">
        <v>39</v>
      </c>
      <c r="D33" s="62">
        <v>8.5</v>
      </c>
      <c r="E33" s="97">
        <v>0</v>
      </c>
      <c r="F33" s="66"/>
      <c r="G33" s="53">
        <f>ROUND(PRODUCT(D33,E33),2)</f>
        <v>0</v>
      </c>
    </row>
    <row r="34" spans="1:7" s="45" customFormat="1" ht="33.75" x14ac:dyDescent="0.2">
      <c r="A34" s="52" t="s">
        <v>509</v>
      </c>
      <c r="B34" s="61" t="s">
        <v>37</v>
      </c>
      <c r="C34" s="63" t="s">
        <v>32</v>
      </c>
      <c r="D34" s="62">
        <v>3535.13</v>
      </c>
      <c r="E34" s="97">
        <v>0</v>
      </c>
      <c r="F34" s="67"/>
      <c r="G34" s="53">
        <f t="shared" si="0"/>
        <v>0</v>
      </c>
    </row>
    <row r="35" spans="1:7" s="45" customFormat="1" ht="33.75" x14ac:dyDescent="0.2">
      <c r="A35" s="52" t="s">
        <v>510</v>
      </c>
      <c r="B35" s="61" t="s">
        <v>35</v>
      </c>
      <c r="C35" s="63" t="s">
        <v>36</v>
      </c>
      <c r="D35" s="62">
        <v>70702.600000000006</v>
      </c>
      <c r="E35" s="97">
        <v>0</v>
      </c>
      <c r="F35" s="57"/>
      <c r="G35" s="53">
        <f t="shared" si="0"/>
        <v>0</v>
      </c>
    </row>
    <row r="36" spans="1:7" s="45" customFormat="1" x14ac:dyDescent="0.2">
      <c r="A36" s="41" t="s">
        <v>343</v>
      </c>
      <c r="B36" s="40" t="s">
        <v>50</v>
      </c>
      <c r="C36" s="41"/>
      <c r="D36" s="42"/>
      <c r="E36" s="43"/>
      <c r="F36" s="44"/>
      <c r="G36" s="43">
        <f>ROUND(SUM(G37:G43),2)</f>
        <v>0</v>
      </c>
    </row>
    <row r="37" spans="1:7" s="45" customFormat="1" ht="33.75" x14ac:dyDescent="0.2">
      <c r="A37" s="52" t="s">
        <v>511</v>
      </c>
      <c r="B37" s="61" t="s">
        <v>30</v>
      </c>
      <c r="C37" s="63" t="s">
        <v>31</v>
      </c>
      <c r="D37" s="62">
        <v>12713.56</v>
      </c>
      <c r="E37" s="97">
        <v>0</v>
      </c>
      <c r="F37" s="57"/>
      <c r="G37" s="53">
        <f>ROUND(PRODUCT(D37,E37),2)</f>
        <v>0</v>
      </c>
    </row>
    <row r="38" spans="1:7" s="45" customFormat="1" ht="45" x14ac:dyDescent="0.2">
      <c r="A38" s="52" t="s">
        <v>512</v>
      </c>
      <c r="B38" s="61" t="s">
        <v>189</v>
      </c>
      <c r="C38" s="63" t="s">
        <v>32</v>
      </c>
      <c r="D38" s="62">
        <v>7628.14</v>
      </c>
      <c r="E38" s="97">
        <v>0</v>
      </c>
      <c r="F38" s="57"/>
      <c r="G38" s="53">
        <f t="shared" ref="G38:G42" si="4">ROUND(PRODUCT(D38,E38),2)</f>
        <v>0</v>
      </c>
    </row>
    <row r="39" spans="1:7" s="45" customFormat="1" ht="56.25" x14ac:dyDescent="0.2">
      <c r="A39" s="52" t="s">
        <v>513</v>
      </c>
      <c r="B39" s="61" t="s">
        <v>224</v>
      </c>
      <c r="C39" s="63" t="s">
        <v>32</v>
      </c>
      <c r="D39" s="62">
        <v>2542.71</v>
      </c>
      <c r="E39" s="97">
        <v>0</v>
      </c>
      <c r="F39" s="57"/>
      <c r="G39" s="53">
        <f t="shared" si="4"/>
        <v>0</v>
      </c>
    </row>
    <row r="40" spans="1:7" s="45" customFormat="1" ht="45" x14ac:dyDescent="0.2">
      <c r="A40" s="52" t="s">
        <v>514</v>
      </c>
      <c r="B40" s="61" t="s">
        <v>2130</v>
      </c>
      <c r="C40" s="63" t="s">
        <v>32</v>
      </c>
      <c r="D40" s="62">
        <v>2542.71</v>
      </c>
      <c r="E40" s="97">
        <v>0</v>
      </c>
      <c r="F40" s="57"/>
      <c r="G40" s="53">
        <f t="shared" si="4"/>
        <v>0</v>
      </c>
    </row>
    <row r="41" spans="1:7" s="45" customFormat="1" ht="33.75" x14ac:dyDescent="0.2">
      <c r="A41" s="52" t="s">
        <v>515</v>
      </c>
      <c r="B41" s="61" t="s">
        <v>153</v>
      </c>
      <c r="C41" s="63" t="s">
        <v>31</v>
      </c>
      <c r="D41" s="62">
        <v>12713.56</v>
      </c>
      <c r="E41" s="97">
        <v>0</v>
      </c>
      <c r="F41" s="57"/>
      <c r="G41" s="53">
        <f t="shared" si="4"/>
        <v>0</v>
      </c>
    </row>
    <row r="42" spans="1:7" s="45" customFormat="1" ht="33.75" x14ac:dyDescent="0.2">
      <c r="A42" s="52" t="s">
        <v>516</v>
      </c>
      <c r="B42" s="61" t="s">
        <v>37</v>
      </c>
      <c r="C42" s="63" t="s">
        <v>32</v>
      </c>
      <c r="D42" s="62">
        <v>7628.14</v>
      </c>
      <c r="E42" s="97">
        <v>0</v>
      </c>
      <c r="F42" s="57"/>
      <c r="G42" s="53">
        <f t="shared" si="4"/>
        <v>0</v>
      </c>
    </row>
    <row r="43" spans="1:7" s="45" customFormat="1" ht="33.75" x14ac:dyDescent="0.2">
      <c r="A43" s="52" t="s">
        <v>517</v>
      </c>
      <c r="B43" s="61" t="s">
        <v>35</v>
      </c>
      <c r="C43" s="63" t="s">
        <v>36</v>
      </c>
      <c r="D43" s="62">
        <v>152562.80000000002</v>
      </c>
      <c r="E43" s="97">
        <v>0</v>
      </c>
      <c r="F43" s="57"/>
      <c r="G43" s="53">
        <f>ROUND(PRODUCT(D43,E43),2)</f>
        <v>0</v>
      </c>
    </row>
    <row r="44" spans="1:7" s="45" customFormat="1" x14ac:dyDescent="0.2">
      <c r="A44" s="41" t="s">
        <v>344</v>
      </c>
      <c r="B44" s="40" t="s">
        <v>51</v>
      </c>
      <c r="C44" s="41"/>
      <c r="D44" s="42"/>
      <c r="E44" s="43"/>
      <c r="F44" s="44"/>
      <c r="G44" s="43">
        <f>ROUND(SUM(G45:G52),2)</f>
        <v>0</v>
      </c>
    </row>
    <row r="45" spans="1:7" s="45" customFormat="1" ht="45" x14ac:dyDescent="0.2">
      <c r="A45" s="52" t="s">
        <v>518</v>
      </c>
      <c r="B45" s="61" t="s">
        <v>137</v>
      </c>
      <c r="C45" s="63" t="s">
        <v>31</v>
      </c>
      <c r="D45" s="62">
        <v>1635.87</v>
      </c>
      <c r="E45" s="97">
        <v>0</v>
      </c>
      <c r="F45" s="57"/>
      <c r="G45" s="53">
        <f>ROUND(PRODUCT(D45,E45),2)</f>
        <v>0</v>
      </c>
    </row>
    <row r="46" spans="1:7" s="45" customFormat="1" ht="45" x14ac:dyDescent="0.2">
      <c r="A46" s="52" t="s">
        <v>519</v>
      </c>
      <c r="B46" s="61" t="s">
        <v>138</v>
      </c>
      <c r="C46" s="63" t="s">
        <v>31</v>
      </c>
      <c r="D46" s="62">
        <v>3271.75</v>
      </c>
      <c r="E46" s="97">
        <v>0</v>
      </c>
      <c r="F46" s="57"/>
      <c r="G46" s="53">
        <f t="shared" ref="G46:G51" si="5">ROUND(PRODUCT(D46,E46),2)</f>
        <v>0</v>
      </c>
    </row>
    <row r="47" spans="1:7" s="45" customFormat="1" ht="45" x14ac:dyDescent="0.2">
      <c r="A47" s="52" t="s">
        <v>520</v>
      </c>
      <c r="B47" s="61" t="s">
        <v>139</v>
      </c>
      <c r="C47" s="63" t="s">
        <v>31</v>
      </c>
      <c r="D47" s="62">
        <v>5452.92</v>
      </c>
      <c r="E47" s="97">
        <v>0</v>
      </c>
      <c r="F47" s="57"/>
      <c r="G47" s="53">
        <f t="shared" si="5"/>
        <v>0</v>
      </c>
    </row>
    <row r="48" spans="1:7" s="45" customFormat="1" ht="45" x14ac:dyDescent="0.2">
      <c r="A48" s="52" t="s">
        <v>521</v>
      </c>
      <c r="B48" s="61" t="s">
        <v>140</v>
      </c>
      <c r="C48" s="63" t="s">
        <v>31</v>
      </c>
      <c r="D48" s="62">
        <v>545.29</v>
      </c>
      <c r="E48" s="97">
        <v>0</v>
      </c>
      <c r="F48" s="57"/>
      <c r="G48" s="53">
        <f t="shared" si="5"/>
        <v>0</v>
      </c>
    </row>
    <row r="49" spans="1:7" s="45" customFormat="1" ht="22.5" x14ac:dyDescent="0.2">
      <c r="A49" s="52" t="s">
        <v>522</v>
      </c>
      <c r="B49" s="61" t="s">
        <v>38</v>
      </c>
      <c r="C49" s="63" t="s">
        <v>39</v>
      </c>
      <c r="D49" s="62">
        <v>8674.86</v>
      </c>
      <c r="E49" s="97">
        <v>0</v>
      </c>
      <c r="F49" s="57"/>
      <c r="G49" s="53">
        <f t="shared" si="5"/>
        <v>0</v>
      </c>
    </row>
    <row r="50" spans="1:7" s="45" customFormat="1" ht="45" x14ac:dyDescent="0.2">
      <c r="A50" s="52" t="s">
        <v>523</v>
      </c>
      <c r="B50" s="61" t="s">
        <v>52</v>
      </c>
      <c r="C50" s="63" t="s">
        <v>39</v>
      </c>
      <c r="D50" s="62">
        <v>8674.86</v>
      </c>
      <c r="E50" s="97">
        <v>0</v>
      </c>
      <c r="F50" s="57"/>
      <c r="G50" s="53">
        <f t="shared" si="5"/>
        <v>0</v>
      </c>
    </row>
    <row r="51" spans="1:7" s="45" customFormat="1" ht="33.75" x14ac:dyDescent="0.2">
      <c r="A51" s="52" t="s">
        <v>524</v>
      </c>
      <c r="B51" s="61" t="s">
        <v>124</v>
      </c>
      <c r="C51" s="63" t="s">
        <v>53</v>
      </c>
      <c r="D51" s="62">
        <v>6162.18</v>
      </c>
      <c r="E51" s="97">
        <v>0</v>
      </c>
      <c r="F51" s="57"/>
      <c r="G51" s="53">
        <f t="shared" si="5"/>
        <v>0</v>
      </c>
    </row>
    <row r="52" spans="1:7" s="45" customFormat="1" ht="78.75" x14ac:dyDescent="0.2">
      <c r="A52" s="52" t="s">
        <v>525</v>
      </c>
      <c r="B52" s="61" t="s">
        <v>122</v>
      </c>
      <c r="C52" s="63" t="s">
        <v>33</v>
      </c>
      <c r="D52" s="62">
        <v>2497</v>
      </c>
      <c r="E52" s="97">
        <v>0</v>
      </c>
      <c r="F52" s="57"/>
      <c r="G52" s="53">
        <f t="shared" ref="G52" si="6">ROUND(PRODUCT(D52,E52),2)</f>
        <v>0</v>
      </c>
    </row>
    <row r="53" spans="1:7" s="45" customFormat="1" x14ac:dyDescent="0.2">
      <c r="A53" s="96" t="s">
        <v>22</v>
      </c>
      <c r="B53" s="65" t="s">
        <v>130</v>
      </c>
      <c r="C53" s="65"/>
      <c r="D53" s="65"/>
      <c r="E53" s="65"/>
      <c r="F53" s="65"/>
      <c r="G53" s="55">
        <f>ROUND(SUM(G54:G75),2)</f>
        <v>0</v>
      </c>
    </row>
    <row r="54" spans="1:7" s="45" customFormat="1" ht="33.75" x14ac:dyDescent="0.2">
      <c r="A54" s="52" t="s">
        <v>526</v>
      </c>
      <c r="B54" s="61" t="s">
        <v>30</v>
      </c>
      <c r="C54" s="63" t="s">
        <v>31</v>
      </c>
      <c r="D54" s="62">
        <v>7720.57</v>
      </c>
      <c r="E54" s="97">
        <v>0</v>
      </c>
      <c r="F54" s="57"/>
      <c r="G54" s="53">
        <f>ROUND(PRODUCT(D54,E54),2)</f>
        <v>0</v>
      </c>
    </row>
    <row r="55" spans="1:7" s="45" customFormat="1" ht="45" x14ac:dyDescent="0.2">
      <c r="A55" s="52" t="s">
        <v>527</v>
      </c>
      <c r="B55" s="61" t="s">
        <v>193</v>
      </c>
      <c r="C55" s="63" t="s">
        <v>32</v>
      </c>
      <c r="D55" s="62">
        <v>463.23</v>
      </c>
      <c r="E55" s="97">
        <v>0</v>
      </c>
      <c r="F55" s="57"/>
      <c r="G55" s="53">
        <f t="shared" ref="G55" si="7">ROUND(PRODUCT(D55,E55),2)</f>
        <v>0</v>
      </c>
    </row>
    <row r="56" spans="1:7" s="45" customFormat="1" ht="45" x14ac:dyDescent="0.2">
      <c r="A56" s="52" t="s">
        <v>528</v>
      </c>
      <c r="B56" s="61" t="s">
        <v>129</v>
      </c>
      <c r="C56" s="63" t="s">
        <v>31</v>
      </c>
      <c r="D56" s="62">
        <v>3088.23</v>
      </c>
      <c r="E56" s="97">
        <v>0</v>
      </c>
      <c r="F56" s="57"/>
      <c r="G56" s="53">
        <f t="shared" ref="G56:G75" si="8">ROUND(PRODUCT(D56,E56),2)</f>
        <v>0</v>
      </c>
    </row>
    <row r="57" spans="1:7" s="45" customFormat="1" ht="45" x14ac:dyDescent="0.2">
      <c r="A57" s="52" t="s">
        <v>529</v>
      </c>
      <c r="B57" s="61" t="s">
        <v>200</v>
      </c>
      <c r="C57" s="63" t="s">
        <v>31</v>
      </c>
      <c r="D57" s="62">
        <v>4632.34</v>
      </c>
      <c r="E57" s="97">
        <v>0</v>
      </c>
      <c r="F57" s="57"/>
      <c r="G57" s="53">
        <f t="shared" si="8"/>
        <v>0</v>
      </c>
    </row>
    <row r="58" spans="1:7" s="45" customFormat="1" ht="45" x14ac:dyDescent="0.2">
      <c r="A58" s="52" t="s">
        <v>530</v>
      </c>
      <c r="B58" s="61" t="s">
        <v>169</v>
      </c>
      <c r="C58" s="63" t="s">
        <v>32</v>
      </c>
      <c r="D58" s="62">
        <v>185.29</v>
      </c>
      <c r="E58" s="97">
        <v>0</v>
      </c>
      <c r="F58" s="57"/>
      <c r="G58" s="53">
        <f t="shared" si="8"/>
        <v>0</v>
      </c>
    </row>
    <row r="59" spans="1:7" s="45" customFormat="1" ht="45" x14ac:dyDescent="0.2">
      <c r="A59" s="52" t="s">
        <v>531</v>
      </c>
      <c r="B59" s="61" t="s">
        <v>194</v>
      </c>
      <c r="C59" s="63" t="s">
        <v>32</v>
      </c>
      <c r="D59" s="62">
        <v>277.94</v>
      </c>
      <c r="E59" s="97">
        <v>0</v>
      </c>
      <c r="F59" s="57"/>
      <c r="G59" s="53">
        <f t="shared" si="8"/>
        <v>0</v>
      </c>
    </row>
    <row r="60" spans="1:7" s="45" customFormat="1" ht="33.75" x14ac:dyDescent="0.2">
      <c r="A60" s="52" t="s">
        <v>532</v>
      </c>
      <c r="B60" s="61" t="s">
        <v>202</v>
      </c>
      <c r="C60" s="63" t="s">
        <v>39</v>
      </c>
      <c r="D60" s="62">
        <v>2116.41</v>
      </c>
      <c r="E60" s="97">
        <v>0</v>
      </c>
      <c r="F60" s="57"/>
      <c r="G60" s="53">
        <f t="shared" ref="G60:G71" si="9">ROUND(PRODUCT(D60,E60),2)</f>
        <v>0</v>
      </c>
    </row>
    <row r="61" spans="1:7" s="45" customFormat="1" ht="33.75" x14ac:dyDescent="0.2">
      <c r="A61" s="52" t="s">
        <v>533</v>
      </c>
      <c r="B61" s="61" t="s">
        <v>203</v>
      </c>
      <c r="C61" s="63" t="s">
        <v>39</v>
      </c>
      <c r="D61" s="62">
        <v>907.03</v>
      </c>
      <c r="E61" s="97">
        <v>0</v>
      </c>
      <c r="F61" s="57"/>
      <c r="G61" s="53">
        <f t="shared" si="9"/>
        <v>0</v>
      </c>
    </row>
    <row r="62" spans="1:7" s="45" customFormat="1" ht="33.75" x14ac:dyDescent="0.2">
      <c r="A62" s="52" t="s">
        <v>534</v>
      </c>
      <c r="B62" s="61" t="s">
        <v>204</v>
      </c>
      <c r="C62" s="63" t="s">
        <v>39</v>
      </c>
      <c r="D62" s="62">
        <v>24.8</v>
      </c>
      <c r="E62" s="97">
        <v>0</v>
      </c>
      <c r="F62" s="57"/>
      <c r="G62" s="53">
        <f t="shared" si="9"/>
        <v>0</v>
      </c>
    </row>
    <row r="63" spans="1:7" s="45" customFormat="1" ht="45" x14ac:dyDescent="0.2">
      <c r="A63" s="52" t="s">
        <v>535</v>
      </c>
      <c r="B63" s="61" t="s">
        <v>41</v>
      </c>
      <c r="C63" s="63" t="s">
        <v>31</v>
      </c>
      <c r="D63" s="62">
        <v>1511.72</v>
      </c>
      <c r="E63" s="97">
        <v>0</v>
      </c>
      <c r="F63" s="57"/>
      <c r="G63" s="53">
        <f t="shared" si="9"/>
        <v>0</v>
      </c>
    </row>
    <row r="64" spans="1:7" s="45" customFormat="1" ht="33.75" x14ac:dyDescent="0.2">
      <c r="A64" s="52" t="s">
        <v>536</v>
      </c>
      <c r="B64" s="61" t="s">
        <v>40</v>
      </c>
      <c r="C64" s="63" t="s">
        <v>31</v>
      </c>
      <c r="D64" s="62">
        <v>6208.85</v>
      </c>
      <c r="E64" s="97">
        <v>0</v>
      </c>
      <c r="F64" s="57"/>
      <c r="G64" s="53">
        <f t="shared" si="9"/>
        <v>0</v>
      </c>
    </row>
    <row r="65" spans="1:7" s="45" customFormat="1" ht="33.75" x14ac:dyDescent="0.2">
      <c r="A65" s="52" t="s">
        <v>537</v>
      </c>
      <c r="B65" s="61" t="s">
        <v>42</v>
      </c>
      <c r="C65" s="63" t="s">
        <v>31</v>
      </c>
      <c r="D65" s="62">
        <v>2316.17</v>
      </c>
      <c r="E65" s="97">
        <v>0</v>
      </c>
      <c r="F65" s="57"/>
      <c r="G65" s="53">
        <f t="shared" si="9"/>
        <v>0</v>
      </c>
    </row>
    <row r="66" spans="1:7" s="45" customFormat="1" ht="22.5" x14ac:dyDescent="0.2">
      <c r="A66" s="52" t="s">
        <v>538</v>
      </c>
      <c r="B66" s="61" t="s">
        <v>38</v>
      </c>
      <c r="C66" s="63" t="s">
        <v>39</v>
      </c>
      <c r="D66" s="62">
        <v>5079.3999999999996</v>
      </c>
      <c r="E66" s="97">
        <v>0</v>
      </c>
      <c r="F66" s="57"/>
      <c r="G66" s="53">
        <f t="shared" si="9"/>
        <v>0</v>
      </c>
    </row>
    <row r="67" spans="1:7" s="45" customFormat="1" ht="45" x14ac:dyDescent="0.2">
      <c r="A67" s="52" t="s">
        <v>539</v>
      </c>
      <c r="B67" s="61" t="s">
        <v>48</v>
      </c>
      <c r="C67" s="63" t="s">
        <v>39</v>
      </c>
      <c r="D67" s="62">
        <v>26.5</v>
      </c>
      <c r="E67" s="97">
        <v>0</v>
      </c>
      <c r="F67" s="57"/>
      <c r="G67" s="53">
        <f>ROUND(PRODUCT(D67,E67),2)</f>
        <v>0</v>
      </c>
    </row>
    <row r="68" spans="1:7" s="45" customFormat="1" ht="33.75" x14ac:dyDescent="0.2">
      <c r="A68" s="52" t="s">
        <v>540</v>
      </c>
      <c r="B68" s="61" t="s">
        <v>126</v>
      </c>
      <c r="C68" s="63" t="s">
        <v>39</v>
      </c>
      <c r="D68" s="62">
        <v>26.5</v>
      </c>
      <c r="E68" s="97">
        <v>0</v>
      </c>
      <c r="F68" s="57"/>
      <c r="G68" s="53">
        <f t="shared" ref="G68:G69" si="10">ROUND(PRODUCT(D68,E68),2)</f>
        <v>0</v>
      </c>
    </row>
    <row r="69" spans="1:7" s="45" customFormat="1" ht="33.75" x14ac:dyDescent="0.2">
      <c r="A69" s="52" t="s">
        <v>541</v>
      </c>
      <c r="B69" s="61" t="s">
        <v>185</v>
      </c>
      <c r="C69" s="63" t="s">
        <v>31</v>
      </c>
      <c r="D69" s="62">
        <v>132.4</v>
      </c>
      <c r="E69" s="97">
        <v>0</v>
      </c>
      <c r="F69" s="57"/>
      <c r="G69" s="53">
        <f t="shared" si="10"/>
        <v>0</v>
      </c>
    </row>
    <row r="70" spans="1:7" s="45" customFormat="1" ht="33.75" x14ac:dyDescent="0.2">
      <c r="A70" s="52" t="s">
        <v>542</v>
      </c>
      <c r="B70" s="61" t="s">
        <v>173</v>
      </c>
      <c r="C70" s="63" t="s">
        <v>31</v>
      </c>
      <c r="D70" s="62">
        <v>132.4</v>
      </c>
      <c r="E70" s="97">
        <v>0</v>
      </c>
      <c r="F70" s="57"/>
      <c r="G70" s="53">
        <f t="shared" si="9"/>
        <v>0</v>
      </c>
    </row>
    <row r="71" spans="1:7" s="45" customFormat="1" ht="67.5" x14ac:dyDescent="0.2">
      <c r="A71" s="52" t="s">
        <v>543</v>
      </c>
      <c r="B71" s="61" t="s">
        <v>201</v>
      </c>
      <c r="C71" s="63" t="s">
        <v>33</v>
      </c>
      <c r="D71" s="62">
        <v>156</v>
      </c>
      <c r="E71" s="97">
        <v>0</v>
      </c>
      <c r="F71" s="57"/>
      <c r="G71" s="53">
        <f t="shared" si="9"/>
        <v>0</v>
      </c>
    </row>
    <row r="72" spans="1:7" s="45" customFormat="1" ht="78.75" x14ac:dyDescent="0.2">
      <c r="A72" s="52" t="s">
        <v>544</v>
      </c>
      <c r="B72" s="61" t="s">
        <v>223</v>
      </c>
      <c r="C72" s="63" t="s">
        <v>33</v>
      </c>
      <c r="D72" s="62">
        <v>20</v>
      </c>
      <c r="E72" s="97">
        <v>0</v>
      </c>
      <c r="F72" s="57"/>
      <c r="G72" s="53">
        <f t="shared" ref="G72:G73" si="11">ROUND(PRODUCT(D72,E72),2)</f>
        <v>0</v>
      </c>
    </row>
    <row r="73" spans="1:7" s="45" customFormat="1" ht="90" x14ac:dyDescent="0.2">
      <c r="A73" s="52" t="s">
        <v>545</v>
      </c>
      <c r="B73" s="61" t="s">
        <v>154</v>
      </c>
      <c r="C73" s="63" t="s">
        <v>33</v>
      </c>
      <c r="D73" s="62">
        <v>1672</v>
      </c>
      <c r="E73" s="97">
        <v>0</v>
      </c>
      <c r="F73" s="57"/>
      <c r="G73" s="53">
        <f t="shared" si="11"/>
        <v>0</v>
      </c>
    </row>
    <row r="74" spans="1:7" s="45" customFormat="1" ht="33.75" x14ac:dyDescent="0.2">
      <c r="A74" s="52" t="s">
        <v>546</v>
      </c>
      <c r="B74" s="61" t="s">
        <v>37</v>
      </c>
      <c r="C74" s="63" t="s">
        <v>32</v>
      </c>
      <c r="D74" s="62">
        <v>277.94000000000005</v>
      </c>
      <c r="E74" s="97">
        <v>0</v>
      </c>
      <c r="F74" s="57"/>
      <c r="G74" s="53">
        <f t="shared" si="8"/>
        <v>0</v>
      </c>
    </row>
    <row r="75" spans="1:7" s="45" customFormat="1" ht="33.75" x14ac:dyDescent="0.2">
      <c r="A75" s="52" t="s">
        <v>547</v>
      </c>
      <c r="B75" s="61" t="s">
        <v>35</v>
      </c>
      <c r="C75" s="63" t="s">
        <v>36</v>
      </c>
      <c r="D75" s="62">
        <v>5558.8000000000011</v>
      </c>
      <c r="E75" s="97">
        <v>0</v>
      </c>
      <c r="F75" s="57"/>
      <c r="G75" s="53">
        <f t="shared" si="8"/>
        <v>0</v>
      </c>
    </row>
    <row r="76" spans="1:7" x14ac:dyDescent="0.2">
      <c r="A76" s="96" t="s">
        <v>49</v>
      </c>
      <c r="B76" s="65" t="s">
        <v>116</v>
      </c>
      <c r="C76" s="65"/>
      <c r="D76" s="65"/>
      <c r="E76" s="65"/>
      <c r="F76" s="65"/>
      <c r="G76" s="55">
        <f>ROUND(SUM(G77:G83),2)</f>
        <v>0</v>
      </c>
    </row>
    <row r="77" spans="1:7" s="45" customFormat="1" ht="33.75" x14ac:dyDescent="0.2">
      <c r="A77" s="52" t="s">
        <v>548</v>
      </c>
      <c r="B77" s="61" t="s">
        <v>254</v>
      </c>
      <c r="C77" s="63" t="s">
        <v>33</v>
      </c>
      <c r="D77" s="62">
        <v>28</v>
      </c>
      <c r="E77" s="97">
        <v>0</v>
      </c>
      <c r="F77" s="57"/>
      <c r="G77" s="53">
        <f t="shared" ref="G77:G83" si="12">ROUND(PRODUCT(D77,E77),2)</f>
        <v>0</v>
      </c>
    </row>
    <row r="78" spans="1:7" s="45" customFormat="1" ht="33.75" x14ac:dyDescent="0.2">
      <c r="A78" s="52" t="s">
        <v>549</v>
      </c>
      <c r="B78" s="61" t="s">
        <v>255</v>
      </c>
      <c r="C78" s="63" t="s">
        <v>33</v>
      </c>
      <c r="D78" s="62">
        <v>28</v>
      </c>
      <c r="E78" s="97">
        <v>0</v>
      </c>
      <c r="F78" s="57"/>
      <c r="G78" s="53">
        <f t="shared" si="12"/>
        <v>0</v>
      </c>
    </row>
    <row r="79" spans="1:7" s="45" customFormat="1" ht="33.75" x14ac:dyDescent="0.2">
      <c r="A79" s="52" t="s">
        <v>550</v>
      </c>
      <c r="B79" s="61" t="s">
        <v>256</v>
      </c>
      <c r="C79" s="63" t="s">
        <v>33</v>
      </c>
      <c r="D79" s="62">
        <v>25</v>
      </c>
      <c r="E79" s="97">
        <v>0</v>
      </c>
      <c r="F79" s="57"/>
      <c r="G79" s="53">
        <f t="shared" si="12"/>
        <v>0</v>
      </c>
    </row>
    <row r="80" spans="1:7" s="45" customFormat="1" ht="33.75" x14ac:dyDescent="0.2">
      <c r="A80" s="52" t="s">
        <v>551</v>
      </c>
      <c r="B80" s="61" t="s">
        <v>257</v>
      </c>
      <c r="C80" s="63" t="s">
        <v>33</v>
      </c>
      <c r="D80" s="62">
        <v>25</v>
      </c>
      <c r="E80" s="97">
        <v>0</v>
      </c>
      <c r="F80" s="57"/>
      <c r="G80" s="53">
        <f t="shared" si="12"/>
        <v>0</v>
      </c>
    </row>
    <row r="81" spans="1:7" s="45" customFormat="1" ht="33.75" x14ac:dyDescent="0.2">
      <c r="A81" s="52" t="s">
        <v>552</v>
      </c>
      <c r="B81" s="61" t="s">
        <v>258</v>
      </c>
      <c r="C81" s="63" t="s">
        <v>33</v>
      </c>
      <c r="D81" s="62">
        <v>25</v>
      </c>
      <c r="E81" s="97">
        <v>0</v>
      </c>
      <c r="F81" s="57"/>
      <c r="G81" s="53">
        <f t="shared" si="12"/>
        <v>0</v>
      </c>
    </row>
    <row r="82" spans="1:7" s="45" customFormat="1" ht="33.75" x14ac:dyDescent="0.2">
      <c r="A82" s="52" t="s">
        <v>553</v>
      </c>
      <c r="B82" s="61" t="s">
        <v>54</v>
      </c>
      <c r="C82" s="63" t="s">
        <v>31</v>
      </c>
      <c r="D82" s="62">
        <v>131</v>
      </c>
      <c r="E82" s="97">
        <v>0</v>
      </c>
      <c r="F82" s="57"/>
      <c r="G82" s="53">
        <f t="shared" si="12"/>
        <v>0</v>
      </c>
    </row>
    <row r="83" spans="1:7" s="45" customFormat="1" ht="22.5" x14ac:dyDescent="0.2">
      <c r="A83" s="52" t="s">
        <v>554</v>
      </c>
      <c r="B83" s="61" t="s">
        <v>195</v>
      </c>
      <c r="C83" s="63" t="s">
        <v>32</v>
      </c>
      <c r="D83" s="62">
        <v>26.200000000000003</v>
      </c>
      <c r="E83" s="97">
        <v>0</v>
      </c>
      <c r="F83" s="57"/>
      <c r="G83" s="53">
        <f t="shared" si="12"/>
        <v>0</v>
      </c>
    </row>
    <row r="84" spans="1:7" s="45" customFormat="1" x14ac:dyDescent="0.2">
      <c r="A84" s="96" t="s">
        <v>345</v>
      </c>
      <c r="B84" s="65" t="s">
        <v>43</v>
      </c>
      <c r="C84" s="65"/>
      <c r="D84" s="65"/>
      <c r="E84" s="65"/>
      <c r="F84" s="65"/>
      <c r="G84" s="55">
        <f>ROUND(SUM(G85,G100),2)</f>
        <v>0</v>
      </c>
    </row>
    <row r="85" spans="1:7" s="45" customFormat="1" x14ac:dyDescent="0.2">
      <c r="A85" s="41" t="s">
        <v>346</v>
      </c>
      <c r="B85" s="40" t="s">
        <v>45</v>
      </c>
      <c r="C85" s="41"/>
      <c r="D85" s="42"/>
      <c r="E85" s="43"/>
      <c r="F85" s="44"/>
      <c r="G85" s="43">
        <f>ROUND(SUM(G86:G99),2)</f>
        <v>0</v>
      </c>
    </row>
    <row r="86" spans="1:7" s="45" customFormat="1" ht="56.25" x14ac:dyDescent="0.2">
      <c r="A86" s="52" t="s">
        <v>555</v>
      </c>
      <c r="B86" s="61" t="s">
        <v>197</v>
      </c>
      <c r="C86" s="63" t="s">
        <v>31</v>
      </c>
      <c r="D86" s="62">
        <v>68.400000000000006</v>
      </c>
      <c r="E86" s="97">
        <v>0</v>
      </c>
      <c r="F86" s="57"/>
      <c r="G86" s="53">
        <f t="shared" ref="G86:G99" si="13">ROUND(PRODUCT(D86,E86),2)</f>
        <v>0</v>
      </c>
    </row>
    <row r="87" spans="1:7" s="45" customFormat="1" ht="67.5" x14ac:dyDescent="0.2">
      <c r="A87" s="52" t="s">
        <v>556</v>
      </c>
      <c r="B87" s="61" t="s">
        <v>198</v>
      </c>
      <c r="C87" s="63" t="s">
        <v>31</v>
      </c>
      <c r="D87" s="62">
        <v>247.75</v>
      </c>
      <c r="E87" s="97">
        <v>0</v>
      </c>
      <c r="F87" s="57"/>
      <c r="G87" s="53">
        <f t="shared" si="13"/>
        <v>0</v>
      </c>
    </row>
    <row r="88" spans="1:7" s="45" customFormat="1" ht="56.25" x14ac:dyDescent="0.2">
      <c r="A88" s="52" t="s">
        <v>557</v>
      </c>
      <c r="B88" s="61" t="s">
        <v>175</v>
      </c>
      <c r="C88" s="63" t="s">
        <v>39</v>
      </c>
      <c r="D88" s="62">
        <v>3965.89</v>
      </c>
      <c r="E88" s="97">
        <v>0</v>
      </c>
      <c r="F88" s="57"/>
      <c r="G88" s="53">
        <f t="shared" si="13"/>
        <v>0</v>
      </c>
    </row>
    <row r="89" spans="1:7" s="45" customFormat="1" ht="56.25" x14ac:dyDescent="0.2">
      <c r="A89" s="52" t="s">
        <v>558</v>
      </c>
      <c r="B89" s="61" t="s">
        <v>176</v>
      </c>
      <c r="C89" s="63" t="s">
        <v>39</v>
      </c>
      <c r="D89" s="62">
        <v>122.85</v>
      </c>
      <c r="E89" s="97">
        <v>0</v>
      </c>
      <c r="F89" s="57"/>
      <c r="G89" s="53">
        <f t="shared" ref="G89:G90" si="14">ROUND(PRODUCT(D89,E89),2)</f>
        <v>0</v>
      </c>
    </row>
    <row r="90" spans="1:7" s="45" customFormat="1" ht="56.25" x14ac:dyDescent="0.2">
      <c r="A90" s="52" t="s">
        <v>559</v>
      </c>
      <c r="B90" s="61" t="s">
        <v>177</v>
      </c>
      <c r="C90" s="63" t="s">
        <v>39</v>
      </c>
      <c r="D90" s="62">
        <v>185.25</v>
      </c>
      <c r="E90" s="97">
        <v>0</v>
      </c>
      <c r="F90" s="57"/>
      <c r="G90" s="53">
        <f t="shared" si="14"/>
        <v>0</v>
      </c>
    </row>
    <row r="91" spans="1:7" s="45" customFormat="1" ht="56.25" x14ac:dyDescent="0.2">
      <c r="A91" s="52" t="s">
        <v>560</v>
      </c>
      <c r="B91" s="61" t="s">
        <v>178</v>
      </c>
      <c r="C91" s="63" t="s">
        <v>33</v>
      </c>
      <c r="D91" s="62">
        <v>31</v>
      </c>
      <c r="E91" s="97">
        <v>0</v>
      </c>
      <c r="F91" s="57"/>
      <c r="G91" s="53">
        <f t="shared" si="13"/>
        <v>0</v>
      </c>
    </row>
    <row r="92" spans="1:7" s="45" customFormat="1" ht="56.25" x14ac:dyDescent="0.2">
      <c r="A92" s="52" t="s">
        <v>561</v>
      </c>
      <c r="B92" s="61" t="s">
        <v>179</v>
      </c>
      <c r="C92" s="63" t="s">
        <v>33</v>
      </c>
      <c r="D92" s="62">
        <v>23</v>
      </c>
      <c r="E92" s="97">
        <v>0</v>
      </c>
      <c r="F92" s="57"/>
      <c r="G92" s="53">
        <f t="shared" si="13"/>
        <v>0</v>
      </c>
    </row>
    <row r="93" spans="1:7" s="45" customFormat="1" ht="45" x14ac:dyDescent="0.2">
      <c r="A93" s="52" t="s">
        <v>562</v>
      </c>
      <c r="B93" s="61" t="s">
        <v>180</v>
      </c>
      <c r="C93" s="63" t="s">
        <v>33</v>
      </c>
      <c r="D93" s="62">
        <v>23</v>
      </c>
      <c r="E93" s="97">
        <v>0</v>
      </c>
      <c r="F93" s="57"/>
      <c r="G93" s="53">
        <f t="shared" si="13"/>
        <v>0</v>
      </c>
    </row>
    <row r="94" spans="1:7" s="45" customFormat="1" ht="56.25" x14ac:dyDescent="0.2">
      <c r="A94" s="52" t="s">
        <v>563</v>
      </c>
      <c r="B94" s="61" t="s">
        <v>181</v>
      </c>
      <c r="C94" s="63" t="s">
        <v>33</v>
      </c>
      <c r="D94" s="62">
        <v>4</v>
      </c>
      <c r="E94" s="97">
        <v>0</v>
      </c>
      <c r="F94" s="57"/>
      <c r="G94" s="53">
        <f t="shared" si="13"/>
        <v>0</v>
      </c>
    </row>
    <row r="95" spans="1:7" s="45" customFormat="1" ht="56.25" x14ac:dyDescent="0.2">
      <c r="A95" s="52" t="s">
        <v>564</v>
      </c>
      <c r="B95" s="61" t="s">
        <v>182</v>
      </c>
      <c r="C95" s="63" t="s">
        <v>33</v>
      </c>
      <c r="D95" s="62">
        <v>8</v>
      </c>
      <c r="E95" s="97">
        <v>0</v>
      </c>
      <c r="F95" s="57"/>
      <c r="G95" s="53">
        <f t="shared" si="13"/>
        <v>0</v>
      </c>
    </row>
    <row r="96" spans="1:7" s="45" customFormat="1" ht="56.25" x14ac:dyDescent="0.2">
      <c r="A96" s="52" t="s">
        <v>565</v>
      </c>
      <c r="B96" s="61" t="s">
        <v>183</v>
      </c>
      <c r="C96" s="63" t="s">
        <v>31</v>
      </c>
      <c r="D96" s="62">
        <v>257.60000000000002</v>
      </c>
      <c r="E96" s="97">
        <v>0</v>
      </c>
      <c r="F96" s="57"/>
      <c r="G96" s="53">
        <f t="shared" si="13"/>
        <v>0</v>
      </c>
    </row>
    <row r="97" spans="1:7" s="45" customFormat="1" ht="56.25" x14ac:dyDescent="0.2">
      <c r="A97" s="52" t="s">
        <v>566</v>
      </c>
      <c r="B97" s="61" t="s">
        <v>55</v>
      </c>
      <c r="C97" s="63" t="s">
        <v>31</v>
      </c>
      <c r="D97" s="62">
        <v>56.8</v>
      </c>
      <c r="E97" s="97">
        <v>0</v>
      </c>
      <c r="F97" s="57"/>
      <c r="G97" s="53">
        <f t="shared" si="13"/>
        <v>0</v>
      </c>
    </row>
    <row r="98" spans="1:7" s="45" customFormat="1" ht="56.25" x14ac:dyDescent="0.2">
      <c r="A98" s="52" t="s">
        <v>567</v>
      </c>
      <c r="B98" s="61" t="s">
        <v>184</v>
      </c>
      <c r="C98" s="63" t="s">
        <v>31</v>
      </c>
      <c r="D98" s="62">
        <v>56.8</v>
      </c>
      <c r="E98" s="97">
        <v>0</v>
      </c>
      <c r="F98" s="57"/>
      <c r="G98" s="53">
        <f t="shared" ref="G98" si="15">ROUND(PRODUCT(D98,E98),2)</f>
        <v>0</v>
      </c>
    </row>
    <row r="99" spans="1:7" s="45" customFormat="1" ht="22.5" x14ac:dyDescent="0.2">
      <c r="A99" s="52" t="s">
        <v>568</v>
      </c>
      <c r="B99" s="61" t="s">
        <v>123</v>
      </c>
      <c r="C99" s="63" t="s">
        <v>33</v>
      </c>
      <c r="D99" s="62">
        <v>257</v>
      </c>
      <c r="E99" s="97">
        <v>0</v>
      </c>
      <c r="F99" s="57"/>
      <c r="G99" s="53">
        <f t="shared" si="13"/>
        <v>0</v>
      </c>
    </row>
    <row r="100" spans="1:7" s="45" customFormat="1" x14ac:dyDescent="0.2">
      <c r="A100" s="41" t="s">
        <v>347</v>
      </c>
      <c r="B100" s="40" t="s">
        <v>117</v>
      </c>
      <c r="C100" s="41"/>
      <c r="D100" s="42"/>
      <c r="E100" s="43"/>
      <c r="F100" s="44"/>
      <c r="G100" s="43">
        <f>ROUND(SUM(G101:G104),2)</f>
        <v>0</v>
      </c>
    </row>
    <row r="101" spans="1:7" s="45" customFormat="1" ht="67.5" x14ac:dyDescent="0.2">
      <c r="A101" s="52" t="s">
        <v>569</v>
      </c>
      <c r="B101" s="61" t="s">
        <v>205</v>
      </c>
      <c r="C101" s="63" t="s">
        <v>33</v>
      </c>
      <c r="D101" s="62">
        <v>35</v>
      </c>
      <c r="E101" s="97">
        <v>0</v>
      </c>
      <c r="F101" s="57"/>
      <c r="G101" s="53">
        <f t="shared" ref="G101:G104" si="16">ROUND(PRODUCT(D101,E101),2)</f>
        <v>0</v>
      </c>
    </row>
    <row r="102" spans="1:7" s="45" customFormat="1" ht="90" x14ac:dyDescent="0.2">
      <c r="A102" s="52" t="s">
        <v>570</v>
      </c>
      <c r="B102" s="61" t="s">
        <v>206</v>
      </c>
      <c r="C102" s="63" t="s">
        <v>33</v>
      </c>
      <c r="D102" s="62">
        <v>3</v>
      </c>
      <c r="E102" s="97">
        <v>0</v>
      </c>
      <c r="F102" s="57"/>
      <c r="G102" s="53">
        <f t="shared" si="16"/>
        <v>0</v>
      </c>
    </row>
    <row r="103" spans="1:7" s="45" customFormat="1" ht="78.75" x14ac:dyDescent="0.2">
      <c r="A103" s="52" t="s">
        <v>571</v>
      </c>
      <c r="B103" s="61" t="s">
        <v>207</v>
      </c>
      <c r="C103" s="63" t="s">
        <v>33</v>
      </c>
      <c r="D103" s="62">
        <v>23</v>
      </c>
      <c r="E103" s="97">
        <v>0</v>
      </c>
      <c r="F103" s="57"/>
      <c r="G103" s="53">
        <f t="shared" si="16"/>
        <v>0</v>
      </c>
    </row>
    <row r="104" spans="1:7" s="45" customFormat="1" ht="45" x14ac:dyDescent="0.2">
      <c r="A104" s="52" t="s">
        <v>572</v>
      </c>
      <c r="B104" s="61" t="s">
        <v>208</v>
      </c>
      <c r="C104" s="63" t="s">
        <v>33</v>
      </c>
      <c r="D104" s="62">
        <v>37</v>
      </c>
      <c r="E104" s="97">
        <v>0</v>
      </c>
      <c r="F104" s="57"/>
      <c r="G104" s="53">
        <f t="shared" si="16"/>
        <v>0</v>
      </c>
    </row>
    <row r="105" spans="1:7" x14ac:dyDescent="0.2">
      <c r="A105" s="96" t="s">
        <v>348</v>
      </c>
      <c r="B105" s="65" t="s">
        <v>225</v>
      </c>
      <c r="C105" s="65"/>
      <c r="D105" s="65"/>
      <c r="E105" s="65"/>
      <c r="F105" s="65"/>
      <c r="G105" s="55">
        <f>ROUND(SUM(G106,G122,G138),2)</f>
        <v>0</v>
      </c>
    </row>
    <row r="106" spans="1:7" s="45" customFormat="1" x14ac:dyDescent="0.2">
      <c r="A106" s="41" t="s">
        <v>349</v>
      </c>
      <c r="B106" s="40" t="s">
        <v>57</v>
      </c>
      <c r="C106" s="41"/>
      <c r="D106" s="42"/>
      <c r="E106" s="43"/>
      <c r="F106" s="44"/>
      <c r="G106" s="43">
        <f>ROUND(SUM(G107:G121),2)</f>
        <v>0</v>
      </c>
    </row>
    <row r="107" spans="1:7" s="45" customFormat="1" ht="22.5" x14ac:dyDescent="0.2">
      <c r="A107" s="52" t="s">
        <v>573</v>
      </c>
      <c r="B107" s="61" t="s">
        <v>196</v>
      </c>
      <c r="C107" s="63" t="s">
        <v>39</v>
      </c>
      <c r="D107" s="62">
        <v>1333.33</v>
      </c>
      <c r="E107" s="97">
        <v>0</v>
      </c>
      <c r="F107" s="57"/>
      <c r="G107" s="53">
        <f t="shared" ref="G107:G121" si="17">ROUND(PRODUCT(D107,E107),2)</f>
        <v>0</v>
      </c>
    </row>
    <row r="108" spans="1:7" s="45" customFormat="1" ht="45" x14ac:dyDescent="0.2">
      <c r="A108" s="52" t="s">
        <v>574</v>
      </c>
      <c r="B108" s="61" t="s">
        <v>127</v>
      </c>
      <c r="C108" s="63" t="s">
        <v>32</v>
      </c>
      <c r="D108" s="62">
        <v>2264.8200000000002</v>
      </c>
      <c r="E108" s="97">
        <v>0</v>
      </c>
      <c r="F108" s="57"/>
      <c r="G108" s="53">
        <f t="shared" si="17"/>
        <v>0</v>
      </c>
    </row>
    <row r="109" spans="1:7" s="45" customFormat="1" ht="45" x14ac:dyDescent="0.2">
      <c r="A109" s="52" t="s">
        <v>575</v>
      </c>
      <c r="B109" s="61" t="s">
        <v>157</v>
      </c>
      <c r="C109" s="63" t="s">
        <v>32</v>
      </c>
      <c r="D109" s="62">
        <v>212.12</v>
      </c>
      <c r="E109" s="97">
        <v>0</v>
      </c>
      <c r="F109" s="57"/>
      <c r="G109" s="53">
        <f t="shared" si="17"/>
        <v>0</v>
      </c>
    </row>
    <row r="110" spans="1:7" s="45" customFormat="1" ht="22.5" x14ac:dyDescent="0.2">
      <c r="A110" s="52" t="s">
        <v>576</v>
      </c>
      <c r="B110" s="61" t="s">
        <v>63</v>
      </c>
      <c r="C110" s="63" t="s">
        <v>32</v>
      </c>
      <c r="D110" s="62">
        <v>122.82</v>
      </c>
      <c r="E110" s="97">
        <v>0</v>
      </c>
      <c r="F110" s="57"/>
      <c r="G110" s="53">
        <f t="shared" si="17"/>
        <v>0</v>
      </c>
    </row>
    <row r="111" spans="1:7" s="45" customFormat="1" ht="22.5" x14ac:dyDescent="0.2">
      <c r="A111" s="52" t="s">
        <v>577</v>
      </c>
      <c r="B111" s="61" t="s">
        <v>64</v>
      </c>
      <c r="C111" s="63" t="s">
        <v>39</v>
      </c>
      <c r="D111" s="62">
        <v>334.91</v>
      </c>
      <c r="E111" s="97">
        <v>0</v>
      </c>
      <c r="F111" s="57"/>
      <c r="G111" s="53">
        <f t="shared" si="17"/>
        <v>0</v>
      </c>
    </row>
    <row r="112" spans="1:7" s="45" customFormat="1" ht="22.5" x14ac:dyDescent="0.2">
      <c r="A112" s="52" t="s">
        <v>578</v>
      </c>
      <c r="B112" s="61" t="s">
        <v>71</v>
      </c>
      <c r="C112" s="63" t="s">
        <v>39</v>
      </c>
      <c r="D112" s="62">
        <v>998.42</v>
      </c>
      <c r="E112" s="97">
        <v>0</v>
      </c>
      <c r="F112" s="57"/>
      <c r="G112" s="53">
        <f t="shared" si="17"/>
        <v>0</v>
      </c>
    </row>
    <row r="113" spans="1:7" s="45" customFormat="1" ht="33.75" x14ac:dyDescent="0.2">
      <c r="A113" s="52" t="s">
        <v>579</v>
      </c>
      <c r="B113" s="61" t="s">
        <v>65</v>
      </c>
      <c r="C113" s="63" t="s">
        <v>32</v>
      </c>
      <c r="D113" s="62">
        <v>635.20000000000005</v>
      </c>
      <c r="E113" s="97">
        <v>0</v>
      </c>
      <c r="F113" s="57"/>
      <c r="G113" s="53">
        <f t="shared" si="17"/>
        <v>0</v>
      </c>
    </row>
    <row r="114" spans="1:7" s="45" customFormat="1" ht="45" x14ac:dyDescent="0.2">
      <c r="A114" s="52" t="s">
        <v>580</v>
      </c>
      <c r="B114" s="61" t="s">
        <v>209</v>
      </c>
      <c r="C114" s="63" t="s">
        <v>32</v>
      </c>
      <c r="D114" s="62">
        <v>979.15</v>
      </c>
      <c r="E114" s="97">
        <v>0</v>
      </c>
      <c r="F114" s="57"/>
      <c r="G114" s="53">
        <f t="shared" si="17"/>
        <v>0</v>
      </c>
    </row>
    <row r="115" spans="1:7" s="45" customFormat="1" ht="45" x14ac:dyDescent="0.2">
      <c r="A115" s="52" t="s">
        <v>581</v>
      </c>
      <c r="B115" s="61" t="s">
        <v>210</v>
      </c>
      <c r="C115" s="63" t="s">
        <v>32</v>
      </c>
      <c r="D115" s="62">
        <v>652.76</v>
      </c>
      <c r="E115" s="97">
        <v>0</v>
      </c>
      <c r="F115" s="57"/>
      <c r="G115" s="53">
        <f t="shared" si="17"/>
        <v>0</v>
      </c>
    </row>
    <row r="116" spans="1:7" s="45" customFormat="1" ht="135" x14ac:dyDescent="0.2">
      <c r="A116" s="52" t="s">
        <v>582</v>
      </c>
      <c r="B116" s="61" t="s">
        <v>156</v>
      </c>
      <c r="C116" s="63" t="s">
        <v>33</v>
      </c>
      <c r="D116" s="62">
        <v>11</v>
      </c>
      <c r="E116" s="97">
        <v>0</v>
      </c>
      <c r="F116" s="57"/>
      <c r="G116" s="53">
        <f t="shared" si="17"/>
        <v>0</v>
      </c>
    </row>
    <row r="117" spans="1:7" s="45" customFormat="1" ht="135" x14ac:dyDescent="0.2">
      <c r="A117" s="52" t="s">
        <v>583</v>
      </c>
      <c r="B117" s="61" t="s">
        <v>155</v>
      </c>
      <c r="C117" s="63" t="s">
        <v>33</v>
      </c>
      <c r="D117" s="62">
        <v>10</v>
      </c>
      <c r="E117" s="97">
        <v>0</v>
      </c>
      <c r="F117" s="57"/>
      <c r="G117" s="53">
        <f t="shared" si="17"/>
        <v>0</v>
      </c>
    </row>
    <row r="118" spans="1:7" s="45" customFormat="1" ht="22.5" x14ac:dyDescent="0.2">
      <c r="A118" s="52" t="s">
        <v>584</v>
      </c>
      <c r="B118" s="61" t="s">
        <v>67</v>
      </c>
      <c r="C118" s="63" t="s">
        <v>33</v>
      </c>
      <c r="D118" s="62">
        <v>28</v>
      </c>
      <c r="E118" s="97">
        <v>0</v>
      </c>
      <c r="F118" s="57"/>
      <c r="G118" s="53">
        <f t="shared" si="17"/>
        <v>0</v>
      </c>
    </row>
    <row r="119" spans="1:7" s="45" customFormat="1" ht="22.5" x14ac:dyDescent="0.2">
      <c r="A119" s="52" t="s">
        <v>585</v>
      </c>
      <c r="B119" s="61" t="s">
        <v>119</v>
      </c>
      <c r="C119" s="63" t="s">
        <v>33</v>
      </c>
      <c r="D119" s="62">
        <v>56</v>
      </c>
      <c r="E119" s="97">
        <v>0</v>
      </c>
      <c r="F119" s="57"/>
      <c r="G119" s="53">
        <f t="shared" si="17"/>
        <v>0</v>
      </c>
    </row>
    <row r="120" spans="1:7" s="45" customFormat="1" ht="33.75" x14ac:dyDescent="0.2">
      <c r="A120" s="52" t="s">
        <v>586</v>
      </c>
      <c r="B120" s="61" t="s">
        <v>37</v>
      </c>
      <c r="C120" s="63" t="s">
        <v>32</v>
      </c>
      <c r="D120" s="62">
        <v>1497.79</v>
      </c>
      <c r="E120" s="97">
        <v>0</v>
      </c>
      <c r="F120" s="57"/>
      <c r="G120" s="53">
        <f t="shared" si="17"/>
        <v>0</v>
      </c>
    </row>
    <row r="121" spans="1:7" s="45" customFormat="1" ht="33.75" x14ac:dyDescent="0.2">
      <c r="A121" s="52" t="s">
        <v>587</v>
      </c>
      <c r="B121" s="61" t="s">
        <v>35</v>
      </c>
      <c r="C121" s="63" t="s">
        <v>36</v>
      </c>
      <c r="D121" s="62">
        <v>29955.8</v>
      </c>
      <c r="E121" s="97">
        <v>0</v>
      </c>
      <c r="F121" s="57"/>
      <c r="G121" s="53">
        <f t="shared" si="17"/>
        <v>0</v>
      </c>
    </row>
    <row r="122" spans="1:7" s="45" customFormat="1" x14ac:dyDescent="0.2">
      <c r="A122" s="41" t="s">
        <v>350</v>
      </c>
      <c r="B122" s="40" t="s">
        <v>148</v>
      </c>
      <c r="C122" s="41"/>
      <c r="D122" s="42"/>
      <c r="E122" s="43"/>
      <c r="F122" s="44"/>
      <c r="G122" s="43">
        <f>ROUND(SUM(G123:G137),2)</f>
        <v>0</v>
      </c>
    </row>
    <row r="123" spans="1:7" s="45" customFormat="1" ht="45" x14ac:dyDescent="0.2">
      <c r="A123" s="52" t="s">
        <v>588</v>
      </c>
      <c r="B123" s="61" t="s">
        <v>127</v>
      </c>
      <c r="C123" s="63" t="s">
        <v>32</v>
      </c>
      <c r="D123" s="62">
        <v>174.82</v>
      </c>
      <c r="E123" s="97">
        <v>0</v>
      </c>
      <c r="F123" s="57"/>
      <c r="G123" s="53">
        <f t="shared" ref="G123:G129" si="18">ROUND(PRODUCT(D123,E123),2)</f>
        <v>0</v>
      </c>
    </row>
    <row r="124" spans="1:7" s="45" customFormat="1" ht="45" x14ac:dyDescent="0.2">
      <c r="A124" s="52" t="s">
        <v>589</v>
      </c>
      <c r="B124" s="61" t="s">
        <v>157</v>
      </c>
      <c r="C124" s="63" t="s">
        <v>32</v>
      </c>
      <c r="D124" s="62">
        <v>17.29</v>
      </c>
      <c r="E124" s="97">
        <v>0</v>
      </c>
      <c r="F124" s="57"/>
      <c r="G124" s="53">
        <f t="shared" si="18"/>
        <v>0</v>
      </c>
    </row>
    <row r="125" spans="1:7" s="45" customFormat="1" ht="22.5" x14ac:dyDescent="0.2">
      <c r="A125" s="52" t="s">
        <v>590</v>
      </c>
      <c r="B125" s="61" t="s">
        <v>149</v>
      </c>
      <c r="C125" s="63" t="s">
        <v>32</v>
      </c>
      <c r="D125" s="62">
        <v>30.78</v>
      </c>
      <c r="E125" s="97">
        <v>0</v>
      </c>
      <c r="F125" s="57"/>
      <c r="G125" s="53">
        <f t="shared" si="18"/>
        <v>0</v>
      </c>
    </row>
    <row r="126" spans="1:7" s="45" customFormat="1" ht="33.75" x14ac:dyDescent="0.2">
      <c r="A126" s="52" t="s">
        <v>591</v>
      </c>
      <c r="B126" s="61" t="s">
        <v>158</v>
      </c>
      <c r="C126" s="63" t="s">
        <v>31</v>
      </c>
      <c r="D126" s="62">
        <v>63.59</v>
      </c>
      <c r="E126" s="97">
        <v>0</v>
      </c>
      <c r="F126" s="57"/>
      <c r="G126" s="53">
        <f t="shared" si="18"/>
        <v>0</v>
      </c>
    </row>
    <row r="127" spans="1:7" s="45" customFormat="1" ht="33.75" x14ac:dyDescent="0.2">
      <c r="A127" s="52" t="s">
        <v>592</v>
      </c>
      <c r="B127" s="61" t="s">
        <v>150</v>
      </c>
      <c r="C127" s="63" t="s">
        <v>53</v>
      </c>
      <c r="D127" s="62">
        <v>1797.09</v>
      </c>
      <c r="E127" s="97">
        <v>0</v>
      </c>
      <c r="F127" s="57"/>
      <c r="G127" s="53">
        <f t="shared" si="18"/>
        <v>0</v>
      </c>
    </row>
    <row r="128" spans="1:7" s="45" customFormat="1" ht="22.5" x14ac:dyDescent="0.2">
      <c r="A128" s="52" t="s">
        <v>593</v>
      </c>
      <c r="B128" s="61" t="s">
        <v>159</v>
      </c>
      <c r="C128" s="63" t="s">
        <v>32</v>
      </c>
      <c r="D128" s="62">
        <v>14.9</v>
      </c>
      <c r="E128" s="97">
        <v>0</v>
      </c>
      <c r="F128" s="57"/>
      <c r="G128" s="53">
        <f t="shared" si="18"/>
        <v>0</v>
      </c>
    </row>
    <row r="129" spans="1:7" s="45" customFormat="1" ht="33.75" x14ac:dyDescent="0.2">
      <c r="A129" s="52" t="s">
        <v>594</v>
      </c>
      <c r="B129" s="61" t="s">
        <v>188</v>
      </c>
      <c r="C129" s="63" t="s">
        <v>31</v>
      </c>
      <c r="D129" s="62">
        <v>33.119999999999997</v>
      </c>
      <c r="E129" s="97">
        <v>0</v>
      </c>
      <c r="F129" s="57"/>
      <c r="G129" s="53">
        <f t="shared" si="18"/>
        <v>0</v>
      </c>
    </row>
    <row r="130" spans="1:7" s="45" customFormat="1" ht="22.5" x14ac:dyDescent="0.2">
      <c r="A130" s="52" t="s">
        <v>595</v>
      </c>
      <c r="B130" s="61" t="s">
        <v>125</v>
      </c>
      <c r="C130" s="63" t="s">
        <v>31</v>
      </c>
      <c r="D130" s="62">
        <v>177.94</v>
      </c>
      <c r="E130" s="97">
        <v>0</v>
      </c>
      <c r="F130" s="57"/>
      <c r="G130" s="53">
        <f>ROUND(PRODUCT(D130,E130),2)</f>
        <v>0</v>
      </c>
    </row>
    <row r="131" spans="1:7" s="45" customFormat="1" ht="45" x14ac:dyDescent="0.2">
      <c r="A131" s="52" t="s">
        <v>596</v>
      </c>
      <c r="B131" s="61" t="s">
        <v>186</v>
      </c>
      <c r="C131" s="63" t="s">
        <v>31</v>
      </c>
      <c r="D131" s="62">
        <v>135.72</v>
      </c>
      <c r="E131" s="97">
        <v>0</v>
      </c>
      <c r="F131" s="57"/>
      <c r="G131" s="53">
        <f>ROUND(PRODUCT(D131,E131),2)</f>
        <v>0</v>
      </c>
    </row>
    <row r="132" spans="1:7" s="45" customFormat="1" ht="45" x14ac:dyDescent="0.2">
      <c r="A132" s="52" t="s">
        <v>597</v>
      </c>
      <c r="B132" s="61" t="s">
        <v>187</v>
      </c>
      <c r="C132" s="63" t="s">
        <v>31</v>
      </c>
      <c r="D132" s="62">
        <v>220.16</v>
      </c>
      <c r="E132" s="97">
        <v>0</v>
      </c>
      <c r="F132" s="57"/>
      <c r="G132" s="53">
        <f>ROUND(PRODUCT(D132,E132),2)</f>
        <v>0</v>
      </c>
    </row>
    <row r="133" spans="1:7" s="45" customFormat="1" ht="45" x14ac:dyDescent="0.2">
      <c r="A133" s="52" t="s">
        <v>598</v>
      </c>
      <c r="B133" s="61" t="s">
        <v>209</v>
      </c>
      <c r="C133" s="63" t="s">
        <v>32</v>
      </c>
      <c r="D133" s="62">
        <v>46.66</v>
      </c>
      <c r="E133" s="97">
        <v>0</v>
      </c>
      <c r="F133" s="57"/>
      <c r="G133" s="53">
        <f>ROUND(PRODUCT(D133,E133),2)</f>
        <v>0</v>
      </c>
    </row>
    <row r="134" spans="1:7" s="45" customFormat="1" ht="45" x14ac:dyDescent="0.2">
      <c r="A134" s="52" t="s">
        <v>599</v>
      </c>
      <c r="B134" s="61" t="s">
        <v>170</v>
      </c>
      <c r="C134" s="63" t="s">
        <v>33</v>
      </c>
      <c r="D134" s="62">
        <v>93</v>
      </c>
      <c r="E134" s="97">
        <v>0</v>
      </c>
      <c r="F134" s="57"/>
      <c r="G134" s="53">
        <f t="shared" ref="G134:G137" si="19">ROUND(PRODUCT(D134,E134),2)</f>
        <v>0</v>
      </c>
    </row>
    <row r="135" spans="1:7" s="45" customFormat="1" ht="45" x14ac:dyDescent="0.2">
      <c r="A135" s="52" t="s">
        <v>600</v>
      </c>
      <c r="B135" s="61" t="s">
        <v>66</v>
      </c>
      <c r="C135" s="63" t="s">
        <v>33</v>
      </c>
      <c r="D135" s="62">
        <v>23</v>
      </c>
      <c r="E135" s="97">
        <v>0</v>
      </c>
      <c r="F135" s="57"/>
      <c r="G135" s="53">
        <f t="shared" si="19"/>
        <v>0</v>
      </c>
    </row>
    <row r="136" spans="1:7" s="45" customFormat="1" ht="33.75" x14ac:dyDescent="0.2">
      <c r="A136" s="52" t="s">
        <v>601</v>
      </c>
      <c r="B136" s="61" t="s">
        <v>37</v>
      </c>
      <c r="C136" s="63" t="s">
        <v>32</v>
      </c>
      <c r="D136" s="62">
        <v>145.44999999999999</v>
      </c>
      <c r="E136" s="97">
        <v>0</v>
      </c>
      <c r="F136" s="57"/>
      <c r="G136" s="53">
        <f t="shared" si="19"/>
        <v>0</v>
      </c>
    </row>
    <row r="137" spans="1:7" s="45" customFormat="1" ht="33.75" x14ac:dyDescent="0.2">
      <c r="A137" s="52" t="s">
        <v>602</v>
      </c>
      <c r="B137" s="61" t="s">
        <v>35</v>
      </c>
      <c r="C137" s="63" t="s">
        <v>36</v>
      </c>
      <c r="D137" s="62">
        <v>2909</v>
      </c>
      <c r="E137" s="97">
        <v>0</v>
      </c>
      <c r="F137" s="57"/>
      <c r="G137" s="53">
        <f t="shared" si="19"/>
        <v>0</v>
      </c>
    </row>
    <row r="138" spans="1:7" s="45" customFormat="1" x14ac:dyDescent="0.2">
      <c r="A138" s="41" t="s">
        <v>351</v>
      </c>
      <c r="B138" s="40" t="s">
        <v>58</v>
      </c>
      <c r="C138" s="41"/>
      <c r="D138" s="42"/>
      <c r="E138" s="43"/>
      <c r="F138" s="44"/>
      <c r="G138" s="43">
        <f>ROUND(SUM(G139:G152),2)</f>
        <v>0</v>
      </c>
    </row>
    <row r="139" spans="1:7" s="45" customFormat="1" ht="22.5" x14ac:dyDescent="0.2">
      <c r="A139" s="52" t="s">
        <v>603</v>
      </c>
      <c r="B139" s="61" t="s">
        <v>196</v>
      </c>
      <c r="C139" s="63" t="s">
        <v>39</v>
      </c>
      <c r="D139" s="62">
        <v>1091.9000000000001</v>
      </c>
      <c r="E139" s="97">
        <v>0</v>
      </c>
      <c r="F139" s="57"/>
      <c r="G139" s="53">
        <f t="shared" ref="G139:G152" si="20">ROUND(PRODUCT(D139,E139),2)</f>
        <v>0</v>
      </c>
    </row>
    <row r="140" spans="1:7" s="45" customFormat="1" ht="45" x14ac:dyDescent="0.2">
      <c r="A140" s="52" t="s">
        <v>604</v>
      </c>
      <c r="B140" s="61" t="s">
        <v>127</v>
      </c>
      <c r="C140" s="63" t="s">
        <v>32</v>
      </c>
      <c r="D140" s="62">
        <v>1202.29</v>
      </c>
      <c r="E140" s="97">
        <v>0</v>
      </c>
      <c r="F140" s="57"/>
      <c r="G140" s="53">
        <f t="shared" si="20"/>
        <v>0</v>
      </c>
    </row>
    <row r="141" spans="1:7" s="45" customFormat="1" ht="90" x14ac:dyDescent="0.2">
      <c r="A141" s="52" t="s">
        <v>605</v>
      </c>
      <c r="B141" s="61" t="s">
        <v>160</v>
      </c>
      <c r="C141" s="63" t="s">
        <v>33</v>
      </c>
      <c r="D141" s="62">
        <v>57</v>
      </c>
      <c r="E141" s="97">
        <v>0</v>
      </c>
      <c r="F141" s="57"/>
      <c r="G141" s="53">
        <f t="shared" si="20"/>
        <v>0</v>
      </c>
    </row>
    <row r="142" spans="1:7" s="45" customFormat="1" ht="90" x14ac:dyDescent="0.2">
      <c r="A142" s="52" t="s">
        <v>606</v>
      </c>
      <c r="B142" s="61" t="s">
        <v>161</v>
      </c>
      <c r="C142" s="63" t="s">
        <v>33</v>
      </c>
      <c r="D142" s="62">
        <v>89</v>
      </c>
      <c r="E142" s="97">
        <v>0</v>
      </c>
      <c r="F142" s="57"/>
      <c r="G142" s="53">
        <f t="shared" si="20"/>
        <v>0</v>
      </c>
    </row>
    <row r="143" spans="1:7" s="45" customFormat="1" ht="90" x14ac:dyDescent="0.2">
      <c r="A143" s="52" t="s">
        <v>607</v>
      </c>
      <c r="B143" s="61" t="s">
        <v>162</v>
      </c>
      <c r="C143" s="63" t="s">
        <v>33</v>
      </c>
      <c r="D143" s="62">
        <v>33</v>
      </c>
      <c r="E143" s="97">
        <v>0</v>
      </c>
      <c r="F143" s="57"/>
      <c r="G143" s="53">
        <f t="shared" si="20"/>
        <v>0</v>
      </c>
    </row>
    <row r="144" spans="1:7" s="45" customFormat="1" ht="22.5" x14ac:dyDescent="0.2">
      <c r="A144" s="52" t="s">
        <v>608</v>
      </c>
      <c r="B144" s="61" t="s">
        <v>68</v>
      </c>
      <c r="C144" s="63" t="s">
        <v>39</v>
      </c>
      <c r="D144" s="62">
        <v>1091.9000000000001</v>
      </c>
      <c r="E144" s="97">
        <v>0</v>
      </c>
      <c r="F144" s="57"/>
      <c r="G144" s="53">
        <f t="shared" si="20"/>
        <v>0</v>
      </c>
    </row>
    <row r="145" spans="1:7" s="45" customFormat="1" ht="22.5" x14ac:dyDescent="0.2">
      <c r="A145" s="52" t="s">
        <v>609</v>
      </c>
      <c r="B145" s="61" t="s">
        <v>69</v>
      </c>
      <c r="C145" s="63" t="s">
        <v>33</v>
      </c>
      <c r="D145" s="62">
        <v>179</v>
      </c>
      <c r="E145" s="97">
        <v>0</v>
      </c>
      <c r="F145" s="57"/>
      <c r="G145" s="53">
        <f t="shared" si="20"/>
        <v>0</v>
      </c>
    </row>
    <row r="146" spans="1:7" s="45" customFormat="1" ht="22.5" x14ac:dyDescent="0.2">
      <c r="A146" s="52" t="s">
        <v>610</v>
      </c>
      <c r="B146" s="61" t="s">
        <v>70</v>
      </c>
      <c r="C146" s="63" t="s">
        <v>33</v>
      </c>
      <c r="D146" s="62">
        <v>27</v>
      </c>
      <c r="E146" s="97">
        <v>0</v>
      </c>
      <c r="F146" s="57"/>
      <c r="G146" s="53">
        <f t="shared" si="20"/>
        <v>0</v>
      </c>
    </row>
    <row r="147" spans="1:7" s="45" customFormat="1" ht="22.5" x14ac:dyDescent="0.2">
      <c r="A147" s="52" t="s">
        <v>611</v>
      </c>
      <c r="B147" s="61" t="s">
        <v>72</v>
      </c>
      <c r="C147" s="63" t="s">
        <v>33</v>
      </c>
      <c r="D147" s="62">
        <v>152</v>
      </c>
      <c r="E147" s="97">
        <v>0</v>
      </c>
      <c r="F147" s="57"/>
      <c r="G147" s="53">
        <f t="shared" si="20"/>
        <v>0</v>
      </c>
    </row>
    <row r="148" spans="1:7" s="45" customFormat="1" ht="22.5" x14ac:dyDescent="0.2">
      <c r="A148" s="52" t="s">
        <v>612</v>
      </c>
      <c r="B148" s="61" t="s">
        <v>174</v>
      </c>
      <c r="C148" s="63" t="s">
        <v>33</v>
      </c>
      <c r="D148" s="62">
        <v>179</v>
      </c>
      <c r="E148" s="97">
        <v>0</v>
      </c>
      <c r="F148" s="57"/>
      <c r="G148" s="53">
        <f t="shared" si="20"/>
        <v>0</v>
      </c>
    </row>
    <row r="149" spans="1:7" s="45" customFormat="1" ht="45" x14ac:dyDescent="0.2">
      <c r="A149" s="52" t="s">
        <v>613</v>
      </c>
      <c r="B149" s="61" t="s">
        <v>209</v>
      </c>
      <c r="C149" s="63" t="s">
        <v>32</v>
      </c>
      <c r="D149" s="62">
        <v>721.37</v>
      </c>
      <c r="E149" s="97">
        <v>0</v>
      </c>
      <c r="F149" s="57"/>
      <c r="G149" s="53">
        <f t="shared" si="20"/>
        <v>0</v>
      </c>
    </row>
    <row r="150" spans="1:7" s="45" customFormat="1" ht="45" x14ac:dyDescent="0.2">
      <c r="A150" s="52" t="s">
        <v>614</v>
      </c>
      <c r="B150" s="61" t="s">
        <v>210</v>
      </c>
      <c r="C150" s="63" t="s">
        <v>32</v>
      </c>
      <c r="D150" s="62">
        <v>480.92</v>
      </c>
      <c r="E150" s="97">
        <v>0</v>
      </c>
      <c r="F150" s="57"/>
      <c r="G150" s="53">
        <f t="shared" si="20"/>
        <v>0</v>
      </c>
    </row>
    <row r="151" spans="1:7" s="45" customFormat="1" ht="33.75" x14ac:dyDescent="0.2">
      <c r="A151" s="52" t="s">
        <v>615</v>
      </c>
      <c r="B151" s="61" t="s">
        <v>37</v>
      </c>
      <c r="C151" s="63" t="s">
        <v>32</v>
      </c>
      <c r="D151" s="62">
        <v>480.92</v>
      </c>
      <c r="E151" s="97">
        <v>0</v>
      </c>
      <c r="F151" s="57"/>
      <c r="G151" s="53">
        <f t="shared" si="20"/>
        <v>0</v>
      </c>
    </row>
    <row r="152" spans="1:7" s="45" customFormat="1" ht="33.75" x14ac:dyDescent="0.2">
      <c r="A152" s="52" t="s">
        <v>616</v>
      </c>
      <c r="B152" s="61" t="s">
        <v>35</v>
      </c>
      <c r="C152" s="63" t="s">
        <v>36</v>
      </c>
      <c r="D152" s="62">
        <v>9618.4</v>
      </c>
      <c r="E152" s="97">
        <v>0</v>
      </c>
      <c r="F152" s="57"/>
      <c r="G152" s="53">
        <f t="shared" si="20"/>
        <v>0</v>
      </c>
    </row>
    <row r="153" spans="1:7" x14ac:dyDescent="0.2">
      <c r="A153" s="96" t="s">
        <v>352</v>
      </c>
      <c r="B153" s="65" t="s">
        <v>59</v>
      </c>
      <c r="C153" s="65"/>
      <c r="D153" s="65"/>
      <c r="E153" s="65"/>
      <c r="F153" s="65"/>
      <c r="G153" s="55">
        <f>ROUND(SUM(G154,G168,G183,G195),2)</f>
        <v>0</v>
      </c>
    </row>
    <row r="154" spans="1:7" s="45" customFormat="1" x14ac:dyDescent="0.2">
      <c r="A154" s="41" t="s">
        <v>353</v>
      </c>
      <c r="B154" s="40" t="s">
        <v>57</v>
      </c>
      <c r="C154" s="41"/>
      <c r="D154" s="42"/>
      <c r="E154" s="43"/>
      <c r="F154" s="44"/>
      <c r="G154" s="43">
        <f>ROUND(SUM(G155:G167),2)</f>
        <v>0</v>
      </c>
    </row>
    <row r="155" spans="1:7" s="45" customFormat="1" ht="22.5" x14ac:dyDescent="0.2">
      <c r="A155" s="52" t="s">
        <v>617</v>
      </c>
      <c r="B155" s="61" t="s">
        <v>196</v>
      </c>
      <c r="C155" s="63" t="s">
        <v>39</v>
      </c>
      <c r="D155" s="62">
        <v>2006.91</v>
      </c>
      <c r="E155" s="97">
        <v>0</v>
      </c>
      <c r="F155" s="57"/>
      <c r="G155" s="53">
        <f t="shared" ref="G155:G167" si="21">ROUND(PRODUCT(D155,E155),2)</f>
        <v>0</v>
      </c>
    </row>
    <row r="156" spans="1:7" s="45" customFormat="1" ht="45" x14ac:dyDescent="0.2">
      <c r="A156" s="52" t="s">
        <v>618</v>
      </c>
      <c r="B156" s="61" t="s">
        <v>127</v>
      </c>
      <c r="C156" s="63" t="s">
        <v>32</v>
      </c>
      <c r="D156" s="62">
        <v>2321.11</v>
      </c>
      <c r="E156" s="97">
        <v>0</v>
      </c>
      <c r="F156" s="57"/>
      <c r="G156" s="53">
        <f t="shared" si="21"/>
        <v>0</v>
      </c>
    </row>
    <row r="157" spans="1:7" s="45" customFormat="1" ht="33.75" x14ac:dyDescent="0.2">
      <c r="A157" s="52" t="s">
        <v>619</v>
      </c>
      <c r="B157" s="61" t="s">
        <v>75</v>
      </c>
      <c r="C157" s="63" t="s">
        <v>39</v>
      </c>
      <c r="D157" s="62">
        <v>124.2</v>
      </c>
      <c r="E157" s="97">
        <v>0</v>
      </c>
      <c r="F157" s="57"/>
      <c r="G157" s="53">
        <f t="shared" si="21"/>
        <v>0</v>
      </c>
    </row>
    <row r="158" spans="1:7" s="45" customFormat="1" ht="33.75" x14ac:dyDescent="0.2">
      <c r="A158" s="52" t="s">
        <v>620</v>
      </c>
      <c r="B158" s="61" t="s">
        <v>73</v>
      </c>
      <c r="C158" s="63" t="s">
        <v>39</v>
      </c>
      <c r="D158" s="62">
        <v>434.1</v>
      </c>
      <c r="E158" s="97">
        <v>0</v>
      </c>
      <c r="F158" s="57"/>
      <c r="G158" s="53">
        <f t="shared" si="21"/>
        <v>0</v>
      </c>
    </row>
    <row r="159" spans="1:7" s="45" customFormat="1" ht="33.75" x14ac:dyDescent="0.2">
      <c r="A159" s="52" t="s">
        <v>621</v>
      </c>
      <c r="B159" s="61" t="s">
        <v>217</v>
      </c>
      <c r="C159" s="63" t="s">
        <v>39</v>
      </c>
      <c r="D159" s="62">
        <v>558.57000000000005</v>
      </c>
      <c r="E159" s="97">
        <v>0</v>
      </c>
      <c r="F159" s="57"/>
      <c r="G159" s="53">
        <f t="shared" si="21"/>
        <v>0</v>
      </c>
    </row>
    <row r="160" spans="1:7" s="45" customFormat="1" ht="33.75" x14ac:dyDescent="0.2">
      <c r="A160" s="52" t="s">
        <v>622</v>
      </c>
      <c r="B160" s="61" t="s">
        <v>246</v>
      </c>
      <c r="C160" s="63" t="s">
        <v>39</v>
      </c>
      <c r="D160" s="62">
        <v>784.94</v>
      </c>
      <c r="E160" s="97">
        <v>0</v>
      </c>
      <c r="F160" s="57"/>
      <c r="G160" s="53">
        <f t="shared" si="21"/>
        <v>0</v>
      </c>
    </row>
    <row r="161" spans="1:7" s="45" customFormat="1" ht="33.75" x14ac:dyDescent="0.2">
      <c r="A161" s="52" t="s">
        <v>623</v>
      </c>
      <c r="B161" s="61" t="s">
        <v>245</v>
      </c>
      <c r="C161" s="63" t="s">
        <v>39</v>
      </c>
      <c r="D161" s="62">
        <v>105.1</v>
      </c>
      <c r="E161" s="97">
        <v>0</v>
      </c>
      <c r="F161" s="57"/>
      <c r="G161" s="53">
        <f t="shared" si="21"/>
        <v>0</v>
      </c>
    </row>
    <row r="162" spans="1:7" s="45" customFormat="1" ht="22.5" x14ac:dyDescent="0.2">
      <c r="A162" s="52" t="s">
        <v>624</v>
      </c>
      <c r="B162" s="61" t="s">
        <v>63</v>
      </c>
      <c r="C162" s="63" t="s">
        <v>32</v>
      </c>
      <c r="D162" s="62">
        <v>176.13</v>
      </c>
      <c r="E162" s="97">
        <v>0</v>
      </c>
      <c r="F162" s="57"/>
      <c r="G162" s="53">
        <f t="shared" si="21"/>
        <v>0</v>
      </c>
    </row>
    <row r="163" spans="1:7" s="45" customFormat="1" ht="33.75" x14ac:dyDescent="0.2">
      <c r="A163" s="52" t="s">
        <v>625</v>
      </c>
      <c r="B163" s="61" t="s">
        <v>65</v>
      </c>
      <c r="C163" s="63" t="s">
        <v>32</v>
      </c>
      <c r="D163" s="62">
        <v>858.4</v>
      </c>
      <c r="E163" s="97">
        <v>0</v>
      </c>
      <c r="F163" s="57"/>
      <c r="G163" s="53">
        <f t="shared" si="21"/>
        <v>0</v>
      </c>
    </row>
    <row r="164" spans="1:7" s="45" customFormat="1" ht="45" x14ac:dyDescent="0.2">
      <c r="A164" s="52" t="s">
        <v>626</v>
      </c>
      <c r="B164" s="61" t="s">
        <v>209</v>
      </c>
      <c r="C164" s="63" t="s">
        <v>32</v>
      </c>
      <c r="D164" s="62">
        <v>465.3</v>
      </c>
      <c r="E164" s="97">
        <v>0</v>
      </c>
      <c r="F164" s="67"/>
      <c r="G164" s="53">
        <f t="shared" si="21"/>
        <v>0</v>
      </c>
    </row>
    <row r="165" spans="1:7" s="45" customFormat="1" ht="45" x14ac:dyDescent="0.2">
      <c r="A165" s="52" t="s">
        <v>627</v>
      </c>
      <c r="B165" s="61" t="s">
        <v>210</v>
      </c>
      <c r="C165" s="63" t="s">
        <v>32</v>
      </c>
      <c r="D165" s="62">
        <v>697.96</v>
      </c>
      <c r="E165" s="97">
        <v>0</v>
      </c>
      <c r="F165" s="57"/>
      <c r="G165" s="53">
        <f t="shared" si="21"/>
        <v>0</v>
      </c>
    </row>
    <row r="166" spans="1:7" s="45" customFormat="1" ht="33.75" x14ac:dyDescent="0.2">
      <c r="A166" s="52" t="s">
        <v>628</v>
      </c>
      <c r="B166" s="61" t="s">
        <v>37</v>
      </c>
      <c r="C166" s="63" t="s">
        <v>32</v>
      </c>
      <c r="D166" s="62">
        <v>1855.81</v>
      </c>
      <c r="E166" s="97">
        <v>0</v>
      </c>
      <c r="F166" s="57"/>
      <c r="G166" s="53">
        <f t="shared" si="21"/>
        <v>0</v>
      </c>
    </row>
    <row r="167" spans="1:7" s="45" customFormat="1" ht="33.75" x14ac:dyDescent="0.2">
      <c r="A167" s="52" t="s">
        <v>629</v>
      </c>
      <c r="B167" s="61" t="s">
        <v>35</v>
      </c>
      <c r="C167" s="63" t="s">
        <v>36</v>
      </c>
      <c r="D167" s="62">
        <v>37116.199999999997</v>
      </c>
      <c r="E167" s="97">
        <v>0</v>
      </c>
      <c r="F167" s="57"/>
      <c r="G167" s="53">
        <f t="shared" si="21"/>
        <v>0</v>
      </c>
    </row>
    <row r="168" spans="1:7" s="45" customFormat="1" x14ac:dyDescent="0.2">
      <c r="A168" s="41" t="s">
        <v>354</v>
      </c>
      <c r="B168" s="40" t="s">
        <v>60</v>
      </c>
      <c r="C168" s="41"/>
      <c r="D168" s="42"/>
      <c r="E168" s="43"/>
      <c r="F168" s="44"/>
      <c r="G168" s="43">
        <f>ROUND(SUM(G169:G182),2)</f>
        <v>0</v>
      </c>
    </row>
    <row r="169" spans="1:7" s="45" customFormat="1" ht="22.5" x14ac:dyDescent="0.2">
      <c r="A169" s="52" t="s">
        <v>630</v>
      </c>
      <c r="B169" s="61" t="s">
        <v>196</v>
      </c>
      <c r="C169" s="63" t="s">
        <v>39</v>
      </c>
      <c r="D169" s="62">
        <v>1201.0899999999999</v>
      </c>
      <c r="E169" s="97">
        <v>0</v>
      </c>
      <c r="F169" s="57"/>
      <c r="G169" s="53">
        <f>ROUND(PRODUCT(D169,E169),2)</f>
        <v>0</v>
      </c>
    </row>
    <row r="170" spans="1:7" s="45" customFormat="1" ht="45" x14ac:dyDescent="0.2">
      <c r="A170" s="52" t="s">
        <v>631</v>
      </c>
      <c r="B170" s="61" t="s">
        <v>127</v>
      </c>
      <c r="C170" s="63" t="s">
        <v>32</v>
      </c>
      <c r="D170" s="62">
        <v>576.52</v>
      </c>
      <c r="E170" s="97">
        <v>0</v>
      </c>
      <c r="F170" s="57"/>
      <c r="G170" s="53">
        <f t="shared" ref="G170:G182" si="22">ROUND(PRODUCT(D170,E170),2)</f>
        <v>0</v>
      </c>
    </row>
    <row r="171" spans="1:7" s="45" customFormat="1" ht="45" x14ac:dyDescent="0.2">
      <c r="A171" s="52" t="s">
        <v>632</v>
      </c>
      <c r="B171" s="61" t="s">
        <v>209</v>
      </c>
      <c r="C171" s="63" t="s">
        <v>32</v>
      </c>
      <c r="D171" s="62">
        <v>576.52</v>
      </c>
      <c r="E171" s="97">
        <v>0</v>
      </c>
      <c r="F171" s="57"/>
      <c r="G171" s="53">
        <f t="shared" si="22"/>
        <v>0</v>
      </c>
    </row>
    <row r="172" spans="1:7" s="45" customFormat="1" ht="22.5" x14ac:dyDescent="0.2">
      <c r="A172" s="52" t="s">
        <v>633</v>
      </c>
      <c r="B172" s="61" t="s">
        <v>74</v>
      </c>
      <c r="C172" s="63" t="s">
        <v>33</v>
      </c>
      <c r="D172" s="62">
        <v>19</v>
      </c>
      <c r="E172" s="97">
        <v>0</v>
      </c>
      <c r="F172" s="57"/>
      <c r="G172" s="53">
        <f t="shared" si="22"/>
        <v>0</v>
      </c>
    </row>
    <row r="173" spans="1:7" s="45" customFormat="1" ht="22.5" x14ac:dyDescent="0.2">
      <c r="A173" s="52" t="s">
        <v>634</v>
      </c>
      <c r="B173" s="61" t="s">
        <v>136</v>
      </c>
      <c r="C173" s="63" t="s">
        <v>33</v>
      </c>
      <c r="D173" s="62">
        <v>80</v>
      </c>
      <c r="E173" s="97">
        <v>0</v>
      </c>
      <c r="F173" s="57"/>
      <c r="G173" s="53">
        <f t="shared" si="22"/>
        <v>0</v>
      </c>
    </row>
    <row r="174" spans="1:7" s="45" customFormat="1" ht="22.5" x14ac:dyDescent="0.2">
      <c r="A174" s="52" t="s">
        <v>635</v>
      </c>
      <c r="B174" s="61" t="s">
        <v>218</v>
      </c>
      <c r="C174" s="63" t="s">
        <v>33</v>
      </c>
      <c r="D174" s="62">
        <v>80</v>
      </c>
      <c r="E174" s="97">
        <v>0</v>
      </c>
      <c r="F174" s="57"/>
      <c r="G174" s="53">
        <f t="shared" si="22"/>
        <v>0</v>
      </c>
    </row>
    <row r="175" spans="1:7" s="45" customFormat="1" ht="22.5" x14ac:dyDescent="0.2">
      <c r="A175" s="52" t="s">
        <v>636</v>
      </c>
      <c r="B175" s="61" t="s">
        <v>88</v>
      </c>
      <c r="C175" s="63" t="s">
        <v>33</v>
      </c>
      <c r="D175" s="62">
        <v>179</v>
      </c>
      <c r="E175" s="97">
        <v>0</v>
      </c>
      <c r="F175" s="57"/>
      <c r="G175" s="53">
        <f t="shared" si="22"/>
        <v>0</v>
      </c>
    </row>
    <row r="176" spans="1:7" s="45" customFormat="1" ht="22.5" x14ac:dyDescent="0.2">
      <c r="A176" s="52" t="s">
        <v>637</v>
      </c>
      <c r="B176" s="61" t="s">
        <v>76</v>
      </c>
      <c r="C176" s="63" t="s">
        <v>33</v>
      </c>
      <c r="D176" s="62">
        <v>179</v>
      </c>
      <c r="E176" s="97">
        <v>0</v>
      </c>
      <c r="F176" s="57"/>
      <c r="G176" s="53">
        <f t="shared" si="22"/>
        <v>0</v>
      </c>
    </row>
    <row r="177" spans="1:7" s="45" customFormat="1" ht="22.5" x14ac:dyDescent="0.2">
      <c r="A177" s="52" t="s">
        <v>638</v>
      </c>
      <c r="B177" s="61" t="s">
        <v>118</v>
      </c>
      <c r="C177" s="63" t="s">
        <v>33</v>
      </c>
      <c r="D177" s="62">
        <v>179</v>
      </c>
      <c r="E177" s="97">
        <v>0</v>
      </c>
      <c r="F177" s="57"/>
      <c r="G177" s="53">
        <f t="shared" si="22"/>
        <v>0</v>
      </c>
    </row>
    <row r="178" spans="1:7" s="45" customFormat="1" ht="22.5" x14ac:dyDescent="0.2">
      <c r="A178" s="52" t="s">
        <v>639</v>
      </c>
      <c r="B178" s="61" t="s">
        <v>77</v>
      </c>
      <c r="C178" s="63" t="s">
        <v>39</v>
      </c>
      <c r="D178" s="62">
        <v>1201.0899999999999</v>
      </c>
      <c r="E178" s="97">
        <v>0</v>
      </c>
      <c r="F178" s="57"/>
      <c r="G178" s="53">
        <f t="shared" si="22"/>
        <v>0</v>
      </c>
    </row>
    <row r="179" spans="1:7" s="45" customFormat="1" ht="22.5" x14ac:dyDescent="0.2">
      <c r="A179" s="52" t="s">
        <v>640</v>
      </c>
      <c r="B179" s="61" t="s">
        <v>80</v>
      </c>
      <c r="C179" s="63" t="s">
        <v>33</v>
      </c>
      <c r="D179" s="62">
        <v>179</v>
      </c>
      <c r="E179" s="97">
        <v>0</v>
      </c>
      <c r="F179" s="57"/>
      <c r="G179" s="53">
        <f t="shared" si="22"/>
        <v>0</v>
      </c>
    </row>
    <row r="180" spans="1:7" s="45" customFormat="1" ht="22.5" x14ac:dyDescent="0.2">
      <c r="A180" s="52" t="s">
        <v>641</v>
      </c>
      <c r="B180" s="61" t="s">
        <v>79</v>
      </c>
      <c r="C180" s="63" t="s">
        <v>33</v>
      </c>
      <c r="D180" s="62">
        <v>179</v>
      </c>
      <c r="E180" s="97">
        <v>0</v>
      </c>
      <c r="F180" s="57"/>
      <c r="G180" s="53">
        <f t="shared" si="22"/>
        <v>0</v>
      </c>
    </row>
    <row r="181" spans="1:7" s="45" customFormat="1" ht="22.5" x14ac:dyDescent="0.2">
      <c r="A181" s="52" t="s">
        <v>642</v>
      </c>
      <c r="B181" s="61" t="s">
        <v>78</v>
      </c>
      <c r="C181" s="63" t="s">
        <v>33</v>
      </c>
      <c r="D181" s="62">
        <v>179</v>
      </c>
      <c r="E181" s="97">
        <v>0</v>
      </c>
      <c r="F181" s="57"/>
      <c r="G181" s="53">
        <f t="shared" si="22"/>
        <v>0</v>
      </c>
    </row>
    <row r="182" spans="1:7" s="45" customFormat="1" ht="90" x14ac:dyDescent="0.2">
      <c r="A182" s="52" t="s">
        <v>643</v>
      </c>
      <c r="B182" s="61" t="s">
        <v>168</v>
      </c>
      <c r="C182" s="63" t="s">
        <v>33</v>
      </c>
      <c r="D182" s="62">
        <v>179</v>
      </c>
      <c r="E182" s="97">
        <v>0</v>
      </c>
      <c r="F182" s="57"/>
      <c r="G182" s="53">
        <f t="shared" si="22"/>
        <v>0</v>
      </c>
    </row>
    <row r="183" spans="1:7" s="45" customFormat="1" x14ac:dyDescent="0.2">
      <c r="A183" s="41" t="s">
        <v>355</v>
      </c>
      <c r="B183" s="40" t="s">
        <v>61</v>
      </c>
      <c r="C183" s="41"/>
      <c r="D183" s="42"/>
      <c r="E183" s="43"/>
      <c r="F183" s="44"/>
      <c r="G183" s="43">
        <f>ROUND(SUM(G184:G194),2)</f>
        <v>0</v>
      </c>
    </row>
    <row r="184" spans="1:7" s="45" customFormat="1" ht="45" x14ac:dyDescent="0.2">
      <c r="A184" s="52" t="s">
        <v>644</v>
      </c>
      <c r="B184" s="61" t="s">
        <v>127</v>
      </c>
      <c r="C184" s="63" t="s">
        <v>32</v>
      </c>
      <c r="D184" s="62">
        <v>331.33</v>
      </c>
      <c r="E184" s="97">
        <v>0</v>
      </c>
      <c r="F184" s="57"/>
      <c r="G184" s="53">
        <f t="shared" ref="G184:G194" si="23">ROUND(PRODUCT(D184,E184),2)</f>
        <v>0</v>
      </c>
    </row>
    <row r="185" spans="1:7" s="45" customFormat="1" ht="45" x14ac:dyDescent="0.2">
      <c r="A185" s="52" t="s">
        <v>645</v>
      </c>
      <c r="B185" s="61" t="s">
        <v>209</v>
      </c>
      <c r="C185" s="63" t="s">
        <v>32</v>
      </c>
      <c r="D185" s="62">
        <v>69.42</v>
      </c>
      <c r="E185" s="97">
        <v>0</v>
      </c>
      <c r="F185" s="57"/>
      <c r="G185" s="53">
        <f t="shared" si="23"/>
        <v>0</v>
      </c>
    </row>
    <row r="186" spans="1:7" s="45" customFormat="1" ht="33.75" x14ac:dyDescent="0.2">
      <c r="A186" s="52" t="s">
        <v>646</v>
      </c>
      <c r="B186" s="61" t="s">
        <v>199</v>
      </c>
      <c r="C186" s="63" t="s">
        <v>31</v>
      </c>
      <c r="D186" s="62">
        <v>140.30000000000001</v>
      </c>
      <c r="E186" s="97">
        <v>0</v>
      </c>
      <c r="F186" s="57"/>
      <c r="G186" s="53">
        <f t="shared" si="23"/>
        <v>0</v>
      </c>
    </row>
    <row r="187" spans="1:7" s="45" customFormat="1" ht="33.75" x14ac:dyDescent="0.2">
      <c r="A187" s="52" t="s">
        <v>647</v>
      </c>
      <c r="B187" s="61" t="s">
        <v>158</v>
      </c>
      <c r="C187" s="63" t="s">
        <v>31</v>
      </c>
      <c r="D187" s="62">
        <v>161.77000000000001</v>
      </c>
      <c r="E187" s="97">
        <v>0</v>
      </c>
      <c r="F187" s="57"/>
      <c r="G187" s="53">
        <f t="shared" si="23"/>
        <v>0</v>
      </c>
    </row>
    <row r="188" spans="1:7" s="45" customFormat="1" ht="33.75" x14ac:dyDescent="0.2">
      <c r="A188" s="52" t="s">
        <v>648</v>
      </c>
      <c r="B188" s="61" t="s">
        <v>163</v>
      </c>
      <c r="C188" s="63" t="s">
        <v>31</v>
      </c>
      <c r="D188" s="62">
        <v>81.17</v>
      </c>
      <c r="E188" s="97">
        <v>0</v>
      </c>
      <c r="F188" s="57"/>
      <c r="G188" s="53">
        <f t="shared" si="23"/>
        <v>0</v>
      </c>
    </row>
    <row r="189" spans="1:7" s="45" customFormat="1" ht="33.75" x14ac:dyDescent="0.2">
      <c r="A189" s="52" t="s">
        <v>649</v>
      </c>
      <c r="B189" s="61" t="s">
        <v>150</v>
      </c>
      <c r="C189" s="63" t="s">
        <v>53</v>
      </c>
      <c r="D189" s="62">
        <v>2761.36</v>
      </c>
      <c r="E189" s="97">
        <v>0</v>
      </c>
      <c r="F189" s="57"/>
      <c r="G189" s="53">
        <f t="shared" si="23"/>
        <v>0</v>
      </c>
    </row>
    <row r="190" spans="1:7" s="45" customFormat="1" ht="22.5" x14ac:dyDescent="0.2">
      <c r="A190" s="52" t="s">
        <v>650</v>
      </c>
      <c r="B190" s="61" t="s">
        <v>159</v>
      </c>
      <c r="C190" s="63" t="s">
        <v>32</v>
      </c>
      <c r="D190" s="62">
        <v>36.700000000000003</v>
      </c>
      <c r="E190" s="97">
        <v>0</v>
      </c>
      <c r="F190" s="57"/>
      <c r="G190" s="53">
        <f t="shared" si="23"/>
        <v>0</v>
      </c>
    </row>
    <row r="191" spans="1:7" s="45" customFormat="1" ht="22.5" x14ac:dyDescent="0.2">
      <c r="A191" s="52" t="s">
        <v>651</v>
      </c>
      <c r="B191" s="61" t="s">
        <v>125</v>
      </c>
      <c r="C191" s="63" t="s">
        <v>31</v>
      </c>
      <c r="D191" s="62">
        <v>296.39</v>
      </c>
      <c r="E191" s="97">
        <v>0</v>
      </c>
      <c r="F191" s="57"/>
      <c r="G191" s="53">
        <f t="shared" si="23"/>
        <v>0</v>
      </c>
    </row>
    <row r="192" spans="1:7" s="45" customFormat="1" ht="33.75" x14ac:dyDescent="0.2">
      <c r="A192" s="52" t="s">
        <v>652</v>
      </c>
      <c r="B192" s="61" t="s">
        <v>164</v>
      </c>
      <c r="C192" s="63" t="s">
        <v>31</v>
      </c>
      <c r="D192" s="62">
        <v>296.39</v>
      </c>
      <c r="E192" s="97">
        <v>0</v>
      </c>
      <c r="F192" s="57"/>
      <c r="G192" s="53">
        <f t="shared" si="23"/>
        <v>0</v>
      </c>
    </row>
    <row r="193" spans="1:7" s="45" customFormat="1" ht="33.75" x14ac:dyDescent="0.2">
      <c r="A193" s="52" t="s">
        <v>653</v>
      </c>
      <c r="B193" s="61" t="s">
        <v>37</v>
      </c>
      <c r="C193" s="63" t="s">
        <v>32</v>
      </c>
      <c r="D193" s="62">
        <v>331.33</v>
      </c>
      <c r="E193" s="97">
        <v>0</v>
      </c>
      <c r="F193" s="57"/>
      <c r="G193" s="53">
        <f t="shared" si="23"/>
        <v>0</v>
      </c>
    </row>
    <row r="194" spans="1:7" s="45" customFormat="1" ht="33.75" x14ac:dyDescent="0.2">
      <c r="A194" s="52" t="s">
        <v>654</v>
      </c>
      <c r="B194" s="61" t="s">
        <v>35</v>
      </c>
      <c r="C194" s="63" t="s">
        <v>36</v>
      </c>
      <c r="D194" s="62">
        <v>6626.6</v>
      </c>
      <c r="E194" s="97">
        <v>0</v>
      </c>
      <c r="F194" s="57"/>
      <c r="G194" s="53">
        <f t="shared" si="23"/>
        <v>0</v>
      </c>
    </row>
    <row r="195" spans="1:7" s="45" customFormat="1" x14ac:dyDescent="0.2">
      <c r="A195" s="41" t="s">
        <v>356</v>
      </c>
      <c r="B195" s="40" t="s">
        <v>62</v>
      </c>
      <c r="C195" s="41"/>
      <c r="D195" s="42"/>
      <c r="E195" s="43"/>
      <c r="F195" s="44"/>
      <c r="G195" s="43">
        <f>ROUND(SUM(G196:G234),2)</f>
        <v>0</v>
      </c>
    </row>
    <row r="196" spans="1:7" s="45" customFormat="1" ht="22.5" x14ac:dyDescent="0.2">
      <c r="A196" s="52" t="s">
        <v>655</v>
      </c>
      <c r="B196" s="61" t="s">
        <v>215</v>
      </c>
      <c r="C196" s="63" t="s">
        <v>33</v>
      </c>
      <c r="D196" s="62">
        <v>11</v>
      </c>
      <c r="E196" s="97">
        <v>0</v>
      </c>
      <c r="F196" s="57"/>
      <c r="G196" s="53">
        <f t="shared" ref="G196:G234" si="24">ROUND(PRODUCT(D196,E196),2)</f>
        <v>0</v>
      </c>
    </row>
    <row r="197" spans="1:7" s="45" customFormat="1" ht="22.5" x14ac:dyDescent="0.2">
      <c r="A197" s="52" t="s">
        <v>656</v>
      </c>
      <c r="B197" s="61" t="s">
        <v>81</v>
      </c>
      <c r="C197" s="63" t="s">
        <v>33</v>
      </c>
      <c r="D197" s="62">
        <v>11</v>
      </c>
      <c r="E197" s="97">
        <v>0</v>
      </c>
      <c r="F197" s="57"/>
      <c r="G197" s="53">
        <f>ROUND(PRODUCT(D197,E197),2)</f>
        <v>0</v>
      </c>
    </row>
    <row r="198" spans="1:7" s="45" customFormat="1" ht="22.5" x14ac:dyDescent="0.2">
      <c r="A198" s="52" t="s">
        <v>657</v>
      </c>
      <c r="B198" s="61" t="s">
        <v>216</v>
      </c>
      <c r="C198" s="63" t="s">
        <v>33</v>
      </c>
      <c r="D198" s="62">
        <v>18</v>
      </c>
      <c r="E198" s="97">
        <v>0</v>
      </c>
      <c r="F198" s="57"/>
      <c r="G198" s="53">
        <f t="shared" si="24"/>
        <v>0</v>
      </c>
    </row>
    <row r="199" spans="1:7" s="45" customFormat="1" ht="22.5" x14ac:dyDescent="0.2">
      <c r="A199" s="52" t="s">
        <v>658</v>
      </c>
      <c r="B199" s="61" t="s">
        <v>82</v>
      </c>
      <c r="C199" s="63" t="s">
        <v>33</v>
      </c>
      <c r="D199" s="62">
        <v>18</v>
      </c>
      <c r="E199" s="97">
        <v>0</v>
      </c>
      <c r="F199" s="57"/>
      <c r="G199" s="53">
        <f t="shared" si="24"/>
        <v>0</v>
      </c>
    </row>
    <row r="200" spans="1:7" s="45" customFormat="1" ht="22.5" x14ac:dyDescent="0.2">
      <c r="A200" s="52" t="s">
        <v>659</v>
      </c>
      <c r="B200" s="61" t="s">
        <v>226</v>
      </c>
      <c r="C200" s="63" t="s">
        <v>33</v>
      </c>
      <c r="D200" s="62">
        <v>15</v>
      </c>
      <c r="E200" s="97">
        <v>0</v>
      </c>
      <c r="F200" s="57"/>
      <c r="G200" s="53">
        <f t="shared" si="24"/>
        <v>0</v>
      </c>
    </row>
    <row r="201" spans="1:7" s="45" customFormat="1" ht="22.5" x14ac:dyDescent="0.2">
      <c r="A201" s="52" t="s">
        <v>660</v>
      </c>
      <c r="B201" s="61" t="s">
        <v>227</v>
      </c>
      <c r="C201" s="63" t="s">
        <v>33</v>
      </c>
      <c r="D201" s="62">
        <v>15</v>
      </c>
      <c r="E201" s="97">
        <v>0</v>
      </c>
      <c r="F201" s="57"/>
      <c r="G201" s="53">
        <f t="shared" si="24"/>
        <v>0</v>
      </c>
    </row>
    <row r="202" spans="1:7" s="45" customFormat="1" ht="22.5" x14ac:dyDescent="0.2">
      <c r="A202" s="52" t="s">
        <v>661</v>
      </c>
      <c r="B202" s="61" t="s">
        <v>228</v>
      </c>
      <c r="C202" s="63" t="s">
        <v>33</v>
      </c>
      <c r="D202" s="62">
        <v>7</v>
      </c>
      <c r="E202" s="97">
        <v>0</v>
      </c>
      <c r="F202" s="57"/>
      <c r="G202" s="53">
        <f t="shared" si="24"/>
        <v>0</v>
      </c>
    </row>
    <row r="203" spans="1:7" s="45" customFormat="1" ht="22.5" x14ac:dyDescent="0.2">
      <c r="A203" s="52" t="s">
        <v>662</v>
      </c>
      <c r="B203" s="61" t="s">
        <v>229</v>
      </c>
      <c r="C203" s="63" t="s">
        <v>33</v>
      </c>
      <c r="D203" s="62">
        <v>7</v>
      </c>
      <c r="E203" s="97">
        <v>0</v>
      </c>
      <c r="F203" s="57"/>
      <c r="G203" s="53">
        <f t="shared" si="24"/>
        <v>0</v>
      </c>
    </row>
    <row r="204" spans="1:7" s="45" customFormat="1" ht="22.5" x14ac:dyDescent="0.2">
      <c r="A204" s="52" t="s">
        <v>663</v>
      </c>
      <c r="B204" s="61" t="s">
        <v>230</v>
      </c>
      <c r="C204" s="63" t="s">
        <v>33</v>
      </c>
      <c r="D204" s="62">
        <v>12</v>
      </c>
      <c r="E204" s="97">
        <v>0</v>
      </c>
      <c r="F204" s="57"/>
      <c r="G204" s="53">
        <f t="shared" si="24"/>
        <v>0</v>
      </c>
    </row>
    <row r="205" spans="1:7" s="45" customFormat="1" ht="22.5" x14ac:dyDescent="0.2">
      <c r="A205" s="52" t="s">
        <v>664</v>
      </c>
      <c r="B205" s="61" t="s">
        <v>247</v>
      </c>
      <c r="C205" s="63" t="s">
        <v>33</v>
      </c>
      <c r="D205" s="62">
        <v>12</v>
      </c>
      <c r="E205" s="97">
        <v>0</v>
      </c>
      <c r="F205" s="57"/>
      <c r="G205" s="53">
        <f t="shared" si="24"/>
        <v>0</v>
      </c>
    </row>
    <row r="206" spans="1:7" s="45" customFormat="1" ht="33.75" x14ac:dyDescent="0.2">
      <c r="A206" s="52" t="s">
        <v>665</v>
      </c>
      <c r="B206" s="61" t="s">
        <v>252</v>
      </c>
      <c r="C206" s="63" t="s">
        <v>33</v>
      </c>
      <c r="D206" s="62">
        <v>9</v>
      </c>
      <c r="E206" s="97">
        <v>0</v>
      </c>
      <c r="F206" s="57"/>
      <c r="G206" s="53">
        <f>ROUND(PRODUCT(D206,E206),2)</f>
        <v>0</v>
      </c>
    </row>
    <row r="207" spans="1:7" s="45" customFormat="1" ht="22.5" x14ac:dyDescent="0.2">
      <c r="A207" s="52" t="s">
        <v>666</v>
      </c>
      <c r="B207" s="61" t="s">
        <v>251</v>
      </c>
      <c r="C207" s="63" t="s">
        <v>33</v>
      </c>
      <c r="D207" s="62">
        <v>3</v>
      </c>
      <c r="E207" s="97">
        <v>0</v>
      </c>
      <c r="F207" s="57"/>
      <c r="G207" s="53">
        <f t="shared" ref="G207:G210" si="25">ROUND(PRODUCT(D207,E207),2)</f>
        <v>0</v>
      </c>
    </row>
    <row r="208" spans="1:7" s="45" customFormat="1" ht="33.75" x14ac:dyDescent="0.2">
      <c r="A208" s="52" t="s">
        <v>667</v>
      </c>
      <c r="B208" s="61" t="s">
        <v>250</v>
      </c>
      <c r="C208" s="63" t="s">
        <v>33</v>
      </c>
      <c r="D208" s="62">
        <v>1</v>
      </c>
      <c r="E208" s="97">
        <v>0</v>
      </c>
      <c r="F208" s="57"/>
      <c r="G208" s="53">
        <f t="shared" si="25"/>
        <v>0</v>
      </c>
    </row>
    <row r="209" spans="1:7" s="45" customFormat="1" ht="22.5" x14ac:dyDescent="0.2">
      <c r="A209" s="52" t="s">
        <v>668</v>
      </c>
      <c r="B209" s="61" t="s">
        <v>248</v>
      </c>
      <c r="C209" s="63" t="s">
        <v>33</v>
      </c>
      <c r="D209" s="62">
        <v>2</v>
      </c>
      <c r="E209" s="97">
        <v>0</v>
      </c>
      <c r="F209" s="57"/>
      <c r="G209" s="53">
        <f t="shared" si="25"/>
        <v>0</v>
      </c>
    </row>
    <row r="210" spans="1:7" s="45" customFormat="1" ht="22.5" x14ac:dyDescent="0.2">
      <c r="A210" s="52" t="s">
        <v>669</v>
      </c>
      <c r="B210" s="61" t="s">
        <v>249</v>
      </c>
      <c r="C210" s="63" t="s">
        <v>33</v>
      </c>
      <c r="D210" s="62">
        <v>3</v>
      </c>
      <c r="E210" s="97">
        <v>0</v>
      </c>
      <c r="F210" s="57"/>
      <c r="G210" s="53">
        <f t="shared" si="25"/>
        <v>0</v>
      </c>
    </row>
    <row r="211" spans="1:7" s="45" customFormat="1" ht="22.5" x14ac:dyDescent="0.2">
      <c r="A211" s="52" t="s">
        <v>670</v>
      </c>
      <c r="B211" s="61" t="s">
        <v>83</v>
      </c>
      <c r="C211" s="63" t="s">
        <v>33</v>
      </c>
      <c r="D211" s="62">
        <v>6</v>
      </c>
      <c r="E211" s="97">
        <v>0</v>
      </c>
      <c r="F211" s="57"/>
      <c r="G211" s="53">
        <f t="shared" si="24"/>
        <v>0</v>
      </c>
    </row>
    <row r="212" spans="1:7" s="45" customFormat="1" ht="22.5" x14ac:dyDescent="0.2">
      <c r="A212" s="52" t="s">
        <v>671</v>
      </c>
      <c r="B212" s="61" t="s">
        <v>143</v>
      </c>
      <c r="C212" s="63" t="s">
        <v>33</v>
      </c>
      <c r="D212" s="62">
        <v>3</v>
      </c>
      <c r="E212" s="97">
        <v>0</v>
      </c>
      <c r="F212" s="57"/>
      <c r="G212" s="53">
        <f t="shared" si="24"/>
        <v>0</v>
      </c>
    </row>
    <row r="213" spans="1:7" s="45" customFormat="1" ht="22.5" x14ac:dyDescent="0.2">
      <c r="A213" s="52" t="s">
        <v>672</v>
      </c>
      <c r="B213" s="61" t="s">
        <v>231</v>
      </c>
      <c r="C213" s="63" t="s">
        <v>33</v>
      </c>
      <c r="D213" s="62">
        <v>4</v>
      </c>
      <c r="E213" s="97">
        <v>0</v>
      </c>
      <c r="F213" s="57"/>
      <c r="G213" s="53">
        <f t="shared" si="24"/>
        <v>0</v>
      </c>
    </row>
    <row r="214" spans="1:7" s="45" customFormat="1" ht="22.5" x14ac:dyDescent="0.2">
      <c r="A214" s="52" t="s">
        <v>673</v>
      </c>
      <c r="B214" s="61" t="s">
        <v>232</v>
      </c>
      <c r="C214" s="63" t="s">
        <v>33</v>
      </c>
      <c r="D214" s="62">
        <v>1</v>
      </c>
      <c r="E214" s="97">
        <v>0</v>
      </c>
      <c r="F214" s="57"/>
      <c r="G214" s="53">
        <f t="shared" si="24"/>
        <v>0</v>
      </c>
    </row>
    <row r="215" spans="1:7" s="45" customFormat="1" ht="22.5" x14ac:dyDescent="0.2">
      <c r="A215" s="52" t="s">
        <v>674</v>
      </c>
      <c r="B215" s="61" t="s">
        <v>233</v>
      </c>
      <c r="C215" s="63" t="s">
        <v>33</v>
      </c>
      <c r="D215" s="62">
        <v>2</v>
      </c>
      <c r="E215" s="97">
        <v>0</v>
      </c>
      <c r="F215" s="57"/>
      <c r="G215" s="53">
        <f t="shared" si="24"/>
        <v>0</v>
      </c>
    </row>
    <row r="216" spans="1:7" s="45" customFormat="1" ht="22.5" x14ac:dyDescent="0.2">
      <c r="A216" s="52" t="s">
        <v>675</v>
      </c>
      <c r="B216" s="61" t="s">
        <v>234</v>
      </c>
      <c r="C216" s="63" t="s">
        <v>33</v>
      </c>
      <c r="D216" s="62">
        <v>1</v>
      </c>
      <c r="E216" s="97">
        <v>0</v>
      </c>
      <c r="F216" s="57"/>
      <c r="G216" s="53">
        <f t="shared" si="24"/>
        <v>0</v>
      </c>
    </row>
    <row r="217" spans="1:7" s="45" customFormat="1" ht="22.5" x14ac:dyDescent="0.2">
      <c r="A217" s="52" t="s">
        <v>676</v>
      </c>
      <c r="B217" s="61" t="s">
        <v>235</v>
      </c>
      <c r="C217" s="63" t="s">
        <v>33</v>
      </c>
      <c r="D217" s="62">
        <v>1</v>
      </c>
      <c r="E217" s="97">
        <v>0</v>
      </c>
      <c r="F217" s="57"/>
      <c r="G217" s="53">
        <f t="shared" si="24"/>
        <v>0</v>
      </c>
    </row>
    <row r="218" spans="1:7" s="45" customFormat="1" ht="22.5" x14ac:dyDescent="0.2">
      <c r="A218" s="52" t="s">
        <v>677</v>
      </c>
      <c r="B218" s="61" t="s">
        <v>236</v>
      </c>
      <c r="C218" s="63" t="s">
        <v>33</v>
      </c>
      <c r="D218" s="62">
        <v>1</v>
      </c>
      <c r="E218" s="97">
        <v>0</v>
      </c>
      <c r="F218" s="57"/>
      <c r="G218" s="53">
        <f t="shared" si="24"/>
        <v>0</v>
      </c>
    </row>
    <row r="219" spans="1:7" s="45" customFormat="1" ht="22.5" x14ac:dyDescent="0.2">
      <c r="A219" s="52" t="s">
        <v>678</v>
      </c>
      <c r="B219" s="61" t="s">
        <v>237</v>
      </c>
      <c r="C219" s="63" t="s">
        <v>33</v>
      </c>
      <c r="D219" s="62">
        <v>1</v>
      </c>
      <c r="E219" s="97">
        <v>0</v>
      </c>
      <c r="F219" s="57"/>
      <c r="G219" s="53">
        <f t="shared" si="24"/>
        <v>0</v>
      </c>
    </row>
    <row r="220" spans="1:7" s="45" customFormat="1" ht="33.75" x14ac:dyDescent="0.2">
      <c r="A220" s="52" t="s">
        <v>679</v>
      </c>
      <c r="B220" s="61" t="s">
        <v>146</v>
      </c>
      <c r="C220" s="63" t="s">
        <v>33</v>
      </c>
      <c r="D220" s="62">
        <v>1</v>
      </c>
      <c r="E220" s="97">
        <v>0</v>
      </c>
      <c r="F220" s="57"/>
      <c r="G220" s="53">
        <f t="shared" si="24"/>
        <v>0</v>
      </c>
    </row>
    <row r="221" spans="1:7" s="45" customFormat="1" ht="33.75" x14ac:dyDescent="0.2">
      <c r="A221" s="52" t="s">
        <v>680</v>
      </c>
      <c r="B221" s="61" t="s">
        <v>84</v>
      </c>
      <c r="C221" s="63" t="s">
        <v>33</v>
      </c>
      <c r="D221" s="62">
        <v>11</v>
      </c>
      <c r="E221" s="97">
        <v>0</v>
      </c>
      <c r="F221" s="57"/>
      <c r="G221" s="53">
        <f t="shared" si="24"/>
        <v>0</v>
      </c>
    </row>
    <row r="222" spans="1:7" s="45" customFormat="1" ht="33.75" x14ac:dyDescent="0.2">
      <c r="A222" s="52" t="s">
        <v>681</v>
      </c>
      <c r="B222" s="61" t="s">
        <v>85</v>
      </c>
      <c r="C222" s="63" t="s">
        <v>33</v>
      </c>
      <c r="D222" s="62">
        <v>4</v>
      </c>
      <c r="E222" s="97">
        <v>0</v>
      </c>
      <c r="F222" s="57"/>
      <c r="G222" s="53">
        <f t="shared" si="24"/>
        <v>0</v>
      </c>
    </row>
    <row r="223" spans="1:7" s="45" customFormat="1" ht="33.75" x14ac:dyDescent="0.2">
      <c r="A223" s="52" t="s">
        <v>682</v>
      </c>
      <c r="B223" s="61" t="s">
        <v>238</v>
      </c>
      <c r="C223" s="63" t="s">
        <v>33</v>
      </c>
      <c r="D223" s="62">
        <v>2</v>
      </c>
      <c r="E223" s="97">
        <v>0</v>
      </c>
      <c r="F223" s="57"/>
      <c r="G223" s="53">
        <f t="shared" si="24"/>
        <v>0</v>
      </c>
    </row>
    <row r="224" spans="1:7" s="45" customFormat="1" ht="33.75" x14ac:dyDescent="0.2">
      <c r="A224" s="52" t="s">
        <v>683</v>
      </c>
      <c r="B224" s="61" t="s">
        <v>239</v>
      </c>
      <c r="C224" s="63" t="s">
        <v>33</v>
      </c>
      <c r="D224" s="62">
        <v>5</v>
      </c>
      <c r="E224" s="97">
        <v>0</v>
      </c>
      <c r="F224" s="57"/>
      <c r="G224" s="53">
        <f t="shared" si="24"/>
        <v>0</v>
      </c>
    </row>
    <row r="225" spans="1:7" s="45" customFormat="1" ht="22.5" x14ac:dyDescent="0.2">
      <c r="A225" s="52" t="s">
        <v>684</v>
      </c>
      <c r="B225" s="61" t="s">
        <v>240</v>
      </c>
      <c r="C225" s="63" t="s">
        <v>33</v>
      </c>
      <c r="D225" s="62">
        <v>5</v>
      </c>
      <c r="E225" s="97">
        <v>0</v>
      </c>
      <c r="F225" s="57"/>
      <c r="G225" s="53">
        <f t="shared" si="24"/>
        <v>0</v>
      </c>
    </row>
    <row r="226" spans="1:7" s="45" customFormat="1" ht="22.5" x14ac:dyDescent="0.2">
      <c r="A226" s="52" t="s">
        <v>685</v>
      </c>
      <c r="B226" s="61" t="s">
        <v>241</v>
      </c>
      <c r="C226" s="63" t="s">
        <v>33</v>
      </c>
      <c r="D226" s="62">
        <v>1</v>
      </c>
      <c r="E226" s="97">
        <v>0</v>
      </c>
      <c r="F226" s="57"/>
      <c r="G226" s="53">
        <f>ROUND(PRODUCT(D226,E226),2)</f>
        <v>0</v>
      </c>
    </row>
    <row r="227" spans="1:7" s="45" customFormat="1" ht="22.5" x14ac:dyDescent="0.2">
      <c r="A227" s="52" t="s">
        <v>686</v>
      </c>
      <c r="B227" s="61" t="s">
        <v>242</v>
      </c>
      <c r="C227" s="63" t="s">
        <v>33</v>
      </c>
      <c r="D227" s="62">
        <v>1</v>
      </c>
      <c r="E227" s="97">
        <v>0</v>
      </c>
      <c r="F227" s="57"/>
      <c r="G227" s="53">
        <f>ROUND(PRODUCT(D227,E227),2)</f>
        <v>0</v>
      </c>
    </row>
    <row r="228" spans="1:7" s="45" customFormat="1" ht="22.5" x14ac:dyDescent="0.2">
      <c r="A228" s="52" t="s">
        <v>687</v>
      </c>
      <c r="B228" s="61" t="s">
        <v>243</v>
      </c>
      <c r="C228" s="63" t="s">
        <v>33</v>
      </c>
      <c r="D228" s="62">
        <v>1</v>
      </c>
      <c r="E228" s="97">
        <v>0</v>
      </c>
      <c r="F228" s="57"/>
      <c r="G228" s="53">
        <f>ROUND(PRODUCT(D228,E228),2)</f>
        <v>0</v>
      </c>
    </row>
    <row r="229" spans="1:7" s="45" customFormat="1" ht="22.5" x14ac:dyDescent="0.2">
      <c r="A229" s="52" t="s">
        <v>688</v>
      </c>
      <c r="B229" s="61" t="s">
        <v>145</v>
      </c>
      <c r="C229" s="63" t="s">
        <v>33</v>
      </c>
      <c r="D229" s="62">
        <v>1</v>
      </c>
      <c r="E229" s="97">
        <v>0</v>
      </c>
      <c r="F229" s="57"/>
      <c r="G229" s="53">
        <f t="shared" ref="G229" si="26">ROUND(PRODUCT(D229,E229),2)</f>
        <v>0</v>
      </c>
    </row>
    <row r="230" spans="1:7" s="45" customFormat="1" ht="22.5" x14ac:dyDescent="0.2">
      <c r="A230" s="52" t="s">
        <v>689</v>
      </c>
      <c r="B230" s="61" t="s">
        <v>244</v>
      </c>
      <c r="C230" s="63" t="s">
        <v>33</v>
      </c>
      <c r="D230" s="62">
        <v>9</v>
      </c>
      <c r="E230" s="97">
        <v>0</v>
      </c>
      <c r="F230" s="57"/>
      <c r="G230" s="53">
        <f>ROUND(PRODUCT(D230,E230),2)</f>
        <v>0</v>
      </c>
    </row>
    <row r="231" spans="1:7" s="45" customFormat="1" ht="33.75" x14ac:dyDescent="0.2">
      <c r="A231" s="52" t="s">
        <v>690</v>
      </c>
      <c r="B231" s="61" t="s">
        <v>165</v>
      </c>
      <c r="C231" s="63" t="s">
        <v>32</v>
      </c>
      <c r="D231" s="62">
        <v>5.09</v>
      </c>
      <c r="E231" s="97">
        <v>0</v>
      </c>
      <c r="F231" s="57"/>
      <c r="G231" s="53">
        <f t="shared" si="24"/>
        <v>0</v>
      </c>
    </row>
    <row r="232" spans="1:7" s="45" customFormat="1" ht="33.75" x14ac:dyDescent="0.2">
      <c r="A232" s="52" t="s">
        <v>691</v>
      </c>
      <c r="B232" s="61" t="s">
        <v>86</v>
      </c>
      <c r="C232" s="63" t="s">
        <v>33</v>
      </c>
      <c r="D232" s="62">
        <v>35</v>
      </c>
      <c r="E232" s="97">
        <v>0</v>
      </c>
      <c r="F232" s="57"/>
      <c r="G232" s="53">
        <f t="shared" si="24"/>
        <v>0</v>
      </c>
    </row>
    <row r="233" spans="1:7" s="45" customFormat="1" ht="22.5" x14ac:dyDescent="0.2">
      <c r="A233" s="52" t="s">
        <v>692</v>
      </c>
      <c r="B233" s="61" t="s">
        <v>87</v>
      </c>
      <c r="C233" s="63" t="s">
        <v>33</v>
      </c>
      <c r="D233" s="62">
        <v>14</v>
      </c>
      <c r="E233" s="97">
        <v>0</v>
      </c>
      <c r="F233" s="57"/>
      <c r="G233" s="53">
        <f t="shared" si="24"/>
        <v>0</v>
      </c>
    </row>
    <row r="234" spans="1:7" s="45" customFormat="1" ht="22.5" x14ac:dyDescent="0.2">
      <c r="A234" s="52" t="s">
        <v>693</v>
      </c>
      <c r="B234" s="61" t="s">
        <v>144</v>
      </c>
      <c r="C234" s="63" t="s">
        <v>33</v>
      </c>
      <c r="D234" s="62">
        <v>21</v>
      </c>
      <c r="E234" s="97">
        <v>0</v>
      </c>
      <c r="F234" s="57"/>
      <c r="G234" s="53">
        <f t="shared" si="24"/>
        <v>0</v>
      </c>
    </row>
    <row r="235" spans="1:7" x14ac:dyDescent="0.2">
      <c r="A235" s="96" t="s">
        <v>357</v>
      </c>
      <c r="B235" s="65" t="s">
        <v>96</v>
      </c>
      <c r="C235" s="65"/>
      <c r="D235" s="65"/>
      <c r="E235" s="65"/>
      <c r="F235" s="65"/>
      <c r="G235" s="55">
        <f>ROUND(SUM(G236,G247),2)</f>
        <v>0</v>
      </c>
    </row>
    <row r="236" spans="1:7" s="45" customFormat="1" x14ac:dyDescent="0.2">
      <c r="A236" s="41" t="s">
        <v>358</v>
      </c>
      <c r="B236" s="40" t="s">
        <v>97</v>
      </c>
      <c r="C236" s="41"/>
      <c r="D236" s="42"/>
      <c r="E236" s="43"/>
      <c r="F236" s="44"/>
      <c r="G236" s="43">
        <f>ROUND(SUM(G237:G246),2)</f>
        <v>0</v>
      </c>
    </row>
    <row r="237" spans="1:7" s="45" customFormat="1" ht="45" x14ac:dyDescent="0.2">
      <c r="A237" s="52" t="s">
        <v>694</v>
      </c>
      <c r="B237" s="61" t="s">
        <v>90</v>
      </c>
      <c r="C237" s="63" t="s">
        <v>33</v>
      </c>
      <c r="D237" s="62">
        <v>26</v>
      </c>
      <c r="E237" s="97">
        <v>0</v>
      </c>
      <c r="F237" s="57"/>
      <c r="G237" s="53">
        <f t="shared" ref="G237:G263" si="27">ROUND(PRODUCT(D237,E237),2)</f>
        <v>0</v>
      </c>
    </row>
    <row r="238" spans="1:7" s="45" customFormat="1" ht="45" x14ac:dyDescent="0.2">
      <c r="A238" s="52" t="s">
        <v>695</v>
      </c>
      <c r="B238" s="61" t="s">
        <v>91</v>
      </c>
      <c r="C238" s="63" t="s">
        <v>33</v>
      </c>
      <c r="D238" s="62">
        <v>8</v>
      </c>
      <c r="E238" s="97">
        <v>0</v>
      </c>
      <c r="F238" s="57"/>
      <c r="G238" s="53">
        <f t="shared" ref="G238" si="28">ROUND(PRODUCT(D238,E238),2)</f>
        <v>0</v>
      </c>
    </row>
    <row r="239" spans="1:7" s="45" customFormat="1" ht="22.5" x14ac:dyDescent="0.2">
      <c r="A239" s="52" t="s">
        <v>696</v>
      </c>
      <c r="B239" s="61" t="s">
        <v>147</v>
      </c>
      <c r="C239" s="63" t="s">
        <v>32</v>
      </c>
      <c r="D239" s="62">
        <v>0.82</v>
      </c>
      <c r="E239" s="97">
        <v>0</v>
      </c>
      <c r="F239" s="57"/>
      <c r="G239" s="53">
        <f t="shared" si="27"/>
        <v>0</v>
      </c>
    </row>
    <row r="240" spans="1:7" s="45" customFormat="1" ht="78.75" x14ac:dyDescent="0.2">
      <c r="A240" s="52" t="s">
        <v>697</v>
      </c>
      <c r="B240" s="61" t="s">
        <v>110</v>
      </c>
      <c r="C240" s="63" t="s">
        <v>33</v>
      </c>
      <c r="D240" s="62">
        <v>34</v>
      </c>
      <c r="E240" s="97">
        <v>0</v>
      </c>
      <c r="F240" s="57"/>
      <c r="G240" s="53">
        <f t="shared" si="27"/>
        <v>0</v>
      </c>
    </row>
    <row r="241" spans="1:7" s="45" customFormat="1" ht="45" x14ac:dyDescent="0.2">
      <c r="A241" s="52" t="s">
        <v>698</v>
      </c>
      <c r="B241" s="61" t="s">
        <v>193</v>
      </c>
      <c r="C241" s="63" t="s">
        <v>32</v>
      </c>
      <c r="D241" s="62">
        <v>212.82</v>
      </c>
      <c r="E241" s="97">
        <v>0</v>
      </c>
      <c r="F241" s="57"/>
      <c r="G241" s="53">
        <f t="shared" si="27"/>
        <v>0</v>
      </c>
    </row>
    <row r="242" spans="1:7" s="45" customFormat="1" ht="22.5" x14ac:dyDescent="0.2">
      <c r="A242" s="52" t="s">
        <v>699</v>
      </c>
      <c r="B242" s="61" t="s">
        <v>92</v>
      </c>
      <c r="C242" s="63" t="s">
        <v>39</v>
      </c>
      <c r="D242" s="62">
        <v>1312.91</v>
      </c>
      <c r="E242" s="97">
        <v>0</v>
      </c>
      <c r="F242" s="57"/>
      <c r="G242" s="53">
        <f t="shared" si="27"/>
        <v>0</v>
      </c>
    </row>
    <row r="243" spans="1:7" s="45" customFormat="1" ht="22.5" x14ac:dyDescent="0.2">
      <c r="A243" s="52" t="s">
        <v>700</v>
      </c>
      <c r="B243" s="61" t="s">
        <v>93</v>
      </c>
      <c r="C243" s="63" t="s">
        <v>39</v>
      </c>
      <c r="D243" s="62">
        <v>102.6</v>
      </c>
      <c r="E243" s="97">
        <v>0</v>
      </c>
      <c r="F243" s="57"/>
      <c r="G243" s="53">
        <f t="shared" si="27"/>
        <v>0</v>
      </c>
    </row>
    <row r="244" spans="1:7" s="45" customFormat="1" ht="22.5" x14ac:dyDescent="0.2">
      <c r="A244" s="52" t="s">
        <v>701</v>
      </c>
      <c r="B244" s="61" t="s">
        <v>94</v>
      </c>
      <c r="C244" s="63" t="s">
        <v>39</v>
      </c>
      <c r="D244" s="62">
        <v>63.12</v>
      </c>
      <c r="E244" s="97">
        <v>0</v>
      </c>
      <c r="F244" s="57"/>
      <c r="G244" s="53">
        <f t="shared" si="27"/>
        <v>0</v>
      </c>
    </row>
    <row r="245" spans="1:7" s="45" customFormat="1" ht="22.5" x14ac:dyDescent="0.2">
      <c r="A245" s="52" t="s">
        <v>702</v>
      </c>
      <c r="B245" s="61" t="s">
        <v>95</v>
      </c>
      <c r="C245" s="63" t="s">
        <v>33</v>
      </c>
      <c r="D245" s="62">
        <v>34</v>
      </c>
      <c r="E245" s="97">
        <v>0</v>
      </c>
      <c r="F245" s="57"/>
      <c r="G245" s="53">
        <f t="shared" si="27"/>
        <v>0</v>
      </c>
    </row>
    <row r="246" spans="1:7" s="45" customFormat="1" ht="45" x14ac:dyDescent="0.2">
      <c r="A246" s="52" t="s">
        <v>703</v>
      </c>
      <c r="B246" s="61" t="s">
        <v>209</v>
      </c>
      <c r="C246" s="63" t="s">
        <v>32</v>
      </c>
      <c r="D246" s="62">
        <v>212.82</v>
      </c>
      <c r="E246" s="97">
        <v>0</v>
      </c>
      <c r="F246" s="57"/>
      <c r="G246" s="53">
        <f t="shared" si="27"/>
        <v>0</v>
      </c>
    </row>
    <row r="247" spans="1:7" s="45" customFormat="1" x14ac:dyDescent="0.2">
      <c r="A247" s="41" t="s">
        <v>359</v>
      </c>
      <c r="B247" s="40" t="s">
        <v>128</v>
      </c>
      <c r="C247" s="41"/>
      <c r="D247" s="42"/>
      <c r="E247" s="43"/>
      <c r="F247" s="44"/>
      <c r="G247" s="43">
        <f>ROUND(SUM(G248:G267),2)</f>
        <v>0</v>
      </c>
    </row>
    <row r="248" spans="1:7" s="45" customFormat="1" ht="135" x14ac:dyDescent="0.2">
      <c r="A248" s="52" t="s">
        <v>704</v>
      </c>
      <c r="B248" s="61" t="s">
        <v>2129</v>
      </c>
      <c r="C248" s="63" t="s">
        <v>33</v>
      </c>
      <c r="D248" s="62">
        <v>34</v>
      </c>
      <c r="E248" s="97">
        <v>0</v>
      </c>
      <c r="F248" s="57"/>
      <c r="G248" s="53">
        <f t="shared" si="27"/>
        <v>0</v>
      </c>
    </row>
    <row r="249" spans="1:7" s="45" customFormat="1" ht="135" x14ac:dyDescent="0.2">
      <c r="A249" s="52" t="s">
        <v>705</v>
      </c>
      <c r="B249" s="61" t="s">
        <v>212</v>
      </c>
      <c r="C249" s="63" t="s">
        <v>33</v>
      </c>
      <c r="D249" s="62">
        <v>34</v>
      </c>
      <c r="E249" s="97">
        <v>0</v>
      </c>
      <c r="F249" s="57"/>
      <c r="G249" s="53">
        <f t="shared" si="27"/>
        <v>0</v>
      </c>
    </row>
    <row r="250" spans="1:7" s="45" customFormat="1" ht="56.25" x14ac:dyDescent="0.2">
      <c r="A250" s="52" t="s">
        <v>706</v>
      </c>
      <c r="B250" s="61" t="s">
        <v>213</v>
      </c>
      <c r="C250" s="63" t="s">
        <v>33</v>
      </c>
      <c r="D250" s="62">
        <v>34</v>
      </c>
      <c r="E250" s="97">
        <v>0</v>
      </c>
      <c r="F250" s="57"/>
      <c r="G250" s="53">
        <f t="shared" si="27"/>
        <v>0</v>
      </c>
    </row>
    <row r="251" spans="1:7" s="45" customFormat="1" ht="33.75" x14ac:dyDescent="0.2">
      <c r="A251" s="52" t="s">
        <v>707</v>
      </c>
      <c r="B251" s="61" t="s">
        <v>99</v>
      </c>
      <c r="C251" s="63" t="s">
        <v>39</v>
      </c>
      <c r="D251" s="62">
        <v>1351.91</v>
      </c>
      <c r="E251" s="97">
        <v>0</v>
      </c>
      <c r="F251" s="57"/>
      <c r="G251" s="53">
        <f t="shared" si="27"/>
        <v>0</v>
      </c>
    </row>
    <row r="252" spans="1:7" s="45" customFormat="1" ht="33.75" x14ac:dyDescent="0.2">
      <c r="A252" s="52" t="s">
        <v>708</v>
      </c>
      <c r="B252" s="61" t="s">
        <v>100</v>
      </c>
      <c r="C252" s="63" t="s">
        <v>39</v>
      </c>
      <c r="D252" s="62">
        <v>1305.5999999999999</v>
      </c>
      <c r="E252" s="97">
        <v>0</v>
      </c>
      <c r="F252" s="57"/>
      <c r="G252" s="53">
        <f t="shared" ref="G252:G253" si="29">ROUND(PRODUCT(D252,E252),2)</f>
        <v>0</v>
      </c>
    </row>
    <row r="253" spans="1:7" s="45" customFormat="1" ht="56.25" x14ac:dyDescent="0.2">
      <c r="A253" s="52" t="s">
        <v>709</v>
      </c>
      <c r="B253" s="61" t="s">
        <v>171</v>
      </c>
      <c r="C253" s="63" t="s">
        <v>39</v>
      </c>
      <c r="D253" s="62">
        <v>63.46</v>
      </c>
      <c r="E253" s="97">
        <v>0</v>
      </c>
      <c r="F253" s="57"/>
      <c r="G253" s="53">
        <f t="shared" si="29"/>
        <v>0</v>
      </c>
    </row>
    <row r="254" spans="1:7" s="45" customFormat="1" ht="22.5" x14ac:dyDescent="0.2">
      <c r="A254" s="52" t="s">
        <v>710</v>
      </c>
      <c r="B254" s="61" t="s">
        <v>101</v>
      </c>
      <c r="C254" s="63" t="s">
        <v>33</v>
      </c>
      <c r="D254" s="62">
        <v>306</v>
      </c>
      <c r="E254" s="97">
        <v>0</v>
      </c>
      <c r="F254" s="57"/>
      <c r="G254" s="53">
        <f t="shared" si="27"/>
        <v>0</v>
      </c>
    </row>
    <row r="255" spans="1:7" s="45" customFormat="1" ht="22.5" x14ac:dyDescent="0.2">
      <c r="A255" s="52" t="s">
        <v>711</v>
      </c>
      <c r="B255" s="61" t="s">
        <v>102</v>
      </c>
      <c r="C255" s="63" t="s">
        <v>33</v>
      </c>
      <c r="D255" s="62">
        <v>102</v>
      </c>
      <c r="E255" s="97">
        <v>0</v>
      </c>
      <c r="F255" s="57"/>
      <c r="G255" s="53">
        <f t="shared" si="27"/>
        <v>0</v>
      </c>
    </row>
    <row r="256" spans="1:7" s="45" customFormat="1" ht="45" x14ac:dyDescent="0.2">
      <c r="A256" s="52" t="s">
        <v>712</v>
      </c>
      <c r="B256" s="61" t="s">
        <v>103</v>
      </c>
      <c r="C256" s="63" t="s">
        <v>33</v>
      </c>
      <c r="D256" s="62">
        <v>102</v>
      </c>
      <c r="E256" s="97">
        <v>0</v>
      </c>
      <c r="F256" s="57"/>
      <c r="G256" s="53">
        <f t="shared" si="27"/>
        <v>0</v>
      </c>
    </row>
    <row r="257" spans="1:7" s="45" customFormat="1" ht="33.75" x14ac:dyDescent="0.2">
      <c r="A257" s="52" t="s">
        <v>713</v>
      </c>
      <c r="B257" s="61" t="s">
        <v>172</v>
      </c>
      <c r="C257" s="63" t="s">
        <v>33</v>
      </c>
      <c r="D257" s="62">
        <v>51</v>
      </c>
      <c r="E257" s="97">
        <v>0</v>
      </c>
      <c r="F257" s="57"/>
      <c r="G257" s="53">
        <f t="shared" ref="G257" si="30">ROUND(PRODUCT(D257,E257),2)</f>
        <v>0</v>
      </c>
    </row>
    <row r="258" spans="1:7" s="45" customFormat="1" ht="33.75" x14ac:dyDescent="0.2">
      <c r="A258" s="52" t="s">
        <v>714</v>
      </c>
      <c r="B258" s="61" t="s">
        <v>104</v>
      </c>
      <c r="C258" s="92" t="s">
        <v>105</v>
      </c>
      <c r="D258" s="62">
        <v>26</v>
      </c>
      <c r="E258" s="97">
        <v>0</v>
      </c>
      <c r="F258" s="57"/>
      <c r="G258" s="53">
        <f t="shared" si="27"/>
        <v>0</v>
      </c>
    </row>
    <row r="259" spans="1:7" s="45" customFormat="1" ht="33.75" x14ac:dyDescent="0.2">
      <c r="A259" s="52" t="s">
        <v>715</v>
      </c>
      <c r="B259" s="61" t="s">
        <v>109</v>
      </c>
      <c r="C259" s="92" t="s">
        <v>105</v>
      </c>
      <c r="D259" s="62">
        <v>48</v>
      </c>
      <c r="E259" s="97">
        <v>0</v>
      </c>
      <c r="F259" s="57"/>
      <c r="G259" s="53">
        <f t="shared" si="27"/>
        <v>0</v>
      </c>
    </row>
    <row r="260" spans="1:7" s="45" customFormat="1" ht="33.75" x14ac:dyDescent="0.2">
      <c r="A260" s="52" t="s">
        <v>716</v>
      </c>
      <c r="B260" s="61" t="s">
        <v>106</v>
      </c>
      <c r="C260" s="63" t="s">
        <v>33</v>
      </c>
      <c r="D260" s="62">
        <v>3</v>
      </c>
      <c r="E260" s="97">
        <v>0</v>
      </c>
      <c r="F260" s="57"/>
      <c r="G260" s="53">
        <f t="shared" si="27"/>
        <v>0</v>
      </c>
    </row>
    <row r="261" spans="1:7" s="45" customFormat="1" ht="33.75" x14ac:dyDescent="0.2">
      <c r="A261" s="52" t="s">
        <v>717</v>
      </c>
      <c r="B261" s="61" t="s">
        <v>166</v>
      </c>
      <c r="C261" s="63" t="s">
        <v>33</v>
      </c>
      <c r="D261" s="62">
        <v>102</v>
      </c>
      <c r="E261" s="97">
        <v>0</v>
      </c>
      <c r="F261" s="57"/>
      <c r="G261" s="53">
        <f t="shared" si="27"/>
        <v>0</v>
      </c>
    </row>
    <row r="262" spans="1:7" s="45" customFormat="1" ht="33.75" x14ac:dyDescent="0.2">
      <c r="A262" s="52" t="s">
        <v>718</v>
      </c>
      <c r="B262" s="61" t="s">
        <v>167</v>
      </c>
      <c r="C262" s="63" t="s">
        <v>33</v>
      </c>
      <c r="D262" s="62">
        <v>16</v>
      </c>
      <c r="E262" s="97">
        <v>0</v>
      </c>
      <c r="F262" s="57"/>
      <c r="G262" s="53">
        <f t="shared" si="27"/>
        <v>0</v>
      </c>
    </row>
    <row r="263" spans="1:7" s="45" customFormat="1" ht="56.25" x14ac:dyDescent="0.2">
      <c r="A263" s="52" t="s">
        <v>719</v>
      </c>
      <c r="B263" s="61" t="s">
        <v>108</v>
      </c>
      <c r="C263" s="63" t="s">
        <v>33</v>
      </c>
      <c r="D263" s="62">
        <v>3</v>
      </c>
      <c r="E263" s="97">
        <v>0</v>
      </c>
      <c r="F263" s="57"/>
      <c r="G263" s="53">
        <f t="shared" si="27"/>
        <v>0</v>
      </c>
    </row>
    <row r="264" spans="1:7" s="45" customFormat="1" ht="33.75" x14ac:dyDescent="0.2">
      <c r="A264" s="52" t="s">
        <v>720</v>
      </c>
      <c r="B264" s="61" t="s">
        <v>107</v>
      </c>
      <c r="C264" s="63" t="s">
        <v>39</v>
      </c>
      <c r="D264" s="62">
        <v>34.18</v>
      </c>
      <c r="E264" s="97">
        <v>0</v>
      </c>
      <c r="F264" s="57"/>
      <c r="G264" s="53">
        <f>ROUND(PRODUCT(D264,E264),2)</f>
        <v>0</v>
      </c>
    </row>
    <row r="265" spans="1:7" s="45" customFormat="1" ht="33.75" x14ac:dyDescent="0.2">
      <c r="A265" s="52" t="s">
        <v>721</v>
      </c>
      <c r="B265" s="61" t="s">
        <v>253</v>
      </c>
      <c r="C265" s="63" t="s">
        <v>33</v>
      </c>
      <c r="D265" s="62">
        <v>34</v>
      </c>
      <c r="E265" s="97">
        <v>0</v>
      </c>
      <c r="F265" s="57"/>
      <c r="G265" s="53">
        <f>ROUND(PRODUCT(D265,E265),2)</f>
        <v>0</v>
      </c>
    </row>
    <row r="266" spans="1:7" s="45" customFormat="1" ht="270" x14ac:dyDescent="0.2">
      <c r="A266" s="52" t="s">
        <v>722</v>
      </c>
      <c r="B266" s="61" t="s">
        <v>2131</v>
      </c>
      <c r="C266" s="63" t="s">
        <v>33</v>
      </c>
      <c r="D266" s="62">
        <v>3</v>
      </c>
      <c r="E266" s="97">
        <v>0</v>
      </c>
      <c r="F266" s="57"/>
      <c r="G266" s="53">
        <f>ROUND(PRODUCT(D266,E266),2)</f>
        <v>0</v>
      </c>
    </row>
    <row r="267" spans="1:7" s="45" customFormat="1" ht="78.75" x14ac:dyDescent="0.2">
      <c r="A267" s="52" t="s">
        <v>723</v>
      </c>
      <c r="B267" s="61" t="s">
        <v>211</v>
      </c>
      <c r="C267" s="63" t="s">
        <v>33</v>
      </c>
      <c r="D267" s="62">
        <v>3</v>
      </c>
      <c r="E267" s="97">
        <v>0</v>
      </c>
      <c r="F267" s="57"/>
      <c r="G267" s="53">
        <f>ROUND(PRODUCT(D267,E267),2)</f>
        <v>0</v>
      </c>
    </row>
    <row r="268" spans="1:7" s="64" customFormat="1" x14ac:dyDescent="0.2">
      <c r="A268" s="96" t="s">
        <v>360</v>
      </c>
      <c r="B268" s="65" t="s">
        <v>29</v>
      </c>
      <c r="C268" s="65"/>
      <c r="D268" s="65"/>
      <c r="E268" s="65"/>
      <c r="F268" s="65"/>
      <c r="G268" s="55">
        <f>ROUND(SUM(G269),2)</f>
        <v>0</v>
      </c>
    </row>
    <row r="269" spans="1:7" s="8" customFormat="1" ht="22.5" x14ac:dyDescent="0.2">
      <c r="A269" s="52" t="s">
        <v>724</v>
      </c>
      <c r="B269" s="61" t="s">
        <v>47</v>
      </c>
      <c r="C269" s="63" t="s">
        <v>31</v>
      </c>
      <c r="D269" s="62">
        <v>20434.129999999997</v>
      </c>
      <c r="E269" s="97">
        <v>0</v>
      </c>
      <c r="F269" s="57"/>
      <c r="G269" s="53">
        <f t="shared" ref="G269" si="31">ROUND(PRODUCT(D269,E269),2)</f>
        <v>0</v>
      </c>
    </row>
    <row r="270" spans="1:7" s="8" customFormat="1" x14ac:dyDescent="0.2">
      <c r="A270" s="95" t="s">
        <v>24</v>
      </c>
      <c r="B270" s="78" t="s">
        <v>264</v>
      </c>
      <c r="C270" s="78"/>
      <c r="D270" s="78"/>
      <c r="E270" s="78"/>
      <c r="F270" s="78"/>
      <c r="G270" s="70">
        <f>+G271+G299+G321+G329+G342+G386+G438+G469</f>
        <v>0</v>
      </c>
    </row>
    <row r="271" spans="1:7" s="8" customFormat="1" x14ac:dyDescent="0.2">
      <c r="A271" s="96" t="s">
        <v>361</v>
      </c>
      <c r="B271" s="65" t="s">
        <v>115</v>
      </c>
      <c r="C271" s="65"/>
      <c r="D271" s="65"/>
      <c r="E271" s="65"/>
      <c r="F271" s="65"/>
      <c r="G271" s="55">
        <f>ROUND(SUM(G272,G281,G290),2)</f>
        <v>0</v>
      </c>
    </row>
    <row r="272" spans="1:7" s="8" customFormat="1" x14ac:dyDescent="0.2">
      <c r="A272" s="41" t="s">
        <v>362</v>
      </c>
      <c r="B272" s="40" t="s">
        <v>25</v>
      </c>
      <c r="C272" s="41"/>
      <c r="D272" s="42"/>
      <c r="E272" s="43"/>
      <c r="F272" s="44"/>
      <c r="G272" s="43">
        <f>ROUND(SUM(G273:G280),2)</f>
        <v>0</v>
      </c>
    </row>
    <row r="273" spans="1:7" s="8" customFormat="1" ht="22.5" x14ac:dyDescent="0.2">
      <c r="A273" s="52" t="s">
        <v>725</v>
      </c>
      <c r="B273" s="61" t="s">
        <v>219</v>
      </c>
      <c r="C273" s="63" t="s">
        <v>32</v>
      </c>
      <c r="D273" s="62">
        <v>3.2</v>
      </c>
      <c r="E273" s="97">
        <v>0</v>
      </c>
      <c r="F273" s="57"/>
      <c r="G273" s="53">
        <f>ROUND(PRODUCT(D273,E273),2)</f>
        <v>0</v>
      </c>
    </row>
    <row r="274" spans="1:7" s="8" customFormat="1" ht="45" x14ac:dyDescent="0.2">
      <c r="A274" s="52" t="s">
        <v>726</v>
      </c>
      <c r="B274" s="61" t="s">
        <v>141</v>
      </c>
      <c r="C274" s="63" t="s">
        <v>32</v>
      </c>
      <c r="D274" s="62">
        <v>3.8</v>
      </c>
      <c r="E274" s="97">
        <v>0</v>
      </c>
      <c r="F274" s="57"/>
      <c r="G274" s="53">
        <f>ROUND(PRODUCT(D274,E274),2)</f>
        <v>0</v>
      </c>
    </row>
    <row r="275" spans="1:7" s="8" customFormat="1" ht="33.75" x14ac:dyDescent="0.2">
      <c r="A275" s="52" t="s">
        <v>727</v>
      </c>
      <c r="B275" s="61" t="s">
        <v>191</v>
      </c>
      <c r="C275" s="63" t="s">
        <v>32</v>
      </c>
      <c r="D275" s="62">
        <v>3.3</v>
      </c>
      <c r="E275" s="97">
        <v>0</v>
      </c>
      <c r="F275" s="57"/>
      <c r="G275" s="53">
        <f t="shared" ref="G275:G280" si="32">ROUND(PRODUCT(D275,E275),2)</f>
        <v>0</v>
      </c>
    </row>
    <row r="276" spans="1:7" s="8" customFormat="1" ht="33.75" x14ac:dyDescent="0.2">
      <c r="A276" s="52" t="s">
        <v>728</v>
      </c>
      <c r="B276" s="61" t="s">
        <v>56</v>
      </c>
      <c r="C276" s="63" t="s">
        <v>32</v>
      </c>
      <c r="D276" s="62">
        <v>1.22</v>
      </c>
      <c r="E276" s="97">
        <v>0</v>
      </c>
      <c r="F276" s="57"/>
      <c r="G276" s="53">
        <f t="shared" si="32"/>
        <v>0</v>
      </c>
    </row>
    <row r="277" spans="1:7" s="8" customFormat="1" ht="33.75" x14ac:dyDescent="0.2">
      <c r="A277" s="52" t="s">
        <v>729</v>
      </c>
      <c r="B277" s="61" t="s">
        <v>34</v>
      </c>
      <c r="C277" s="63" t="s">
        <v>32</v>
      </c>
      <c r="D277" s="62">
        <v>4.95</v>
      </c>
      <c r="E277" s="97">
        <v>0</v>
      </c>
      <c r="F277" s="57"/>
      <c r="G277" s="53">
        <f t="shared" si="32"/>
        <v>0</v>
      </c>
    </row>
    <row r="278" spans="1:7" s="8" customFormat="1" ht="33.75" x14ac:dyDescent="0.2">
      <c r="A278" s="52" t="s">
        <v>730</v>
      </c>
      <c r="B278" s="61" t="s">
        <v>220</v>
      </c>
      <c r="C278" s="63" t="s">
        <v>32</v>
      </c>
      <c r="D278" s="62">
        <v>3.5</v>
      </c>
      <c r="E278" s="97">
        <v>0</v>
      </c>
      <c r="F278" s="57"/>
      <c r="G278" s="53">
        <f t="shared" si="32"/>
        <v>0</v>
      </c>
    </row>
    <row r="279" spans="1:7" s="8" customFormat="1" ht="33.75" x14ac:dyDescent="0.2">
      <c r="A279" s="52" t="s">
        <v>731</v>
      </c>
      <c r="B279" s="61" t="s">
        <v>37</v>
      </c>
      <c r="C279" s="63" t="s">
        <v>32</v>
      </c>
      <c r="D279" s="62">
        <v>19.97</v>
      </c>
      <c r="E279" s="97">
        <v>0</v>
      </c>
      <c r="F279" s="57"/>
      <c r="G279" s="53">
        <f t="shared" si="32"/>
        <v>0</v>
      </c>
    </row>
    <row r="280" spans="1:7" s="8" customFormat="1" ht="33.75" x14ac:dyDescent="0.2">
      <c r="A280" s="52" t="s">
        <v>732</v>
      </c>
      <c r="B280" s="61" t="s">
        <v>35</v>
      </c>
      <c r="C280" s="63" t="s">
        <v>36</v>
      </c>
      <c r="D280" s="62">
        <v>419.37</v>
      </c>
      <c r="E280" s="97">
        <v>0</v>
      </c>
      <c r="F280" s="57"/>
      <c r="G280" s="53">
        <f t="shared" si="32"/>
        <v>0</v>
      </c>
    </row>
    <row r="281" spans="1:7" s="8" customFormat="1" x14ac:dyDescent="0.2">
      <c r="A281" s="41" t="s">
        <v>363</v>
      </c>
      <c r="B281" s="40" t="s">
        <v>50</v>
      </c>
      <c r="C281" s="41"/>
      <c r="D281" s="42"/>
      <c r="E281" s="43"/>
      <c r="F281" s="44"/>
      <c r="G281" s="43">
        <f>ROUND(SUM(G282:G289),2)</f>
        <v>0</v>
      </c>
    </row>
    <row r="282" spans="1:7" s="8" customFormat="1" ht="33.75" x14ac:dyDescent="0.2">
      <c r="A282" s="52" t="s">
        <v>733</v>
      </c>
      <c r="B282" s="61" t="s">
        <v>30</v>
      </c>
      <c r="C282" s="63" t="s">
        <v>31</v>
      </c>
      <c r="D282" s="62">
        <v>1476.46</v>
      </c>
      <c r="E282" s="97">
        <v>0</v>
      </c>
      <c r="F282" s="57"/>
      <c r="G282" s="53">
        <f>ROUND(PRODUCT(D282,E282),2)</f>
        <v>0</v>
      </c>
    </row>
    <row r="283" spans="1:7" s="8" customFormat="1" ht="45" x14ac:dyDescent="0.2">
      <c r="A283" s="52" t="s">
        <v>734</v>
      </c>
      <c r="B283" s="61" t="s">
        <v>189</v>
      </c>
      <c r="C283" s="63" t="s">
        <v>32</v>
      </c>
      <c r="D283" s="62">
        <v>761.86</v>
      </c>
      <c r="E283" s="97">
        <v>0</v>
      </c>
      <c r="F283" s="57"/>
      <c r="G283" s="53">
        <f t="shared" ref="G283:G288" si="33">ROUND(PRODUCT(D283,E283),2)</f>
        <v>0</v>
      </c>
    </row>
    <row r="284" spans="1:7" s="8" customFormat="1" ht="45" x14ac:dyDescent="0.2">
      <c r="A284" s="52" t="s">
        <v>735</v>
      </c>
      <c r="B284" s="61" t="s">
        <v>265</v>
      </c>
      <c r="C284" s="63" t="s">
        <v>32</v>
      </c>
      <c r="D284" s="62">
        <v>124.02</v>
      </c>
      <c r="E284" s="97">
        <v>0</v>
      </c>
      <c r="F284" s="57"/>
      <c r="G284" s="53">
        <f t="shared" si="33"/>
        <v>0</v>
      </c>
    </row>
    <row r="285" spans="1:7" s="8" customFormat="1" ht="56.25" x14ac:dyDescent="0.2">
      <c r="A285" s="52" t="s">
        <v>736</v>
      </c>
      <c r="B285" s="61" t="s">
        <v>224</v>
      </c>
      <c r="C285" s="63" t="s">
        <v>32</v>
      </c>
      <c r="D285" s="62">
        <v>295.29000000000002</v>
      </c>
      <c r="E285" s="97">
        <v>0</v>
      </c>
      <c r="F285" s="57"/>
      <c r="G285" s="53">
        <f t="shared" si="33"/>
        <v>0</v>
      </c>
    </row>
    <row r="286" spans="1:7" s="8" customFormat="1" ht="45" x14ac:dyDescent="0.2">
      <c r="A286" s="52" t="s">
        <v>737</v>
      </c>
      <c r="B286" s="61" t="s">
        <v>2130</v>
      </c>
      <c r="C286" s="63" t="s">
        <v>32</v>
      </c>
      <c r="D286" s="62">
        <v>295.29000000000002</v>
      </c>
      <c r="E286" s="97">
        <v>0</v>
      </c>
      <c r="F286" s="57"/>
      <c r="G286" s="53">
        <f t="shared" si="33"/>
        <v>0</v>
      </c>
    </row>
    <row r="287" spans="1:7" s="8" customFormat="1" ht="33.75" x14ac:dyDescent="0.2">
      <c r="A287" s="52" t="s">
        <v>738</v>
      </c>
      <c r="B287" s="61" t="s">
        <v>153</v>
      </c>
      <c r="C287" s="63" t="s">
        <v>31</v>
      </c>
      <c r="D287" s="62">
        <v>1476.46</v>
      </c>
      <c r="E287" s="97">
        <v>0</v>
      </c>
      <c r="F287" s="57"/>
      <c r="G287" s="53">
        <f t="shared" si="33"/>
        <v>0</v>
      </c>
    </row>
    <row r="288" spans="1:7" s="8" customFormat="1" ht="33.75" x14ac:dyDescent="0.2">
      <c r="A288" s="52" t="s">
        <v>739</v>
      </c>
      <c r="B288" s="61" t="s">
        <v>37</v>
      </c>
      <c r="C288" s="63" t="s">
        <v>32</v>
      </c>
      <c r="D288" s="62">
        <v>693.94</v>
      </c>
      <c r="E288" s="97">
        <v>0</v>
      </c>
      <c r="F288" s="57"/>
      <c r="G288" s="53">
        <f t="shared" si="33"/>
        <v>0</v>
      </c>
    </row>
    <row r="289" spans="1:7" s="8" customFormat="1" ht="33.75" x14ac:dyDescent="0.2">
      <c r="A289" s="52" t="s">
        <v>740</v>
      </c>
      <c r="B289" s="61" t="s">
        <v>35</v>
      </c>
      <c r="C289" s="63" t="s">
        <v>36</v>
      </c>
      <c r="D289" s="62">
        <v>14572.74</v>
      </c>
      <c r="E289" s="97">
        <v>0</v>
      </c>
      <c r="F289" s="57"/>
      <c r="G289" s="53">
        <f>ROUND(PRODUCT(D289,E289),2)</f>
        <v>0</v>
      </c>
    </row>
    <row r="290" spans="1:7" s="8" customFormat="1" x14ac:dyDescent="0.2">
      <c r="A290" s="41" t="s">
        <v>364</v>
      </c>
      <c r="B290" s="40" t="s">
        <v>51</v>
      </c>
      <c r="C290" s="41"/>
      <c r="D290" s="42"/>
      <c r="E290" s="43"/>
      <c r="F290" s="44"/>
      <c r="G290" s="43">
        <f>ROUND(SUM(G291:G298),2)</f>
        <v>0</v>
      </c>
    </row>
    <row r="291" spans="1:7" s="8" customFormat="1" ht="45" x14ac:dyDescent="0.2">
      <c r="A291" s="52" t="s">
        <v>741</v>
      </c>
      <c r="B291" s="61" t="s">
        <v>137</v>
      </c>
      <c r="C291" s="63" t="s">
        <v>31</v>
      </c>
      <c r="D291" s="62">
        <v>187.78</v>
      </c>
      <c r="E291" s="97">
        <v>0</v>
      </c>
      <c r="F291" s="57"/>
      <c r="G291" s="53">
        <f>ROUND(PRODUCT(D291,E291),2)</f>
        <v>0</v>
      </c>
    </row>
    <row r="292" spans="1:7" s="8" customFormat="1" ht="45" x14ac:dyDescent="0.2">
      <c r="A292" s="52" t="s">
        <v>742</v>
      </c>
      <c r="B292" s="61" t="s">
        <v>138</v>
      </c>
      <c r="C292" s="63" t="s">
        <v>31</v>
      </c>
      <c r="D292" s="62">
        <v>250.38</v>
      </c>
      <c r="E292" s="97">
        <v>0</v>
      </c>
      <c r="F292" s="57"/>
      <c r="G292" s="53">
        <f t="shared" ref="G292:G298" si="34">ROUND(PRODUCT(D292,E292),2)</f>
        <v>0</v>
      </c>
    </row>
    <row r="293" spans="1:7" s="8" customFormat="1" ht="45" x14ac:dyDescent="0.2">
      <c r="A293" s="52" t="s">
        <v>743</v>
      </c>
      <c r="B293" s="61" t="s">
        <v>139</v>
      </c>
      <c r="C293" s="63" t="s">
        <v>31</v>
      </c>
      <c r="D293" s="62">
        <v>751.13</v>
      </c>
      <c r="E293" s="97">
        <v>0</v>
      </c>
      <c r="F293" s="57"/>
      <c r="G293" s="53">
        <f t="shared" si="34"/>
        <v>0</v>
      </c>
    </row>
    <row r="294" spans="1:7" s="8" customFormat="1" ht="45" x14ac:dyDescent="0.2">
      <c r="A294" s="52" t="s">
        <v>744</v>
      </c>
      <c r="B294" s="61" t="s">
        <v>140</v>
      </c>
      <c r="C294" s="63" t="s">
        <v>31</v>
      </c>
      <c r="D294" s="62">
        <v>62.59</v>
      </c>
      <c r="E294" s="97">
        <v>0</v>
      </c>
      <c r="F294" s="57"/>
      <c r="G294" s="53">
        <f t="shared" si="34"/>
        <v>0</v>
      </c>
    </row>
    <row r="295" spans="1:7" s="8" customFormat="1" ht="22.5" x14ac:dyDescent="0.2">
      <c r="A295" s="52" t="s">
        <v>745</v>
      </c>
      <c r="B295" s="61" t="s">
        <v>38</v>
      </c>
      <c r="C295" s="63" t="s">
        <v>39</v>
      </c>
      <c r="D295" s="62">
        <v>777.02</v>
      </c>
      <c r="E295" s="97">
        <v>0</v>
      </c>
      <c r="F295" s="57"/>
      <c r="G295" s="53">
        <f t="shared" si="34"/>
        <v>0</v>
      </c>
    </row>
    <row r="296" spans="1:7" s="8" customFormat="1" ht="45" x14ac:dyDescent="0.2">
      <c r="A296" s="52" t="s">
        <v>746</v>
      </c>
      <c r="B296" s="61" t="s">
        <v>52</v>
      </c>
      <c r="C296" s="63" t="s">
        <v>39</v>
      </c>
      <c r="D296" s="62">
        <v>777.02</v>
      </c>
      <c r="E296" s="97">
        <v>0</v>
      </c>
      <c r="F296" s="57"/>
      <c r="G296" s="53">
        <f t="shared" si="34"/>
        <v>0</v>
      </c>
    </row>
    <row r="297" spans="1:7" s="8" customFormat="1" ht="33.75" x14ac:dyDescent="0.2">
      <c r="A297" s="52" t="s">
        <v>747</v>
      </c>
      <c r="B297" s="61" t="s">
        <v>124</v>
      </c>
      <c r="C297" s="63" t="s">
        <v>53</v>
      </c>
      <c r="D297" s="62">
        <v>927.48</v>
      </c>
      <c r="E297" s="97">
        <v>0</v>
      </c>
      <c r="F297" s="57"/>
      <c r="G297" s="53">
        <f t="shared" si="34"/>
        <v>0</v>
      </c>
    </row>
    <row r="298" spans="1:7" s="8" customFormat="1" ht="78.75" x14ac:dyDescent="0.2">
      <c r="A298" s="52" t="s">
        <v>748</v>
      </c>
      <c r="B298" s="61" t="s">
        <v>122</v>
      </c>
      <c r="C298" s="63" t="s">
        <v>33</v>
      </c>
      <c r="D298" s="62">
        <v>260</v>
      </c>
      <c r="E298" s="97">
        <v>0</v>
      </c>
      <c r="F298" s="57"/>
      <c r="G298" s="53">
        <f t="shared" si="34"/>
        <v>0</v>
      </c>
    </row>
    <row r="299" spans="1:7" s="8" customFormat="1" x14ac:dyDescent="0.2">
      <c r="A299" s="96" t="s">
        <v>365</v>
      </c>
      <c r="B299" s="65" t="s">
        <v>130</v>
      </c>
      <c r="C299" s="65"/>
      <c r="D299" s="65"/>
      <c r="E299" s="65"/>
      <c r="F299" s="65"/>
      <c r="G299" s="55">
        <f>ROUND(SUM(G300:G320),2)</f>
        <v>0</v>
      </c>
    </row>
    <row r="300" spans="1:7" s="8" customFormat="1" ht="33.75" x14ac:dyDescent="0.2">
      <c r="A300" s="52" t="s">
        <v>749</v>
      </c>
      <c r="B300" s="61" t="s">
        <v>30</v>
      </c>
      <c r="C300" s="63" t="s">
        <v>31</v>
      </c>
      <c r="D300" s="62">
        <v>605.55999999999995</v>
      </c>
      <c r="E300" s="97">
        <v>0</v>
      </c>
      <c r="F300" s="57"/>
      <c r="G300" s="53">
        <f>ROUND(PRODUCT(D300,E300),2)</f>
        <v>0</v>
      </c>
    </row>
    <row r="301" spans="1:7" s="8" customFormat="1" ht="45" x14ac:dyDescent="0.2">
      <c r="A301" s="52" t="s">
        <v>750</v>
      </c>
      <c r="B301" s="61" t="s">
        <v>193</v>
      </c>
      <c r="C301" s="63" t="s">
        <v>32</v>
      </c>
      <c r="D301" s="62">
        <v>45.42</v>
      </c>
      <c r="E301" s="97">
        <v>0</v>
      </c>
      <c r="F301" s="57"/>
      <c r="G301" s="53">
        <f t="shared" ref="G301:G320" si="35">ROUND(PRODUCT(D301,E301),2)</f>
        <v>0</v>
      </c>
    </row>
    <row r="302" spans="1:7" s="8" customFormat="1" ht="45" x14ac:dyDescent="0.2">
      <c r="A302" s="52" t="s">
        <v>751</v>
      </c>
      <c r="B302" s="61" t="s">
        <v>129</v>
      </c>
      <c r="C302" s="63" t="s">
        <v>31</v>
      </c>
      <c r="D302" s="62">
        <v>302.77999999999997</v>
      </c>
      <c r="E302" s="97">
        <v>0</v>
      </c>
      <c r="F302" s="57"/>
      <c r="G302" s="53">
        <f t="shared" si="35"/>
        <v>0</v>
      </c>
    </row>
    <row r="303" spans="1:7" s="8" customFormat="1" ht="45" x14ac:dyDescent="0.2">
      <c r="A303" s="52" t="s">
        <v>752</v>
      </c>
      <c r="B303" s="61" t="s">
        <v>200</v>
      </c>
      <c r="C303" s="63" t="s">
        <v>31</v>
      </c>
      <c r="D303" s="62">
        <v>302.77999999999997</v>
      </c>
      <c r="E303" s="97">
        <v>0</v>
      </c>
      <c r="F303" s="57"/>
      <c r="G303" s="53">
        <f t="shared" si="35"/>
        <v>0</v>
      </c>
    </row>
    <row r="304" spans="1:7" s="8" customFormat="1" ht="45" x14ac:dyDescent="0.2">
      <c r="A304" s="52" t="s">
        <v>753</v>
      </c>
      <c r="B304" s="61" t="s">
        <v>169</v>
      </c>
      <c r="C304" s="63" t="s">
        <v>32</v>
      </c>
      <c r="D304" s="62">
        <v>22.71</v>
      </c>
      <c r="E304" s="97">
        <v>0</v>
      </c>
      <c r="F304" s="57"/>
      <c r="G304" s="53">
        <f t="shared" si="35"/>
        <v>0</v>
      </c>
    </row>
    <row r="305" spans="1:7" s="8" customFormat="1" ht="45" x14ac:dyDescent="0.2">
      <c r="A305" s="52" t="s">
        <v>754</v>
      </c>
      <c r="B305" s="61" t="s">
        <v>194</v>
      </c>
      <c r="C305" s="63" t="s">
        <v>32</v>
      </c>
      <c r="D305" s="62">
        <v>22.71</v>
      </c>
      <c r="E305" s="97">
        <v>0</v>
      </c>
      <c r="F305" s="57"/>
      <c r="G305" s="53">
        <f t="shared" si="35"/>
        <v>0</v>
      </c>
    </row>
    <row r="306" spans="1:7" s="8" customFormat="1" ht="33.75" x14ac:dyDescent="0.2">
      <c r="A306" s="52" t="s">
        <v>755</v>
      </c>
      <c r="B306" s="61" t="s">
        <v>202</v>
      </c>
      <c r="C306" s="63" t="s">
        <v>39</v>
      </c>
      <c r="D306" s="62">
        <v>289.5</v>
      </c>
      <c r="E306" s="97">
        <v>0</v>
      </c>
      <c r="F306" s="57"/>
      <c r="G306" s="53">
        <f t="shared" si="35"/>
        <v>0</v>
      </c>
    </row>
    <row r="307" spans="1:7" s="8" customFormat="1" ht="33.75" x14ac:dyDescent="0.2">
      <c r="A307" s="52" t="s">
        <v>756</v>
      </c>
      <c r="B307" s="61" t="s">
        <v>203</v>
      </c>
      <c r="C307" s="63" t="s">
        <v>39</v>
      </c>
      <c r="D307" s="62">
        <v>72.38</v>
      </c>
      <c r="E307" s="97">
        <v>0</v>
      </c>
      <c r="F307" s="57"/>
      <c r="G307" s="53">
        <f t="shared" si="35"/>
        <v>0</v>
      </c>
    </row>
    <row r="308" spans="1:7" s="8" customFormat="1" ht="33.75" x14ac:dyDescent="0.2">
      <c r="A308" s="52" t="s">
        <v>757</v>
      </c>
      <c r="B308" s="61" t="s">
        <v>204</v>
      </c>
      <c r="C308" s="63" t="s">
        <v>39</v>
      </c>
      <c r="D308" s="62">
        <v>18.09</v>
      </c>
      <c r="E308" s="97">
        <v>0</v>
      </c>
      <c r="F308" s="57"/>
      <c r="G308" s="53">
        <f t="shared" si="35"/>
        <v>0</v>
      </c>
    </row>
    <row r="309" spans="1:7" s="8" customFormat="1" ht="45" x14ac:dyDescent="0.2">
      <c r="A309" s="52" t="s">
        <v>758</v>
      </c>
      <c r="B309" s="61" t="s">
        <v>41</v>
      </c>
      <c r="C309" s="63" t="s">
        <v>31</v>
      </c>
      <c r="D309" s="62">
        <v>180.51</v>
      </c>
      <c r="E309" s="97">
        <v>0</v>
      </c>
      <c r="F309" s="57"/>
      <c r="G309" s="53">
        <f t="shared" si="35"/>
        <v>0</v>
      </c>
    </row>
    <row r="310" spans="1:7" s="8" customFormat="1" ht="33.75" x14ac:dyDescent="0.2">
      <c r="A310" s="52" t="s">
        <v>759</v>
      </c>
      <c r="B310" s="61" t="s">
        <v>40</v>
      </c>
      <c r="C310" s="63" t="s">
        <v>31</v>
      </c>
      <c r="D310" s="62">
        <v>425.05</v>
      </c>
      <c r="E310" s="97">
        <v>0</v>
      </c>
      <c r="F310" s="57"/>
      <c r="G310" s="53">
        <f t="shared" si="35"/>
        <v>0</v>
      </c>
    </row>
    <row r="311" spans="1:7" s="8" customFormat="1" ht="33.75" x14ac:dyDescent="0.2">
      <c r="A311" s="52" t="s">
        <v>760</v>
      </c>
      <c r="B311" s="61" t="s">
        <v>42</v>
      </c>
      <c r="C311" s="63" t="s">
        <v>31</v>
      </c>
      <c r="D311" s="62">
        <v>108.57</v>
      </c>
      <c r="E311" s="97">
        <v>0</v>
      </c>
      <c r="F311" s="57"/>
      <c r="G311" s="53">
        <f t="shared" si="35"/>
        <v>0</v>
      </c>
    </row>
    <row r="312" spans="1:7" s="8" customFormat="1" ht="22.5" x14ac:dyDescent="0.2">
      <c r="A312" s="52" t="s">
        <v>761</v>
      </c>
      <c r="B312" s="61" t="s">
        <v>38</v>
      </c>
      <c r="C312" s="63" t="s">
        <v>39</v>
      </c>
      <c r="D312" s="62">
        <v>288.24</v>
      </c>
      <c r="E312" s="97">
        <v>0</v>
      </c>
      <c r="F312" s="57"/>
      <c r="G312" s="53">
        <f t="shared" si="35"/>
        <v>0</v>
      </c>
    </row>
    <row r="313" spans="1:7" s="8" customFormat="1" ht="45" x14ac:dyDescent="0.2">
      <c r="A313" s="52" t="s">
        <v>762</v>
      </c>
      <c r="B313" s="61" t="s">
        <v>48</v>
      </c>
      <c r="C313" s="63" t="s">
        <v>39</v>
      </c>
      <c r="D313" s="62">
        <v>15</v>
      </c>
      <c r="E313" s="97">
        <v>0</v>
      </c>
      <c r="F313" s="57"/>
      <c r="G313" s="53">
        <f>ROUND(PRODUCT(D313,E313),2)</f>
        <v>0</v>
      </c>
    </row>
    <row r="314" spans="1:7" s="8" customFormat="1" ht="33.75" x14ac:dyDescent="0.2">
      <c r="A314" s="52" t="s">
        <v>763</v>
      </c>
      <c r="B314" s="61" t="s">
        <v>126</v>
      </c>
      <c r="C314" s="63" t="s">
        <v>39</v>
      </c>
      <c r="D314" s="62">
        <v>15</v>
      </c>
      <c r="E314" s="97">
        <v>0</v>
      </c>
      <c r="F314" s="57"/>
      <c r="G314" s="53">
        <f t="shared" ref="G314:G315" si="36">ROUND(PRODUCT(D314,E314),2)</f>
        <v>0</v>
      </c>
    </row>
    <row r="315" spans="1:7" s="8" customFormat="1" ht="33.75" x14ac:dyDescent="0.2">
      <c r="A315" s="52" t="s">
        <v>764</v>
      </c>
      <c r="B315" s="61" t="s">
        <v>185</v>
      </c>
      <c r="C315" s="63" t="s">
        <v>31</v>
      </c>
      <c r="D315" s="62">
        <v>75</v>
      </c>
      <c r="E315" s="97">
        <v>0</v>
      </c>
      <c r="F315" s="57"/>
      <c r="G315" s="53">
        <f t="shared" si="36"/>
        <v>0</v>
      </c>
    </row>
    <row r="316" spans="1:7" s="8" customFormat="1" ht="33.75" x14ac:dyDescent="0.2">
      <c r="A316" s="52" t="s">
        <v>765</v>
      </c>
      <c r="B316" s="61" t="s">
        <v>173</v>
      </c>
      <c r="C316" s="63" t="s">
        <v>31</v>
      </c>
      <c r="D316" s="62">
        <v>75</v>
      </c>
      <c r="E316" s="97">
        <v>0</v>
      </c>
      <c r="F316" s="57"/>
      <c r="G316" s="53">
        <f t="shared" si="35"/>
        <v>0</v>
      </c>
    </row>
    <row r="317" spans="1:7" s="8" customFormat="1" ht="67.5" x14ac:dyDescent="0.2">
      <c r="A317" s="52" t="s">
        <v>766</v>
      </c>
      <c r="B317" s="61" t="s">
        <v>201</v>
      </c>
      <c r="C317" s="63" t="s">
        <v>33</v>
      </c>
      <c r="D317" s="62">
        <v>8</v>
      </c>
      <c r="E317" s="97">
        <v>0</v>
      </c>
      <c r="F317" s="57"/>
      <c r="G317" s="53">
        <f t="shared" si="35"/>
        <v>0</v>
      </c>
    </row>
    <row r="318" spans="1:7" s="8" customFormat="1" ht="90" x14ac:dyDescent="0.2">
      <c r="A318" s="52" t="s">
        <v>767</v>
      </c>
      <c r="B318" s="61" t="s">
        <v>154</v>
      </c>
      <c r="C318" s="63" t="s">
        <v>33</v>
      </c>
      <c r="D318" s="62">
        <v>68</v>
      </c>
      <c r="E318" s="97">
        <v>0</v>
      </c>
      <c r="F318" s="57"/>
      <c r="G318" s="53">
        <f t="shared" si="35"/>
        <v>0</v>
      </c>
    </row>
    <row r="319" spans="1:7" s="8" customFormat="1" ht="33.75" x14ac:dyDescent="0.2">
      <c r="A319" s="52" t="s">
        <v>768</v>
      </c>
      <c r="B319" s="61" t="s">
        <v>37</v>
      </c>
      <c r="C319" s="63" t="s">
        <v>32</v>
      </c>
      <c r="D319" s="62">
        <v>22.71</v>
      </c>
      <c r="E319" s="97">
        <v>0</v>
      </c>
      <c r="F319" s="57"/>
      <c r="G319" s="53">
        <f t="shared" si="35"/>
        <v>0</v>
      </c>
    </row>
    <row r="320" spans="1:7" s="8" customFormat="1" ht="33.75" x14ac:dyDescent="0.2">
      <c r="A320" s="52" t="s">
        <v>769</v>
      </c>
      <c r="B320" s="61" t="s">
        <v>35</v>
      </c>
      <c r="C320" s="63" t="s">
        <v>36</v>
      </c>
      <c r="D320" s="62">
        <v>476.91</v>
      </c>
      <c r="E320" s="97">
        <v>0</v>
      </c>
      <c r="F320" s="57"/>
      <c r="G320" s="53">
        <f t="shared" si="35"/>
        <v>0</v>
      </c>
    </row>
    <row r="321" spans="1:7" s="8" customFormat="1" x14ac:dyDescent="0.2">
      <c r="A321" s="96" t="s">
        <v>366</v>
      </c>
      <c r="B321" s="65" t="s">
        <v>116</v>
      </c>
      <c r="C321" s="65"/>
      <c r="D321" s="65"/>
      <c r="E321" s="65"/>
      <c r="F321" s="65"/>
      <c r="G321" s="55">
        <f>ROUND(SUM(G322:G328),2)</f>
        <v>0</v>
      </c>
    </row>
    <row r="322" spans="1:7" s="8" customFormat="1" ht="33.75" x14ac:dyDescent="0.2">
      <c r="A322" s="52" t="s">
        <v>770</v>
      </c>
      <c r="B322" s="61" t="s">
        <v>254</v>
      </c>
      <c r="C322" s="63" t="s">
        <v>33</v>
      </c>
      <c r="D322" s="62">
        <v>7</v>
      </c>
      <c r="E322" s="97">
        <v>0</v>
      </c>
      <c r="F322" s="57"/>
      <c r="G322" s="53">
        <f t="shared" ref="G322:G328" si="37">ROUND(PRODUCT(D322,E322),2)</f>
        <v>0</v>
      </c>
    </row>
    <row r="323" spans="1:7" s="8" customFormat="1" ht="33.75" x14ac:dyDescent="0.2">
      <c r="A323" s="52" t="s">
        <v>771</v>
      </c>
      <c r="B323" s="61" t="s">
        <v>255</v>
      </c>
      <c r="C323" s="63" t="s">
        <v>33</v>
      </c>
      <c r="D323" s="62">
        <v>6</v>
      </c>
      <c r="E323" s="97">
        <v>0</v>
      </c>
      <c r="F323" s="57"/>
      <c r="G323" s="53">
        <f t="shared" si="37"/>
        <v>0</v>
      </c>
    </row>
    <row r="324" spans="1:7" s="8" customFormat="1" ht="33.75" x14ac:dyDescent="0.2">
      <c r="A324" s="52" t="s">
        <v>772</v>
      </c>
      <c r="B324" s="61" t="s">
        <v>256</v>
      </c>
      <c r="C324" s="63" t="s">
        <v>33</v>
      </c>
      <c r="D324" s="62">
        <v>5</v>
      </c>
      <c r="E324" s="97">
        <v>0</v>
      </c>
      <c r="F324" s="57"/>
      <c r="G324" s="53">
        <f t="shared" si="37"/>
        <v>0</v>
      </c>
    </row>
    <row r="325" spans="1:7" s="8" customFormat="1" ht="33.75" x14ac:dyDescent="0.2">
      <c r="A325" s="52" t="s">
        <v>773</v>
      </c>
      <c r="B325" s="61" t="s">
        <v>257</v>
      </c>
      <c r="C325" s="63" t="s">
        <v>33</v>
      </c>
      <c r="D325" s="62">
        <v>5</v>
      </c>
      <c r="E325" s="97">
        <v>0</v>
      </c>
      <c r="F325" s="57"/>
      <c r="G325" s="53">
        <f t="shared" si="37"/>
        <v>0</v>
      </c>
    </row>
    <row r="326" spans="1:7" s="8" customFormat="1" ht="33.75" x14ac:dyDescent="0.2">
      <c r="A326" s="52" t="s">
        <v>774</v>
      </c>
      <c r="B326" s="61" t="s">
        <v>258</v>
      </c>
      <c r="C326" s="63" t="s">
        <v>33</v>
      </c>
      <c r="D326" s="62">
        <v>5</v>
      </c>
      <c r="E326" s="97">
        <v>0</v>
      </c>
      <c r="F326" s="57"/>
      <c r="G326" s="53">
        <f t="shared" si="37"/>
        <v>0</v>
      </c>
    </row>
    <row r="327" spans="1:7" s="8" customFormat="1" ht="33.75" x14ac:dyDescent="0.2">
      <c r="A327" s="52" t="s">
        <v>775</v>
      </c>
      <c r="B327" s="61" t="s">
        <v>54</v>
      </c>
      <c r="C327" s="63" t="s">
        <v>31</v>
      </c>
      <c r="D327" s="62">
        <v>46.2</v>
      </c>
      <c r="E327" s="97">
        <v>0</v>
      </c>
      <c r="F327" s="57"/>
      <c r="G327" s="53">
        <f t="shared" si="37"/>
        <v>0</v>
      </c>
    </row>
    <row r="328" spans="1:7" s="8" customFormat="1" ht="22.5" x14ac:dyDescent="0.2">
      <c r="A328" s="52" t="s">
        <v>776</v>
      </c>
      <c r="B328" s="61" t="s">
        <v>195</v>
      </c>
      <c r="C328" s="63" t="s">
        <v>32</v>
      </c>
      <c r="D328" s="62">
        <v>6.93</v>
      </c>
      <c r="E328" s="97">
        <v>0</v>
      </c>
      <c r="F328" s="57"/>
      <c r="G328" s="53">
        <f t="shared" si="37"/>
        <v>0</v>
      </c>
    </row>
    <row r="329" spans="1:7" s="8" customFormat="1" x14ac:dyDescent="0.2">
      <c r="A329" s="96" t="s">
        <v>367</v>
      </c>
      <c r="B329" s="65" t="s">
        <v>43</v>
      </c>
      <c r="C329" s="65"/>
      <c r="D329" s="65"/>
      <c r="E329" s="65"/>
      <c r="F329" s="65"/>
      <c r="G329" s="55">
        <f>ROUND(SUM(G330,G339),2)</f>
        <v>0</v>
      </c>
    </row>
    <row r="330" spans="1:7" s="8" customFormat="1" x14ac:dyDescent="0.2">
      <c r="A330" s="41" t="s">
        <v>368</v>
      </c>
      <c r="B330" s="40" t="s">
        <v>45</v>
      </c>
      <c r="C330" s="41"/>
      <c r="D330" s="42"/>
      <c r="E330" s="43"/>
      <c r="F330" s="44"/>
      <c r="G330" s="43">
        <f>ROUND(SUM(G331:G338),2)</f>
        <v>0</v>
      </c>
    </row>
    <row r="331" spans="1:7" s="8" customFormat="1" ht="56.25" x14ac:dyDescent="0.2">
      <c r="A331" s="52" t="s">
        <v>777</v>
      </c>
      <c r="B331" s="61" t="s">
        <v>266</v>
      </c>
      <c r="C331" s="63" t="s">
        <v>31</v>
      </c>
      <c r="D331" s="62">
        <v>2.14</v>
      </c>
      <c r="E331" s="97">
        <v>0</v>
      </c>
      <c r="F331" s="57"/>
      <c r="G331" s="53">
        <f t="shared" ref="G331:G338" si="38">ROUND(PRODUCT(D331,E331),2)</f>
        <v>0</v>
      </c>
    </row>
    <row r="332" spans="1:7" s="8" customFormat="1" ht="67.5" x14ac:dyDescent="0.2">
      <c r="A332" s="52" t="s">
        <v>778</v>
      </c>
      <c r="B332" s="61" t="s">
        <v>198</v>
      </c>
      <c r="C332" s="63" t="s">
        <v>31</v>
      </c>
      <c r="D332" s="62">
        <v>16</v>
      </c>
      <c r="E332" s="97">
        <v>0</v>
      </c>
      <c r="F332" s="57"/>
      <c r="G332" s="53">
        <f t="shared" si="38"/>
        <v>0</v>
      </c>
    </row>
    <row r="333" spans="1:7" s="8" customFormat="1" ht="56.25" x14ac:dyDescent="0.2">
      <c r="A333" s="52" t="s">
        <v>779</v>
      </c>
      <c r="B333" s="61" t="s">
        <v>175</v>
      </c>
      <c r="C333" s="63" t="s">
        <v>39</v>
      </c>
      <c r="D333" s="62">
        <v>199.1</v>
      </c>
      <c r="E333" s="97">
        <v>0</v>
      </c>
      <c r="F333" s="57"/>
      <c r="G333" s="53">
        <f t="shared" si="38"/>
        <v>0</v>
      </c>
    </row>
    <row r="334" spans="1:7" s="8" customFormat="1" ht="56.25" x14ac:dyDescent="0.2">
      <c r="A334" s="52" t="s">
        <v>780</v>
      </c>
      <c r="B334" s="61" t="s">
        <v>176</v>
      </c>
      <c r="C334" s="63" t="s">
        <v>39</v>
      </c>
      <c r="D334" s="62">
        <v>337.75</v>
      </c>
      <c r="E334" s="97">
        <v>0</v>
      </c>
      <c r="F334" s="57"/>
      <c r="G334" s="53">
        <f t="shared" si="38"/>
        <v>0</v>
      </c>
    </row>
    <row r="335" spans="1:7" s="8" customFormat="1" ht="56.25" x14ac:dyDescent="0.2">
      <c r="A335" s="52" t="s">
        <v>781</v>
      </c>
      <c r="B335" s="61" t="s">
        <v>177</v>
      </c>
      <c r="C335" s="63" t="s">
        <v>39</v>
      </c>
      <c r="D335" s="62">
        <v>24.96</v>
      </c>
      <c r="E335" s="97">
        <v>0</v>
      </c>
      <c r="F335" s="57"/>
      <c r="G335" s="53">
        <f t="shared" si="38"/>
        <v>0</v>
      </c>
    </row>
    <row r="336" spans="1:7" s="8" customFormat="1" ht="56.25" x14ac:dyDescent="0.2">
      <c r="A336" s="52" t="s">
        <v>782</v>
      </c>
      <c r="B336" s="61" t="s">
        <v>178</v>
      </c>
      <c r="C336" s="63" t="s">
        <v>33</v>
      </c>
      <c r="D336" s="62">
        <v>6</v>
      </c>
      <c r="E336" s="97">
        <v>0</v>
      </c>
      <c r="F336" s="57"/>
      <c r="G336" s="53">
        <f t="shared" si="38"/>
        <v>0</v>
      </c>
    </row>
    <row r="337" spans="1:7" s="8" customFormat="1" ht="56.25" x14ac:dyDescent="0.2">
      <c r="A337" s="52" t="s">
        <v>783</v>
      </c>
      <c r="B337" s="61" t="s">
        <v>179</v>
      </c>
      <c r="C337" s="63" t="s">
        <v>33</v>
      </c>
      <c r="D337" s="62">
        <v>2</v>
      </c>
      <c r="E337" s="97">
        <v>0</v>
      </c>
      <c r="F337" s="57"/>
      <c r="G337" s="53">
        <f t="shared" si="38"/>
        <v>0</v>
      </c>
    </row>
    <row r="338" spans="1:7" s="8" customFormat="1" ht="22.5" x14ac:dyDescent="0.2">
      <c r="A338" s="52" t="s">
        <v>784</v>
      </c>
      <c r="B338" s="61" t="s">
        <v>123</v>
      </c>
      <c r="C338" s="63" t="s">
        <v>33</v>
      </c>
      <c r="D338" s="62">
        <v>20</v>
      </c>
      <c r="E338" s="97">
        <v>0</v>
      </c>
      <c r="F338" s="57"/>
      <c r="G338" s="53">
        <f t="shared" si="38"/>
        <v>0</v>
      </c>
    </row>
    <row r="339" spans="1:7" s="8" customFormat="1" x14ac:dyDescent="0.2">
      <c r="A339" s="41" t="s">
        <v>369</v>
      </c>
      <c r="B339" s="40" t="s">
        <v>117</v>
      </c>
      <c r="C339" s="41"/>
      <c r="D339" s="42"/>
      <c r="E339" s="43"/>
      <c r="F339" s="44"/>
      <c r="G339" s="43">
        <f>ROUND(SUM(G340:G341),2)</f>
        <v>0</v>
      </c>
    </row>
    <row r="340" spans="1:7" s="8" customFormat="1" ht="67.5" x14ac:dyDescent="0.2">
      <c r="A340" s="52" t="s">
        <v>785</v>
      </c>
      <c r="B340" s="61" t="s">
        <v>205</v>
      </c>
      <c r="C340" s="63" t="s">
        <v>33</v>
      </c>
      <c r="D340" s="62">
        <v>5</v>
      </c>
      <c r="E340" s="97">
        <v>0</v>
      </c>
      <c r="F340" s="57"/>
      <c r="G340" s="53">
        <f t="shared" ref="G340:G341" si="39">ROUND(PRODUCT(D340,E340),2)</f>
        <v>0</v>
      </c>
    </row>
    <row r="341" spans="1:7" s="8" customFormat="1" ht="45" x14ac:dyDescent="0.2">
      <c r="A341" s="52" t="s">
        <v>786</v>
      </c>
      <c r="B341" s="61" t="s">
        <v>208</v>
      </c>
      <c r="C341" s="63" t="s">
        <v>33</v>
      </c>
      <c r="D341" s="62">
        <v>2</v>
      </c>
      <c r="E341" s="97">
        <v>0</v>
      </c>
      <c r="F341" s="57"/>
      <c r="G341" s="53">
        <f t="shared" si="39"/>
        <v>0</v>
      </c>
    </row>
    <row r="342" spans="1:7" s="8" customFormat="1" x14ac:dyDescent="0.2">
      <c r="A342" s="96" t="s">
        <v>370</v>
      </c>
      <c r="B342" s="65" t="s">
        <v>225</v>
      </c>
      <c r="C342" s="65"/>
      <c r="D342" s="65"/>
      <c r="E342" s="65"/>
      <c r="F342" s="65"/>
      <c r="G342" s="55">
        <f>ROUND(SUM(G343,G355,G370),2)</f>
        <v>0</v>
      </c>
    </row>
    <row r="343" spans="1:7" s="8" customFormat="1" x14ac:dyDescent="0.2">
      <c r="A343" s="41" t="s">
        <v>371</v>
      </c>
      <c r="B343" s="40" t="s">
        <v>57</v>
      </c>
      <c r="C343" s="41"/>
      <c r="D343" s="42"/>
      <c r="E343" s="43"/>
      <c r="F343" s="44"/>
      <c r="G343" s="43">
        <f>ROUND(SUM(G344:G354),2)</f>
        <v>0</v>
      </c>
    </row>
    <row r="344" spans="1:7" s="8" customFormat="1" ht="22.5" x14ac:dyDescent="0.2">
      <c r="A344" s="52" t="s">
        <v>787</v>
      </c>
      <c r="B344" s="61" t="s">
        <v>196</v>
      </c>
      <c r="C344" s="63" t="s">
        <v>39</v>
      </c>
      <c r="D344" s="62">
        <v>167.28</v>
      </c>
      <c r="E344" s="97">
        <v>0</v>
      </c>
      <c r="F344" s="57"/>
      <c r="G344" s="53">
        <f t="shared" ref="G344:G354" si="40">ROUND(PRODUCT(D344,E344),2)</f>
        <v>0</v>
      </c>
    </row>
    <row r="345" spans="1:7" s="8" customFormat="1" ht="45" x14ac:dyDescent="0.2">
      <c r="A345" s="52" t="s">
        <v>788</v>
      </c>
      <c r="B345" s="61" t="s">
        <v>127</v>
      </c>
      <c r="C345" s="63" t="s">
        <v>32</v>
      </c>
      <c r="D345" s="62">
        <v>191.37</v>
      </c>
      <c r="E345" s="97">
        <v>0</v>
      </c>
      <c r="F345" s="57"/>
      <c r="G345" s="53">
        <f t="shared" si="40"/>
        <v>0</v>
      </c>
    </row>
    <row r="346" spans="1:7" s="8" customFormat="1" ht="22.5" x14ac:dyDescent="0.2">
      <c r="A346" s="52" t="s">
        <v>789</v>
      </c>
      <c r="B346" s="61" t="s">
        <v>63</v>
      </c>
      <c r="C346" s="63" t="s">
        <v>32</v>
      </c>
      <c r="D346" s="62">
        <v>14.72</v>
      </c>
      <c r="E346" s="97">
        <v>0</v>
      </c>
      <c r="F346" s="57"/>
      <c r="G346" s="53">
        <f t="shared" si="40"/>
        <v>0</v>
      </c>
    </row>
    <row r="347" spans="1:7" s="8" customFormat="1" ht="22.5" x14ac:dyDescent="0.2">
      <c r="A347" s="52" t="s">
        <v>790</v>
      </c>
      <c r="B347" s="61" t="s">
        <v>64</v>
      </c>
      <c r="C347" s="63" t="s">
        <v>39</v>
      </c>
      <c r="D347" s="62">
        <v>167.28</v>
      </c>
      <c r="E347" s="97">
        <v>0</v>
      </c>
      <c r="F347" s="57"/>
      <c r="G347" s="53">
        <f t="shared" si="40"/>
        <v>0</v>
      </c>
    </row>
    <row r="348" spans="1:7" s="8" customFormat="1" ht="33.75" x14ac:dyDescent="0.2">
      <c r="A348" s="52" t="s">
        <v>791</v>
      </c>
      <c r="B348" s="61" t="s">
        <v>65</v>
      </c>
      <c r="C348" s="63" t="s">
        <v>32</v>
      </c>
      <c r="D348" s="62">
        <v>71.760000000000005</v>
      </c>
      <c r="E348" s="97">
        <v>0</v>
      </c>
      <c r="F348" s="57"/>
      <c r="G348" s="53">
        <f t="shared" si="40"/>
        <v>0</v>
      </c>
    </row>
    <row r="349" spans="1:7" s="8" customFormat="1" ht="45" x14ac:dyDescent="0.2">
      <c r="A349" s="52" t="s">
        <v>792</v>
      </c>
      <c r="B349" s="61" t="s">
        <v>209</v>
      </c>
      <c r="C349" s="63" t="s">
        <v>32</v>
      </c>
      <c r="D349" s="62">
        <v>38.28</v>
      </c>
      <c r="E349" s="97">
        <v>0</v>
      </c>
      <c r="F349" s="57"/>
      <c r="G349" s="53">
        <f t="shared" si="40"/>
        <v>0</v>
      </c>
    </row>
    <row r="350" spans="1:7" s="8" customFormat="1" ht="45" x14ac:dyDescent="0.2">
      <c r="A350" s="52" t="s">
        <v>793</v>
      </c>
      <c r="B350" s="61" t="s">
        <v>210</v>
      </c>
      <c r="C350" s="63" t="s">
        <v>32</v>
      </c>
      <c r="D350" s="62">
        <v>57.41</v>
      </c>
      <c r="E350" s="97">
        <v>0</v>
      </c>
      <c r="F350" s="57"/>
      <c r="G350" s="53">
        <f t="shared" si="40"/>
        <v>0</v>
      </c>
    </row>
    <row r="351" spans="1:7" s="8" customFormat="1" ht="135" x14ac:dyDescent="0.2">
      <c r="A351" s="52" t="s">
        <v>794</v>
      </c>
      <c r="B351" s="61" t="s">
        <v>156</v>
      </c>
      <c r="C351" s="63" t="s">
        <v>33</v>
      </c>
      <c r="D351" s="62">
        <v>1</v>
      </c>
      <c r="E351" s="97">
        <v>0</v>
      </c>
      <c r="F351" s="57"/>
      <c r="G351" s="53">
        <f t="shared" si="40"/>
        <v>0</v>
      </c>
    </row>
    <row r="352" spans="1:7" s="8" customFormat="1" ht="22.5" x14ac:dyDescent="0.2">
      <c r="A352" s="52" t="s">
        <v>795</v>
      </c>
      <c r="B352" s="61" t="s">
        <v>67</v>
      </c>
      <c r="C352" s="63" t="s">
        <v>33</v>
      </c>
      <c r="D352" s="62">
        <v>6</v>
      </c>
      <c r="E352" s="97">
        <v>0</v>
      </c>
      <c r="F352" s="57"/>
      <c r="G352" s="53">
        <f t="shared" si="40"/>
        <v>0</v>
      </c>
    </row>
    <row r="353" spans="1:7" s="8" customFormat="1" ht="33.75" x14ac:dyDescent="0.2">
      <c r="A353" s="52" t="s">
        <v>796</v>
      </c>
      <c r="B353" s="61" t="s">
        <v>37</v>
      </c>
      <c r="C353" s="63" t="s">
        <v>32</v>
      </c>
      <c r="D353" s="62">
        <v>153.09</v>
      </c>
      <c r="E353" s="97">
        <v>0</v>
      </c>
      <c r="F353" s="57"/>
      <c r="G353" s="53">
        <f t="shared" si="40"/>
        <v>0</v>
      </c>
    </row>
    <row r="354" spans="1:7" s="8" customFormat="1" ht="33.75" x14ac:dyDescent="0.2">
      <c r="A354" s="52" t="s">
        <v>797</v>
      </c>
      <c r="B354" s="61" t="s">
        <v>35</v>
      </c>
      <c r="C354" s="63" t="s">
        <v>36</v>
      </c>
      <c r="D354" s="62">
        <v>3214.89</v>
      </c>
      <c r="E354" s="97">
        <v>0</v>
      </c>
      <c r="F354" s="57"/>
      <c r="G354" s="53">
        <f t="shared" si="40"/>
        <v>0</v>
      </c>
    </row>
    <row r="355" spans="1:7" s="8" customFormat="1" x14ac:dyDescent="0.2">
      <c r="A355" s="41" t="s">
        <v>372</v>
      </c>
      <c r="B355" s="40" t="s">
        <v>148</v>
      </c>
      <c r="C355" s="41"/>
      <c r="D355" s="42"/>
      <c r="E355" s="43"/>
      <c r="F355" s="44"/>
      <c r="G355" s="43">
        <f>ROUND(SUM(G356:G369),2)</f>
        <v>0</v>
      </c>
    </row>
    <row r="356" spans="1:7" s="8" customFormat="1" ht="45" x14ac:dyDescent="0.2">
      <c r="A356" s="52" t="s">
        <v>798</v>
      </c>
      <c r="B356" s="61" t="s">
        <v>127</v>
      </c>
      <c r="C356" s="63" t="s">
        <v>32</v>
      </c>
      <c r="D356" s="62">
        <v>18.899999999999999</v>
      </c>
      <c r="E356" s="97">
        <v>0</v>
      </c>
      <c r="F356" s="57"/>
      <c r="G356" s="53">
        <f t="shared" ref="G356:G361" si="41">ROUND(PRODUCT(D356,E356),2)</f>
        <v>0</v>
      </c>
    </row>
    <row r="357" spans="1:7" s="8" customFormat="1" ht="22.5" x14ac:dyDescent="0.2">
      <c r="A357" s="52" t="s">
        <v>799</v>
      </c>
      <c r="B357" s="61" t="s">
        <v>149</v>
      </c>
      <c r="C357" s="63" t="s">
        <v>32</v>
      </c>
      <c r="D357" s="62">
        <v>4.01</v>
      </c>
      <c r="E357" s="97">
        <v>0</v>
      </c>
      <c r="F357" s="57"/>
      <c r="G357" s="53">
        <f t="shared" si="41"/>
        <v>0</v>
      </c>
    </row>
    <row r="358" spans="1:7" s="8" customFormat="1" ht="33.75" x14ac:dyDescent="0.2">
      <c r="A358" s="52" t="s">
        <v>800</v>
      </c>
      <c r="B358" s="61" t="s">
        <v>158</v>
      </c>
      <c r="C358" s="63" t="s">
        <v>31</v>
      </c>
      <c r="D358" s="62">
        <v>8.2899999999999991</v>
      </c>
      <c r="E358" s="97">
        <v>0</v>
      </c>
      <c r="F358" s="57"/>
      <c r="G358" s="53">
        <f t="shared" si="41"/>
        <v>0</v>
      </c>
    </row>
    <row r="359" spans="1:7" s="8" customFormat="1" ht="33.75" x14ac:dyDescent="0.2">
      <c r="A359" s="52" t="s">
        <v>801</v>
      </c>
      <c r="B359" s="61" t="s">
        <v>150</v>
      </c>
      <c r="C359" s="63" t="s">
        <v>53</v>
      </c>
      <c r="D359" s="62">
        <v>234.4</v>
      </c>
      <c r="E359" s="97">
        <v>0</v>
      </c>
      <c r="F359" s="57"/>
      <c r="G359" s="53">
        <f t="shared" si="41"/>
        <v>0</v>
      </c>
    </row>
    <row r="360" spans="1:7" s="8" customFormat="1" ht="22.5" x14ac:dyDescent="0.2">
      <c r="A360" s="52" t="s">
        <v>802</v>
      </c>
      <c r="B360" s="61" t="s">
        <v>159</v>
      </c>
      <c r="C360" s="63" t="s">
        <v>32</v>
      </c>
      <c r="D360" s="62">
        <v>1.94</v>
      </c>
      <c r="E360" s="97">
        <v>0</v>
      </c>
      <c r="F360" s="57"/>
      <c r="G360" s="53">
        <f t="shared" si="41"/>
        <v>0</v>
      </c>
    </row>
    <row r="361" spans="1:7" s="8" customFormat="1" ht="33.75" x14ac:dyDescent="0.2">
      <c r="A361" s="52" t="s">
        <v>803</v>
      </c>
      <c r="B361" s="61" t="s">
        <v>188</v>
      </c>
      <c r="C361" s="63" t="s">
        <v>31</v>
      </c>
      <c r="D361" s="62">
        <v>4.32</v>
      </c>
      <c r="E361" s="97">
        <v>0</v>
      </c>
      <c r="F361" s="57"/>
      <c r="G361" s="53">
        <f t="shared" si="41"/>
        <v>0</v>
      </c>
    </row>
    <row r="362" spans="1:7" s="8" customFormat="1" ht="22.5" x14ac:dyDescent="0.2">
      <c r="A362" s="52" t="s">
        <v>804</v>
      </c>
      <c r="B362" s="61" t="s">
        <v>125</v>
      </c>
      <c r="C362" s="63" t="s">
        <v>31</v>
      </c>
      <c r="D362" s="62">
        <v>16.68</v>
      </c>
      <c r="E362" s="97">
        <v>0</v>
      </c>
      <c r="F362" s="57"/>
      <c r="G362" s="53">
        <f>ROUND(PRODUCT(D362,E362),2)</f>
        <v>0</v>
      </c>
    </row>
    <row r="363" spans="1:7" s="8" customFormat="1" ht="45" x14ac:dyDescent="0.2">
      <c r="A363" s="52" t="s">
        <v>805</v>
      </c>
      <c r="B363" s="61" t="s">
        <v>186</v>
      </c>
      <c r="C363" s="63" t="s">
        <v>31</v>
      </c>
      <c r="D363" s="62">
        <v>12.72</v>
      </c>
      <c r="E363" s="97">
        <v>0</v>
      </c>
      <c r="F363" s="57"/>
      <c r="G363" s="53">
        <f>ROUND(PRODUCT(D363,E363),2)</f>
        <v>0</v>
      </c>
    </row>
    <row r="364" spans="1:7" s="8" customFormat="1" ht="45" x14ac:dyDescent="0.2">
      <c r="A364" s="52" t="s">
        <v>806</v>
      </c>
      <c r="B364" s="61" t="s">
        <v>187</v>
      </c>
      <c r="C364" s="63" t="s">
        <v>31</v>
      </c>
      <c r="D364" s="62">
        <v>20.64</v>
      </c>
      <c r="E364" s="97">
        <v>0</v>
      </c>
      <c r="F364" s="57"/>
      <c r="G364" s="53">
        <f>ROUND(PRODUCT(D364,E364),2)</f>
        <v>0</v>
      </c>
    </row>
    <row r="365" spans="1:7" s="8" customFormat="1" ht="45" x14ac:dyDescent="0.2">
      <c r="A365" s="52" t="s">
        <v>807</v>
      </c>
      <c r="B365" s="61" t="s">
        <v>209</v>
      </c>
      <c r="C365" s="63" t="s">
        <v>32</v>
      </c>
      <c r="D365" s="62">
        <v>4.37</v>
      </c>
      <c r="E365" s="97">
        <v>0</v>
      </c>
      <c r="F365" s="57"/>
      <c r="G365" s="53">
        <f>ROUND(PRODUCT(D365,E365),2)</f>
        <v>0</v>
      </c>
    </row>
    <row r="366" spans="1:7" s="8" customFormat="1" ht="45" x14ac:dyDescent="0.2">
      <c r="A366" s="52" t="s">
        <v>808</v>
      </c>
      <c r="B366" s="61" t="s">
        <v>170</v>
      </c>
      <c r="C366" s="63" t="s">
        <v>33</v>
      </c>
      <c r="D366" s="62">
        <v>9</v>
      </c>
      <c r="E366" s="97">
        <v>0</v>
      </c>
      <c r="F366" s="57"/>
      <c r="G366" s="53">
        <f t="shared" ref="G366:G369" si="42">ROUND(PRODUCT(D366,E366),2)</f>
        <v>0</v>
      </c>
    </row>
    <row r="367" spans="1:7" s="8" customFormat="1" ht="45" x14ac:dyDescent="0.2">
      <c r="A367" s="52" t="s">
        <v>809</v>
      </c>
      <c r="B367" s="61" t="s">
        <v>66</v>
      </c>
      <c r="C367" s="63" t="s">
        <v>33</v>
      </c>
      <c r="D367" s="62">
        <v>3</v>
      </c>
      <c r="E367" s="97">
        <v>0</v>
      </c>
      <c r="F367" s="57"/>
      <c r="G367" s="53">
        <f t="shared" si="42"/>
        <v>0</v>
      </c>
    </row>
    <row r="368" spans="1:7" s="8" customFormat="1" ht="33.75" x14ac:dyDescent="0.2">
      <c r="A368" s="52" t="s">
        <v>810</v>
      </c>
      <c r="B368" s="61" t="s">
        <v>37</v>
      </c>
      <c r="C368" s="63" t="s">
        <v>32</v>
      </c>
      <c r="D368" s="62">
        <v>14.53</v>
      </c>
      <c r="E368" s="97">
        <v>0</v>
      </c>
      <c r="F368" s="57"/>
      <c r="G368" s="53">
        <f t="shared" si="42"/>
        <v>0</v>
      </c>
    </row>
    <row r="369" spans="1:7" s="8" customFormat="1" ht="33.75" x14ac:dyDescent="0.2">
      <c r="A369" s="52" t="s">
        <v>811</v>
      </c>
      <c r="B369" s="61" t="s">
        <v>35</v>
      </c>
      <c r="C369" s="63" t="s">
        <v>36</v>
      </c>
      <c r="D369" s="62">
        <v>305.13</v>
      </c>
      <c r="E369" s="97">
        <v>0</v>
      </c>
      <c r="F369" s="57"/>
      <c r="G369" s="53">
        <f t="shared" si="42"/>
        <v>0</v>
      </c>
    </row>
    <row r="370" spans="1:7" s="8" customFormat="1" x14ac:dyDescent="0.2">
      <c r="A370" s="41" t="s">
        <v>373</v>
      </c>
      <c r="B370" s="40" t="s">
        <v>58</v>
      </c>
      <c r="C370" s="41"/>
      <c r="D370" s="42"/>
      <c r="E370" s="43"/>
      <c r="F370" s="44"/>
      <c r="G370" s="43">
        <f>ROUND(SUM(G371:G385),2)</f>
        <v>0</v>
      </c>
    </row>
    <row r="371" spans="1:7" s="8" customFormat="1" ht="22.5" x14ac:dyDescent="0.2">
      <c r="A371" s="52" t="s">
        <v>812</v>
      </c>
      <c r="B371" s="61" t="s">
        <v>196</v>
      </c>
      <c r="C371" s="63" t="s">
        <v>39</v>
      </c>
      <c r="D371" s="62">
        <v>91</v>
      </c>
      <c r="E371" s="97">
        <v>0</v>
      </c>
      <c r="F371" s="57"/>
      <c r="G371" s="53">
        <f t="shared" ref="G371:G385" si="43">ROUND(PRODUCT(D371,E371),2)</f>
        <v>0</v>
      </c>
    </row>
    <row r="372" spans="1:7" s="8" customFormat="1" ht="45" x14ac:dyDescent="0.2">
      <c r="A372" s="52" t="s">
        <v>813</v>
      </c>
      <c r="B372" s="61" t="s">
        <v>127</v>
      </c>
      <c r="C372" s="63" t="s">
        <v>32</v>
      </c>
      <c r="D372" s="62">
        <v>84.08</v>
      </c>
      <c r="E372" s="97">
        <v>0</v>
      </c>
      <c r="F372" s="57"/>
      <c r="G372" s="53">
        <f t="shared" si="43"/>
        <v>0</v>
      </c>
    </row>
    <row r="373" spans="1:7" s="8" customFormat="1" ht="90" x14ac:dyDescent="0.2">
      <c r="A373" s="52" t="s">
        <v>814</v>
      </c>
      <c r="B373" s="61" t="s">
        <v>160</v>
      </c>
      <c r="C373" s="63" t="s">
        <v>33</v>
      </c>
      <c r="D373" s="62">
        <v>4</v>
      </c>
      <c r="E373" s="97">
        <v>0</v>
      </c>
      <c r="F373" s="57"/>
      <c r="G373" s="53">
        <f t="shared" si="43"/>
        <v>0</v>
      </c>
    </row>
    <row r="374" spans="1:7" s="8" customFormat="1" ht="90" x14ac:dyDescent="0.2">
      <c r="A374" s="52" t="s">
        <v>815</v>
      </c>
      <c r="B374" s="61" t="s">
        <v>161</v>
      </c>
      <c r="C374" s="63" t="s">
        <v>33</v>
      </c>
      <c r="D374" s="62">
        <v>8</v>
      </c>
      <c r="E374" s="97">
        <v>0</v>
      </c>
      <c r="F374" s="57"/>
      <c r="G374" s="53">
        <f t="shared" si="43"/>
        <v>0</v>
      </c>
    </row>
    <row r="375" spans="1:7" s="8" customFormat="1" ht="90" x14ac:dyDescent="0.2">
      <c r="A375" s="52" t="s">
        <v>816</v>
      </c>
      <c r="B375" s="61" t="s">
        <v>162</v>
      </c>
      <c r="C375" s="63" t="s">
        <v>33</v>
      </c>
      <c r="D375" s="62">
        <v>2</v>
      </c>
      <c r="E375" s="97">
        <v>0</v>
      </c>
      <c r="F375" s="57"/>
      <c r="G375" s="53">
        <f t="shared" si="43"/>
        <v>0</v>
      </c>
    </row>
    <row r="376" spans="1:7" s="8" customFormat="1" ht="22.5" x14ac:dyDescent="0.2">
      <c r="A376" s="52" t="s">
        <v>817</v>
      </c>
      <c r="B376" s="61" t="s">
        <v>68</v>
      </c>
      <c r="C376" s="63" t="s">
        <v>39</v>
      </c>
      <c r="D376" s="62">
        <v>91</v>
      </c>
      <c r="E376" s="97">
        <v>0</v>
      </c>
      <c r="F376" s="57"/>
      <c r="G376" s="53">
        <f t="shared" si="43"/>
        <v>0</v>
      </c>
    </row>
    <row r="377" spans="1:7" s="8" customFormat="1" ht="22.5" x14ac:dyDescent="0.2">
      <c r="A377" s="52" t="s">
        <v>818</v>
      </c>
      <c r="B377" s="61" t="s">
        <v>69</v>
      </c>
      <c r="C377" s="63" t="s">
        <v>33</v>
      </c>
      <c r="D377" s="62">
        <v>14</v>
      </c>
      <c r="E377" s="97">
        <v>0</v>
      </c>
      <c r="F377" s="57"/>
      <c r="G377" s="53">
        <f t="shared" si="43"/>
        <v>0</v>
      </c>
    </row>
    <row r="378" spans="1:7" s="8" customFormat="1" ht="22.5" x14ac:dyDescent="0.2">
      <c r="A378" s="52" t="s">
        <v>819</v>
      </c>
      <c r="B378" s="61" t="s">
        <v>70</v>
      </c>
      <c r="C378" s="63" t="s">
        <v>33</v>
      </c>
      <c r="D378" s="62">
        <v>14</v>
      </c>
      <c r="E378" s="97">
        <v>0</v>
      </c>
      <c r="F378" s="57"/>
      <c r="G378" s="53">
        <f t="shared" si="43"/>
        <v>0</v>
      </c>
    </row>
    <row r="379" spans="1:7" s="8" customFormat="1" ht="22.5" x14ac:dyDescent="0.2">
      <c r="A379" s="52" t="s">
        <v>820</v>
      </c>
      <c r="B379" s="61" t="s">
        <v>174</v>
      </c>
      <c r="C379" s="63" t="s">
        <v>33</v>
      </c>
      <c r="D379" s="62">
        <v>14</v>
      </c>
      <c r="E379" s="97">
        <v>0</v>
      </c>
      <c r="F379" s="57"/>
      <c r="G379" s="53">
        <f t="shared" si="43"/>
        <v>0</v>
      </c>
    </row>
    <row r="380" spans="1:7" s="8" customFormat="1" ht="22.5" x14ac:dyDescent="0.2">
      <c r="A380" s="52" t="s">
        <v>821</v>
      </c>
      <c r="B380" s="61" t="s">
        <v>63</v>
      </c>
      <c r="C380" s="63" t="s">
        <v>32</v>
      </c>
      <c r="D380" s="62">
        <v>7.01</v>
      </c>
      <c r="E380" s="97">
        <v>0</v>
      </c>
      <c r="F380" s="57"/>
      <c r="G380" s="53">
        <f t="shared" si="43"/>
        <v>0</v>
      </c>
    </row>
    <row r="381" spans="1:7" s="8" customFormat="1" ht="33.75" x14ac:dyDescent="0.2">
      <c r="A381" s="52" t="s">
        <v>822</v>
      </c>
      <c r="B381" s="61" t="s">
        <v>65</v>
      </c>
      <c r="C381" s="63" t="s">
        <v>32</v>
      </c>
      <c r="D381" s="62">
        <v>31.43</v>
      </c>
      <c r="E381" s="97">
        <v>0</v>
      </c>
      <c r="F381" s="57"/>
      <c r="G381" s="53">
        <f t="shared" si="43"/>
        <v>0</v>
      </c>
    </row>
    <row r="382" spans="1:7" s="8" customFormat="1" ht="45" x14ac:dyDescent="0.2">
      <c r="A382" s="52" t="s">
        <v>823</v>
      </c>
      <c r="B382" s="61" t="s">
        <v>209</v>
      </c>
      <c r="C382" s="63" t="s">
        <v>32</v>
      </c>
      <c r="D382" s="62">
        <v>18.22</v>
      </c>
      <c r="E382" s="97">
        <v>0</v>
      </c>
      <c r="F382" s="57"/>
      <c r="G382" s="53">
        <f t="shared" si="43"/>
        <v>0</v>
      </c>
    </row>
    <row r="383" spans="1:7" s="8" customFormat="1" ht="45" x14ac:dyDescent="0.2">
      <c r="A383" s="52" t="s">
        <v>824</v>
      </c>
      <c r="B383" s="61" t="s">
        <v>210</v>
      </c>
      <c r="C383" s="63" t="s">
        <v>32</v>
      </c>
      <c r="D383" s="62">
        <v>27.32</v>
      </c>
      <c r="E383" s="97">
        <v>0</v>
      </c>
      <c r="F383" s="57"/>
      <c r="G383" s="53">
        <f t="shared" si="43"/>
        <v>0</v>
      </c>
    </row>
    <row r="384" spans="1:7" s="8" customFormat="1" ht="33.75" x14ac:dyDescent="0.2">
      <c r="A384" s="52" t="s">
        <v>825</v>
      </c>
      <c r="B384" s="61" t="s">
        <v>37</v>
      </c>
      <c r="C384" s="63" t="s">
        <v>32</v>
      </c>
      <c r="D384" s="62">
        <v>61.66</v>
      </c>
      <c r="E384" s="97">
        <v>0</v>
      </c>
      <c r="F384" s="57"/>
      <c r="G384" s="53">
        <f t="shared" si="43"/>
        <v>0</v>
      </c>
    </row>
    <row r="385" spans="1:7" s="8" customFormat="1" ht="33.75" x14ac:dyDescent="0.2">
      <c r="A385" s="52" t="s">
        <v>826</v>
      </c>
      <c r="B385" s="61" t="s">
        <v>35</v>
      </c>
      <c r="C385" s="63" t="s">
        <v>36</v>
      </c>
      <c r="D385" s="62">
        <v>1294.8599999999999</v>
      </c>
      <c r="E385" s="97">
        <v>0</v>
      </c>
      <c r="F385" s="57"/>
      <c r="G385" s="53">
        <f t="shared" si="43"/>
        <v>0</v>
      </c>
    </row>
    <row r="386" spans="1:7" s="8" customFormat="1" x14ac:dyDescent="0.2">
      <c r="A386" s="96" t="s">
        <v>374</v>
      </c>
      <c r="B386" s="65" t="s">
        <v>59</v>
      </c>
      <c r="C386" s="65"/>
      <c r="D386" s="65"/>
      <c r="E386" s="65"/>
      <c r="F386" s="65"/>
      <c r="G386" s="55">
        <f>ROUND(SUM(G387,G398,G411,G423),2)</f>
        <v>0</v>
      </c>
    </row>
    <row r="387" spans="1:7" s="8" customFormat="1" x14ac:dyDescent="0.2">
      <c r="A387" s="41" t="s">
        <v>375</v>
      </c>
      <c r="B387" s="40" t="s">
        <v>57</v>
      </c>
      <c r="C387" s="41"/>
      <c r="D387" s="42"/>
      <c r="E387" s="43"/>
      <c r="F387" s="44"/>
      <c r="G387" s="43">
        <f>ROUND(SUM(G388:G397),2)</f>
        <v>0</v>
      </c>
    </row>
    <row r="388" spans="1:7" s="8" customFormat="1" ht="22.5" x14ac:dyDescent="0.2">
      <c r="A388" s="52" t="s">
        <v>827</v>
      </c>
      <c r="B388" s="61" t="s">
        <v>196</v>
      </c>
      <c r="C388" s="63" t="s">
        <v>39</v>
      </c>
      <c r="D388" s="62">
        <v>319.48</v>
      </c>
      <c r="E388" s="97">
        <v>0</v>
      </c>
      <c r="F388" s="57"/>
      <c r="G388" s="53">
        <f t="shared" ref="G388:G397" si="44">ROUND(PRODUCT(D388,E388),2)</f>
        <v>0</v>
      </c>
    </row>
    <row r="389" spans="1:7" s="8" customFormat="1" ht="45" x14ac:dyDescent="0.2">
      <c r="A389" s="52" t="s">
        <v>828</v>
      </c>
      <c r="B389" s="61" t="s">
        <v>127</v>
      </c>
      <c r="C389" s="63" t="s">
        <v>32</v>
      </c>
      <c r="D389" s="62">
        <v>515.55999999999995</v>
      </c>
      <c r="E389" s="97">
        <v>0</v>
      </c>
      <c r="F389" s="57"/>
      <c r="G389" s="53">
        <f t="shared" si="44"/>
        <v>0</v>
      </c>
    </row>
    <row r="390" spans="1:7" s="8" customFormat="1" ht="33.75" x14ac:dyDescent="0.2">
      <c r="A390" s="52" t="s">
        <v>829</v>
      </c>
      <c r="B390" s="61" t="s">
        <v>75</v>
      </c>
      <c r="C390" s="63" t="s">
        <v>39</v>
      </c>
      <c r="D390" s="62">
        <v>159.83000000000001</v>
      </c>
      <c r="E390" s="97">
        <v>0</v>
      </c>
      <c r="F390" s="57"/>
      <c r="G390" s="53">
        <f t="shared" si="44"/>
        <v>0</v>
      </c>
    </row>
    <row r="391" spans="1:7" s="8" customFormat="1" ht="33.75" x14ac:dyDescent="0.2">
      <c r="A391" s="52" t="s">
        <v>830</v>
      </c>
      <c r="B391" s="61" t="s">
        <v>245</v>
      </c>
      <c r="C391" s="63" t="s">
        <v>39</v>
      </c>
      <c r="D391" s="62">
        <v>159.65</v>
      </c>
      <c r="E391" s="97">
        <v>0</v>
      </c>
      <c r="F391" s="57"/>
      <c r="G391" s="53">
        <f t="shared" si="44"/>
        <v>0</v>
      </c>
    </row>
    <row r="392" spans="1:7" s="8" customFormat="1" ht="22.5" x14ac:dyDescent="0.2">
      <c r="A392" s="52" t="s">
        <v>831</v>
      </c>
      <c r="B392" s="61" t="s">
        <v>63</v>
      </c>
      <c r="C392" s="63" t="s">
        <v>32</v>
      </c>
      <c r="D392" s="62">
        <v>33.380000000000003</v>
      </c>
      <c r="E392" s="97">
        <v>0</v>
      </c>
      <c r="F392" s="57"/>
      <c r="G392" s="53">
        <f t="shared" si="44"/>
        <v>0</v>
      </c>
    </row>
    <row r="393" spans="1:7" s="8" customFormat="1" ht="33.75" x14ac:dyDescent="0.2">
      <c r="A393" s="52" t="s">
        <v>832</v>
      </c>
      <c r="B393" s="61" t="s">
        <v>65</v>
      </c>
      <c r="C393" s="63" t="s">
        <v>32</v>
      </c>
      <c r="D393" s="62">
        <v>183.56</v>
      </c>
      <c r="E393" s="97">
        <v>0</v>
      </c>
      <c r="F393" s="57"/>
      <c r="G393" s="53">
        <f t="shared" si="44"/>
        <v>0</v>
      </c>
    </row>
    <row r="394" spans="1:7" s="8" customFormat="1" ht="45" x14ac:dyDescent="0.2">
      <c r="A394" s="52" t="s">
        <v>833</v>
      </c>
      <c r="B394" s="61" t="s">
        <v>209</v>
      </c>
      <c r="C394" s="63" t="s">
        <v>32</v>
      </c>
      <c r="D394" s="62">
        <v>98.37</v>
      </c>
      <c r="E394" s="97">
        <v>0</v>
      </c>
      <c r="F394" s="57"/>
      <c r="G394" s="53">
        <f t="shared" si="44"/>
        <v>0</v>
      </c>
    </row>
    <row r="395" spans="1:7" s="8" customFormat="1" ht="45" x14ac:dyDescent="0.2">
      <c r="A395" s="52" t="s">
        <v>834</v>
      </c>
      <c r="B395" s="61" t="s">
        <v>210</v>
      </c>
      <c r="C395" s="63" t="s">
        <v>32</v>
      </c>
      <c r="D395" s="62">
        <v>147.56</v>
      </c>
      <c r="E395" s="97">
        <v>0</v>
      </c>
      <c r="F395" s="57"/>
      <c r="G395" s="53">
        <f t="shared" si="44"/>
        <v>0</v>
      </c>
    </row>
    <row r="396" spans="1:7" s="8" customFormat="1" ht="33.75" x14ac:dyDescent="0.2">
      <c r="A396" s="52" t="s">
        <v>835</v>
      </c>
      <c r="B396" s="61" t="s">
        <v>37</v>
      </c>
      <c r="C396" s="63" t="s">
        <v>32</v>
      </c>
      <c r="D396" s="62">
        <v>417.19</v>
      </c>
      <c r="E396" s="97">
        <v>0</v>
      </c>
      <c r="F396" s="57"/>
      <c r="G396" s="53">
        <f t="shared" si="44"/>
        <v>0</v>
      </c>
    </row>
    <row r="397" spans="1:7" s="8" customFormat="1" ht="33.75" x14ac:dyDescent="0.2">
      <c r="A397" s="52" t="s">
        <v>836</v>
      </c>
      <c r="B397" s="61" t="s">
        <v>35</v>
      </c>
      <c r="C397" s="63" t="s">
        <v>36</v>
      </c>
      <c r="D397" s="62">
        <v>8760.99</v>
      </c>
      <c r="E397" s="97">
        <v>0</v>
      </c>
      <c r="F397" s="57"/>
      <c r="G397" s="53">
        <f t="shared" si="44"/>
        <v>0</v>
      </c>
    </row>
    <row r="398" spans="1:7" s="8" customFormat="1" x14ac:dyDescent="0.2">
      <c r="A398" s="41" t="s">
        <v>376</v>
      </c>
      <c r="B398" s="40" t="s">
        <v>60</v>
      </c>
      <c r="C398" s="41"/>
      <c r="D398" s="42"/>
      <c r="E398" s="43"/>
      <c r="F398" s="44"/>
      <c r="G398" s="43">
        <f>ROUND(SUM(G399:G410),2)</f>
        <v>0</v>
      </c>
    </row>
    <row r="399" spans="1:7" s="8" customFormat="1" ht="22.5" x14ac:dyDescent="0.2">
      <c r="A399" s="52" t="s">
        <v>837</v>
      </c>
      <c r="B399" s="61" t="s">
        <v>196</v>
      </c>
      <c r="C399" s="63" t="s">
        <v>39</v>
      </c>
      <c r="D399" s="62">
        <v>91</v>
      </c>
      <c r="E399" s="97">
        <v>0</v>
      </c>
      <c r="F399" s="57"/>
      <c r="G399" s="53">
        <f>ROUND(PRODUCT(D399,E399),2)</f>
        <v>0</v>
      </c>
    </row>
    <row r="400" spans="1:7" s="8" customFormat="1" ht="45" x14ac:dyDescent="0.2">
      <c r="A400" s="52" t="s">
        <v>838</v>
      </c>
      <c r="B400" s="61" t="s">
        <v>127</v>
      </c>
      <c r="C400" s="63" t="s">
        <v>32</v>
      </c>
      <c r="D400" s="62">
        <v>48.05</v>
      </c>
      <c r="E400" s="97">
        <v>0</v>
      </c>
      <c r="F400" s="57"/>
      <c r="G400" s="53">
        <f t="shared" ref="G400:G410" si="45">ROUND(PRODUCT(D400,E400),2)</f>
        <v>0</v>
      </c>
    </row>
    <row r="401" spans="1:7" s="8" customFormat="1" ht="45" x14ac:dyDescent="0.2">
      <c r="A401" s="52" t="s">
        <v>839</v>
      </c>
      <c r="B401" s="61" t="s">
        <v>209</v>
      </c>
      <c r="C401" s="63" t="s">
        <v>32</v>
      </c>
      <c r="D401" s="62">
        <v>48.05</v>
      </c>
      <c r="E401" s="97">
        <v>0</v>
      </c>
      <c r="F401" s="57"/>
      <c r="G401" s="53">
        <f t="shared" si="45"/>
        <v>0</v>
      </c>
    </row>
    <row r="402" spans="1:7" s="8" customFormat="1" ht="22.5" x14ac:dyDescent="0.2">
      <c r="A402" s="52" t="s">
        <v>840</v>
      </c>
      <c r="B402" s="61" t="s">
        <v>74</v>
      </c>
      <c r="C402" s="63" t="s">
        <v>33</v>
      </c>
      <c r="D402" s="62">
        <v>14</v>
      </c>
      <c r="E402" s="97">
        <v>0</v>
      </c>
      <c r="F402" s="57"/>
      <c r="G402" s="53">
        <f t="shared" si="45"/>
        <v>0</v>
      </c>
    </row>
    <row r="403" spans="1:7" s="8" customFormat="1" ht="22.5" x14ac:dyDescent="0.2">
      <c r="A403" s="52" t="s">
        <v>841</v>
      </c>
      <c r="B403" s="61" t="s">
        <v>88</v>
      </c>
      <c r="C403" s="63" t="s">
        <v>33</v>
      </c>
      <c r="D403" s="62">
        <v>14</v>
      </c>
      <c r="E403" s="97">
        <v>0</v>
      </c>
      <c r="F403" s="57"/>
      <c r="G403" s="53">
        <f t="shared" si="45"/>
        <v>0</v>
      </c>
    </row>
    <row r="404" spans="1:7" s="8" customFormat="1" ht="22.5" x14ac:dyDescent="0.2">
      <c r="A404" s="52" t="s">
        <v>842</v>
      </c>
      <c r="B404" s="61" t="s">
        <v>76</v>
      </c>
      <c r="C404" s="63" t="s">
        <v>33</v>
      </c>
      <c r="D404" s="62">
        <v>14</v>
      </c>
      <c r="E404" s="97">
        <v>0</v>
      </c>
      <c r="F404" s="57"/>
      <c r="G404" s="53">
        <f t="shared" si="45"/>
        <v>0</v>
      </c>
    </row>
    <row r="405" spans="1:7" s="8" customFormat="1" ht="22.5" x14ac:dyDescent="0.2">
      <c r="A405" s="52" t="s">
        <v>843</v>
      </c>
      <c r="B405" s="61" t="s">
        <v>118</v>
      </c>
      <c r="C405" s="63" t="s">
        <v>33</v>
      </c>
      <c r="D405" s="62">
        <v>14</v>
      </c>
      <c r="E405" s="97">
        <v>0</v>
      </c>
      <c r="F405" s="57"/>
      <c r="G405" s="53">
        <f t="shared" si="45"/>
        <v>0</v>
      </c>
    </row>
    <row r="406" spans="1:7" s="8" customFormat="1" ht="22.5" x14ac:dyDescent="0.2">
      <c r="A406" s="52" t="s">
        <v>844</v>
      </c>
      <c r="B406" s="61" t="s">
        <v>77</v>
      </c>
      <c r="C406" s="63" t="s">
        <v>39</v>
      </c>
      <c r="D406" s="62">
        <v>91</v>
      </c>
      <c r="E406" s="97">
        <v>0</v>
      </c>
      <c r="F406" s="57"/>
      <c r="G406" s="53">
        <f t="shared" si="45"/>
        <v>0</v>
      </c>
    </row>
    <row r="407" spans="1:7" s="8" customFormat="1" ht="22.5" x14ac:dyDescent="0.2">
      <c r="A407" s="52" t="s">
        <v>845</v>
      </c>
      <c r="B407" s="61" t="s">
        <v>80</v>
      </c>
      <c r="C407" s="63" t="s">
        <v>33</v>
      </c>
      <c r="D407" s="62">
        <v>14</v>
      </c>
      <c r="E407" s="97">
        <v>0</v>
      </c>
      <c r="F407" s="57"/>
      <c r="G407" s="53">
        <f t="shared" si="45"/>
        <v>0</v>
      </c>
    </row>
    <row r="408" spans="1:7" s="8" customFormat="1" ht="22.5" x14ac:dyDescent="0.2">
      <c r="A408" s="52" t="s">
        <v>846</v>
      </c>
      <c r="B408" s="61" t="s">
        <v>79</v>
      </c>
      <c r="C408" s="63" t="s">
        <v>33</v>
      </c>
      <c r="D408" s="62">
        <v>14</v>
      </c>
      <c r="E408" s="97">
        <v>0</v>
      </c>
      <c r="F408" s="57"/>
      <c r="G408" s="53">
        <f t="shared" si="45"/>
        <v>0</v>
      </c>
    </row>
    <row r="409" spans="1:7" s="8" customFormat="1" ht="22.5" x14ac:dyDescent="0.2">
      <c r="A409" s="52" t="s">
        <v>847</v>
      </c>
      <c r="B409" s="61" t="s">
        <v>78</v>
      </c>
      <c r="C409" s="63" t="s">
        <v>33</v>
      </c>
      <c r="D409" s="62">
        <v>14</v>
      </c>
      <c r="E409" s="97">
        <v>0</v>
      </c>
      <c r="F409" s="57"/>
      <c r="G409" s="53">
        <f t="shared" si="45"/>
        <v>0</v>
      </c>
    </row>
    <row r="410" spans="1:7" s="8" customFormat="1" ht="90" x14ac:dyDescent="0.2">
      <c r="A410" s="52" t="s">
        <v>848</v>
      </c>
      <c r="B410" s="61" t="s">
        <v>168</v>
      </c>
      <c r="C410" s="63" t="s">
        <v>33</v>
      </c>
      <c r="D410" s="62">
        <v>14</v>
      </c>
      <c r="E410" s="97">
        <v>0</v>
      </c>
      <c r="F410" s="57"/>
      <c r="G410" s="53">
        <f t="shared" si="45"/>
        <v>0</v>
      </c>
    </row>
    <row r="411" spans="1:7" s="8" customFormat="1" x14ac:dyDescent="0.2">
      <c r="A411" s="41" t="s">
        <v>377</v>
      </c>
      <c r="B411" s="40" t="s">
        <v>61</v>
      </c>
      <c r="C411" s="41"/>
      <c r="D411" s="42"/>
      <c r="E411" s="43"/>
      <c r="F411" s="44"/>
      <c r="G411" s="43">
        <f>ROUND(SUM(G412:G422),2)</f>
        <v>0</v>
      </c>
    </row>
    <row r="412" spans="1:7" s="8" customFormat="1" ht="45" x14ac:dyDescent="0.2">
      <c r="A412" s="52" t="s">
        <v>849</v>
      </c>
      <c r="B412" s="61" t="s">
        <v>127</v>
      </c>
      <c r="C412" s="63" t="s">
        <v>32</v>
      </c>
      <c r="D412" s="62">
        <v>10.5</v>
      </c>
      <c r="E412" s="97">
        <v>0</v>
      </c>
      <c r="F412" s="57"/>
      <c r="G412" s="53">
        <f t="shared" ref="G412:G422" si="46">ROUND(PRODUCT(D412,E412),2)</f>
        <v>0</v>
      </c>
    </row>
    <row r="413" spans="1:7" s="8" customFormat="1" ht="45" x14ac:dyDescent="0.2">
      <c r="A413" s="52" t="s">
        <v>850</v>
      </c>
      <c r="B413" s="61" t="s">
        <v>209</v>
      </c>
      <c r="C413" s="63" t="s">
        <v>32</v>
      </c>
      <c r="D413" s="62">
        <v>2.54</v>
      </c>
      <c r="E413" s="97">
        <v>0</v>
      </c>
      <c r="F413" s="57"/>
      <c r="G413" s="53">
        <f t="shared" si="46"/>
        <v>0</v>
      </c>
    </row>
    <row r="414" spans="1:7" s="8" customFormat="1" ht="33.75" x14ac:dyDescent="0.2">
      <c r="A414" s="52" t="s">
        <v>851</v>
      </c>
      <c r="B414" s="61" t="s">
        <v>199</v>
      </c>
      <c r="C414" s="63" t="s">
        <v>31</v>
      </c>
      <c r="D414" s="62">
        <v>5.31</v>
      </c>
      <c r="E414" s="97">
        <v>0</v>
      </c>
      <c r="F414" s="57"/>
      <c r="G414" s="53">
        <f t="shared" si="46"/>
        <v>0</v>
      </c>
    </row>
    <row r="415" spans="1:7" s="8" customFormat="1" ht="33.75" x14ac:dyDescent="0.2">
      <c r="A415" s="52" t="s">
        <v>852</v>
      </c>
      <c r="B415" s="61" t="s">
        <v>158</v>
      </c>
      <c r="C415" s="63" t="s">
        <v>31</v>
      </c>
      <c r="D415" s="62">
        <v>6.68</v>
      </c>
      <c r="E415" s="97">
        <v>0</v>
      </c>
      <c r="F415" s="57"/>
      <c r="G415" s="53">
        <f t="shared" si="46"/>
        <v>0</v>
      </c>
    </row>
    <row r="416" spans="1:7" s="8" customFormat="1" ht="33.75" x14ac:dyDescent="0.2">
      <c r="A416" s="52" t="s">
        <v>853</v>
      </c>
      <c r="B416" s="61" t="s">
        <v>163</v>
      </c>
      <c r="C416" s="63" t="s">
        <v>31</v>
      </c>
      <c r="D416" s="62">
        <v>2.79</v>
      </c>
      <c r="E416" s="97">
        <v>0</v>
      </c>
      <c r="F416" s="57"/>
      <c r="G416" s="53">
        <f t="shared" si="46"/>
        <v>0</v>
      </c>
    </row>
    <row r="417" spans="1:7" s="8" customFormat="1" ht="33.75" x14ac:dyDescent="0.2">
      <c r="A417" s="52" t="s">
        <v>854</v>
      </c>
      <c r="B417" s="61" t="s">
        <v>150</v>
      </c>
      <c r="C417" s="63" t="s">
        <v>53</v>
      </c>
      <c r="D417" s="62">
        <v>110.5</v>
      </c>
      <c r="E417" s="97">
        <v>0</v>
      </c>
      <c r="F417" s="57"/>
      <c r="G417" s="53">
        <f t="shared" si="46"/>
        <v>0</v>
      </c>
    </row>
    <row r="418" spans="1:7" s="8" customFormat="1" ht="22.5" x14ac:dyDescent="0.2">
      <c r="A418" s="52" t="s">
        <v>855</v>
      </c>
      <c r="B418" s="61" t="s">
        <v>159</v>
      </c>
      <c r="C418" s="63" t="s">
        <v>32</v>
      </c>
      <c r="D418" s="62">
        <v>1.37</v>
      </c>
      <c r="E418" s="97">
        <v>0</v>
      </c>
      <c r="F418" s="57"/>
      <c r="G418" s="53">
        <f t="shared" si="46"/>
        <v>0</v>
      </c>
    </row>
    <row r="419" spans="1:7" s="8" customFormat="1" ht="22.5" x14ac:dyDescent="0.2">
      <c r="A419" s="52" t="s">
        <v>856</v>
      </c>
      <c r="B419" s="61" t="s">
        <v>125</v>
      </c>
      <c r="C419" s="63" t="s">
        <v>31</v>
      </c>
      <c r="D419" s="62">
        <v>10.01</v>
      </c>
      <c r="E419" s="97">
        <v>0</v>
      </c>
      <c r="F419" s="57"/>
      <c r="G419" s="53">
        <f t="shared" si="46"/>
        <v>0</v>
      </c>
    </row>
    <row r="420" spans="1:7" s="8" customFormat="1" ht="33.75" x14ac:dyDescent="0.2">
      <c r="A420" s="52" t="s">
        <v>857</v>
      </c>
      <c r="B420" s="61" t="s">
        <v>164</v>
      </c>
      <c r="C420" s="63" t="s">
        <v>31</v>
      </c>
      <c r="D420" s="62">
        <v>10.01</v>
      </c>
      <c r="E420" s="97">
        <v>0</v>
      </c>
      <c r="F420" s="57"/>
      <c r="G420" s="53">
        <f t="shared" si="46"/>
        <v>0</v>
      </c>
    </row>
    <row r="421" spans="1:7" s="8" customFormat="1" ht="33.75" x14ac:dyDescent="0.2">
      <c r="A421" s="52" t="s">
        <v>858</v>
      </c>
      <c r="B421" s="61" t="s">
        <v>37</v>
      </c>
      <c r="C421" s="63" t="s">
        <v>32</v>
      </c>
      <c r="D421" s="62">
        <v>10.5</v>
      </c>
      <c r="E421" s="97">
        <v>0</v>
      </c>
      <c r="F421" s="57"/>
      <c r="G421" s="53">
        <f t="shared" si="46"/>
        <v>0</v>
      </c>
    </row>
    <row r="422" spans="1:7" s="8" customFormat="1" ht="33.75" x14ac:dyDescent="0.2">
      <c r="A422" s="52" t="s">
        <v>859</v>
      </c>
      <c r="B422" s="61" t="s">
        <v>35</v>
      </c>
      <c r="C422" s="63" t="s">
        <v>36</v>
      </c>
      <c r="D422" s="62">
        <v>220.5</v>
      </c>
      <c r="E422" s="97">
        <v>0</v>
      </c>
      <c r="F422" s="57"/>
      <c r="G422" s="53">
        <f t="shared" si="46"/>
        <v>0</v>
      </c>
    </row>
    <row r="423" spans="1:7" s="8" customFormat="1" x14ac:dyDescent="0.2">
      <c r="A423" s="41" t="s">
        <v>378</v>
      </c>
      <c r="B423" s="40" t="s">
        <v>62</v>
      </c>
      <c r="C423" s="41"/>
      <c r="D423" s="42"/>
      <c r="E423" s="43"/>
      <c r="F423" s="44"/>
      <c r="G423" s="43">
        <f>ROUND(SUM(G424:G437),2)</f>
        <v>0</v>
      </c>
    </row>
    <row r="424" spans="1:7" s="8" customFormat="1" ht="22.5" x14ac:dyDescent="0.2">
      <c r="A424" s="52" t="s">
        <v>860</v>
      </c>
      <c r="B424" s="61" t="s">
        <v>215</v>
      </c>
      <c r="C424" s="63" t="s">
        <v>33</v>
      </c>
      <c r="D424" s="62">
        <v>4</v>
      </c>
      <c r="E424" s="97">
        <v>0</v>
      </c>
      <c r="F424" s="57"/>
      <c r="G424" s="53">
        <f t="shared" ref="G424:G437" si="47">ROUND(PRODUCT(D424,E424),2)</f>
        <v>0</v>
      </c>
    </row>
    <row r="425" spans="1:7" s="8" customFormat="1" ht="22.5" x14ac:dyDescent="0.2">
      <c r="A425" s="52" t="s">
        <v>861</v>
      </c>
      <c r="B425" s="61" t="s">
        <v>267</v>
      </c>
      <c r="C425" s="63" t="s">
        <v>33</v>
      </c>
      <c r="D425" s="62">
        <v>4</v>
      </c>
      <c r="E425" s="97">
        <v>0</v>
      </c>
      <c r="F425" s="57"/>
      <c r="G425" s="53">
        <f>ROUND(PRODUCT(D425,E425),2)</f>
        <v>0</v>
      </c>
    </row>
    <row r="426" spans="1:7" s="8" customFormat="1" ht="22.5" x14ac:dyDescent="0.2">
      <c r="A426" s="52" t="s">
        <v>862</v>
      </c>
      <c r="B426" s="61" t="s">
        <v>230</v>
      </c>
      <c r="C426" s="63" t="s">
        <v>33</v>
      </c>
      <c r="D426" s="62">
        <v>4</v>
      </c>
      <c r="E426" s="97">
        <v>0</v>
      </c>
      <c r="F426" s="57"/>
      <c r="G426" s="53">
        <f t="shared" si="47"/>
        <v>0</v>
      </c>
    </row>
    <row r="427" spans="1:7" s="8" customFormat="1" ht="22.5" x14ac:dyDescent="0.2">
      <c r="A427" s="52" t="s">
        <v>863</v>
      </c>
      <c r="B427" s="61" t="s">
        <v>247</v>
      </c>
      <c r="C427" s="63" t="s">
        <v>33</v>
      </c>
      <c r="D427" s="62">
        <v>4</v>
      </c>
      <c r="E427" s="97">
        <v>0</v>
      </c>
      <c r="F427" s="57"/>
      <c r="G427" s="53">
        <f t="shared" si="47"/>
        <v>0</v>
      </c>
    </row>
    <row r="428" spans="1:7" s="8" customFormat="1" ht="22.5" x14ac:dyDescent="0.2">
      <c r="A428" s="52" t="s">
        <v>864</v>
      </c>
      <c r="B428" s="61" t="s">
        <v>268</v>
      </c>
      <c r="C428" s="63" t="s">
        <v>33</v>
      </c>
      <c r="D428" s="62">
        <v>2</v>
      </c>
      <c r="E428" s="97">
        <v>0</v>
      </c>
      <c r="F428" s="57"/>
      <c r="G428" s="53">
        <f t="shared" si="47"/>
        <v>0</v>
      </c>
    </row>
    <row r="429" spans="1:7" s="8" customFormat="1" ht="33.75" x14ac:dyDescent="0.2">
      <c r="A429" s="52" t="s">
        <v>865</v>
      </c>
      <c r="B429" s="61" t="s">
        <v>84</v>
      </c>
      <c r="C429" s="63" t="s">
        <v>33</v>
      </c>
      <c r="D429" s="62">
        <v>2</v>
      </c>
      <c r="E429" s="97">
        <v>0</v>
      </c>
      <c r="F429" s="57"/>
      <c r="G429" s="53">
        <f t="shared" si="47"/>
        <v>0</v>
      </c>
    </row>
    <row r="430" spans="1:7" s="8" customFormat="1" ht="45" x14ac:dyDescent="0.2">
      <c r="A430" s="52" t="s">
        <v>866</v>
      </c>
      <c r="B430" s="61" t="s">
        <v>269</v>
      </c>
      <c r="C430" s="63" t="s">
        <v>33</v>
      </c>
      <c r="D430" s="62">
        <v>1</v>
      </c>
      <c r="E430" s="97">
        <v>0</v>
      </c>
      <c r="F430" s="57"/>
      <c r="G430" s="53">
        <f>ROUND(PRODUCT(D430,E430),2)</f>
        <v>0</v>
      </c>
    </row>
    <row r="431" spans="1:7" s="8" customFormat="1" ht="33.75" x14ac:dyDescent="0.2">
      <c r="A431" s="52" t="s">
        <v>867</v>
      </c>
      <c r="B431" s="61" t="s">
        <v>270</v>
      </c>
      <c r="C431" s="63" t="s">
        <v>33</v>
      </c>
      <c r="D431" s="62">
        <v>1</v>
      </c>
      <c r="E431" s="97">
        <v>0</v>
      </c>
      <c r="F431" s="57"/>
      <c r="G431" s="53">
        <f>ROUND(PRODUCT(D431,E431),2)</f>
        <v>0</v>
      </c>
    </row>
    <row r="432" spans="1:7" s="8" customFormat="1" ht="22.5" x14ac:dyDescent="0.2">
      <c r="A432" s="52" t="s">
        <v>868</v>
      </c>
      <c r="B432" s="61" t="s">
        <v>68</v>
      </c>
      <c r="C432" s="63" t="s">
        <v>39</v>
      </c>
      <c r="D432" s="62">
        <v>12</v>
      </c>
      <c r="E432" s="97">
        <v>0</v>
      </c>
      <c r="F432" s="57"/>
      <c r="G432" s="53">
        <f t="shared" ref="G432:G434" si="48">ROUND(PRODUCT(D432,E432),2)</f>
        <v>0</v>
      </c>
    </row>
    <row r="433" spans="1:7" s="8" customFormat="1" ht="22.5" x14ac:dyDescent="0.2">
      <c r="A433" s="52" t="s">
        <v>869</v>
      </c>
      <c r="B433" s="61" t="s">
        <v>271</v>
      </c>
      <c r="C433" s="63" t="s">
        <v>33</v>
      </c>
      <c r="D433" s="62">
        <v>1</v>
      </c>
      <c r="E433" s="97">
        <v>0</v>
      </c>
      <c r="F433" s="57"/>
      <c r="G433" s="53">
        <f t="shared" si="48"/>
        <v>0</v>
      </c>
    </row>
    <row r="434" spans="1:7" s="8" customFormat="1" ht="22.5" x14ac:dyDescent="0.2">
      <c r="A434" s="52" t="s">
        <v>870</v>
      </c>
      <c r="B434" s="61" t="s">
        <v>272</v>
      </c>
      <c r="C434" s="63" t="s">
        <v>33</v>
      </c>
      <c r="D434" s="62">
        <v>1</v>
      </c>
      <c r="E434" s="97">
        <v>0</v>
      </c>
      <c r="F434" s="57"/>
      <c r="G434" s="53">
        <f t="shared" si="48"/>
        <v>0</v>
      </c>
    </row>
    <row r="435" spans="1:7" s="8" customFormat="1" ht="33.75" x14ac:dyDescent="0.2">
      <c r="A435" s="52" t="s">
        <v>871</v>
      </c>
      <c r="B435" s="61" t="s">
        <v>165</v>
      </c>
      <c r="C435" s="63" t="s">
        <v>32</v>
      </c>
      <c r="D435" s="62">
        <v>0.42</v>
      </c>
      <c r="E435" s="97">
        <v>0</v>
      </c>
      <c r="F435" s="57"/>
      <c r="G435" s="53">
        <f t="shared" si="47"/>
        <v>0</v>
      </c>
    </row>
    <row r="436" spans="1:7" s="8" customFormat="1" ht="33.75" x14ac:dyDescent="0.2">
      <c r="A436" s="52" t="s">
        <v>872</v>
      </c>
      <c r="B436" s="61" t="s">
        <v>86</v>
      </c>
      <c r="C436" s="63" t="s">
        <v>33</v>
      </c>
      <c r="D436" s="62">
        <v>1</v>
      </c>
      <c r="E436" s="97">
        <v>0</v>
      </c>
      <c r="F436" s="57"/>
      <c r="G436" s="53">
        <f t="shared" si="47"/>
        <v>0</v>
      </c>
    </row>
    <row r="437" spans="1:7" s="8" customFormat="1" ht="22.5" x14ac:dyDescent="0.2">
      <c r="A437" s="52" t="s">
        <v>873</v>
      </c>
      <c r="B437" s="61" t="s">
        <v>87</v>
      </c>
      <c r="C437" s="63" t="s">
        <v>33</v>
      </c>
      <c r="D437" s="62">
        <v>1</v>
      </c>
      <c r="E437" s="97">
        <v>0</v>
      </c>
      <c r="F437" s="57"/>
      <c r="G437" s="53">
        <f t="shared" si="47"/>
        <v>0</v>
      </c>
    </row>
    <row r="438" spans="1:7" s="8" customFormat="1" x14ac:dyDescent="0.2">
      <c r="A438" s="96" t="s">
        <v>379</v>
      </c>
      <c r="B438" s="65" t="s">
        <v>96</v>
      </c>
      <c r="C438" s="65"/>
      <c r="D438" s="65"/>
      <c r="E438" s="65"/>
      <c r="F438" s="65"/>
      <c r="G438" s="55">
        <f>ROUND(SUM(G439,G450),2)</f>
        <v>0</v>
      </c>
    </row>
    <row r="439" spans="1:7" s="8" customFormat="1" x14ac:dyDescent="0.2">
      <c r="A439" s="41" t="s">
        <v>380</v>
      </c>
      <c r="B439" s="40" t="s">
        <v>97</v>
      </c>
      <c r="C439" s="41"/>
      <c r="D439" s="42"/>
      <c r="E439" s="43"/>
      <c r="F439" s="44"/>
      <c r="G439" s="43">
        <f>ROUND(SUM(G440:G449),2)</f>
        <v>0</v>
      </c>
    </row>
    <row r="440" spans="1:7" s="8" customFormat="1" ht="45" x14ac:dyDescent="0.2">
      <c r="A440" s="52" t="s">
        <v>874</v>
      </c>
      <c r="B440" s="61" t="s">
        <v>90</v>
      </c>
      <c r="C440" s="63" t="s">
        <v>33</v>
      </c>
      <c r="D440" s="62">
        <v>4</v>
      </c>
      <c r="E440" s="97">
        <v>0</v>
      </c>
      <c r="F440" s="57"/>
      <c r="G440" s="53">
        <f t="shared" ref="G440:G465" si="49">ROUND(PRODUCT(D440,E440),2)</f>
        <v>0</v>
      </c>
    </row>
    <row r="441" spans="1:7" s="8" customFormat="1" ht="45" x14ac:dyDescent="0.2">
      <c r="A441" s="52" t="s">
        <v>875</v>
      </c>
      <c r="B441" s="61" t="s">
        <v>91</v>
      </c>
      <c r="C441" s="63" t="s">
        <v>33</v>
      </c>
      <c r="D441" s="62">
        <v>1</v>
      </c>
      <c r="E441" s="97">
        <v>0</v>
      </c>
      <c r="F441" s="57"/>
      <c r="G441" s="53">
        <f t="shared" si="49"/>
        <v>0</v>
      </c>
    </row>
    <row r="442" spans="1:7" s="8" customFormat="1" ht="22.5" x14ac:dyDescent="0.2">
      <c r="A442" s="52" t="s">
        <v>876</v>
      </c>
      <c r="B442" s="61" t="s">
        <v>147</v>
      </c>
      <c r="C442" s="63" t="s">
        <v>32</v>
      </c>
      <c r="D442" s="62">
        <v>0.13</v>
      </c>
      <c r="E442" s="97">
        <v>0</v>
      </c>
      <c r="F442" s="57"/>
      <c r="G442" s="53">
        <f t="shared" si="49"/>
        <v>0</v>
      </c>
    </row>
    <row r="443" spans="1:7" s="8" customFormat="1" ht="78.75" x14ac:dyDescent="0.2">
      <c r="A443" s="52" t="s">
        <v>877</v>
      </c>
      <c r="B443" s="61" t="s">
        <v>110</v>
      </c>
      <c r="C443" s="63" t="s">
        <v>33</v>
      </c>
      <c r="D443" s="62">
        <v>4</v>
      </c>
      <c r="E443" s="97">
        <v>0</v>
      </c>
      <c r="F443" s="57"/>
      <c r="G443" s="53">
        <f t="shared" si="49"/>
        <v>0</v>
      </c>
    </row>
    <row r="444" spans="1:7" s="8" customFormat="1" ht="45" x14ac:dyDescent="0.2">
      <c r="A444" s="52" t="s">
        <v>878</v>
      </c>
      <c r="B444" s="61" t="s">
        <v>193</v>
      </c>
      <c r="C444" s="63" t="s">
        <v>32</v>
      </c>
      <c r="D444" s="62">
        <v>29.1</v>
      </c>
      <c r="E444" s="97">
        <v>0</v>
      </c>
      <c r="F444" s="57"/>
      <c r="G444" s="53">
        <f t="shared" si="49"/>
        <v>0</v>
      </c>
    </row>
    <row r="445" spans="1:7" s="8" customFormat="1" ht="22.5" x14ac:dyDescent="0.2">
      <c r="A445" s="52" t="s">
        <v>879</v>
      </c>
      <c r="B445" s="61" t="s">
        <v>92</v>
      </c>
      <c r="C445" s="63" t="s">
        <v>39</v>
      </c>
      <c r="D445" s="62">
        <v>181.93</v>
      </c>
      <c r="E445" s="97">
        <v>0</v>
      </c>
      <c r="F445" s="57"/>
      <c r="G445" s="53">
        <f t="shared" si="49"/>
        <v>0</v>
      </c>
    </row>
    <row r="446" spans="1:7" s="8" customFormat="1" ht="22.5" x14ac:dyDescent="0.2">
      <c r="A446" s="52" t="s">
        <v>880</v>
      </c>
      <c r="B446" s="61" t="s">
        <v>93</v>
      </c>
      <c r="C446" s="63" t="s">
        <v>39</v>
      </c>
      <c r="D446" s="62">
        <v>20</v>
      </c>
      <c r="E446" s="97">
        <v>0</v>
      </c>
      <c r="F446" s="57"/>
      <c r="G446" s="53">
        <f t="shared" si="49"/>
        <v>0</v>
      </c>
    </row>
    <row r="447" spans="1:7" s="8" customFormat="1" ht="22.5" x14ac:dyDescent="0.2">
      <c r="A447" s="52" t="s">
        <v>881</v>
      </c>
      <c r="B447" s="61" t="s">
        <v>94</v>
      </c>
      <c r="C447" s="63" t="s">
        <v>39</v>
      </c>
      <c r="D447" s="62">
        <v>4</v>
      </c>
      <c r="E447" s="97">
        <v>0</v>
      </c>
      <c r="F447" s="57"/>
      <c r="G447" s="53">
        <f t="shared" si="49"/>
        <v>0</v>
      </c>
    </row>
    <row r="448" spans="1:7" s="8" customFormat="1" ht="22.5" x14ac:dyDescent="0.2">
      <c r="A448" s="52" t="s">
        <v>882</v>
      </c>
      <c r="B448" s="61" t="s">
        <v>95</v>
      </c>
      <c r="C448" s="63" t="s">
        <v>33</v>
      </c>
      <c r="D448" s="62">
        <v>4</v>
      </c>
      <c r="E448" s="97">
        <v>0</v>
      </c>
      <c r="F448" s="57"/>
      <c r="G448" s="53">
        <f t="shared" si="49"/>
        <v>0</v>
      </c>
    </row>
    <row r="449" spans="1:7" s="8" customFormat="1" ht="45" x14ac:dyDescent="0.2">
      <c r="A449" s="52" t="s">
        <v>883</v>
      </c>
      <c r="B449" s="61" t="s">
        <v>209</v>
      </c>
      <c r="C449" s="63" t="s">
        <v>32</v>
      </c>
      <c r="D449" s="62">
        <v>29.1</v>
      </c>
      <c r="E449" s="97">
        <v>0</v>
      </c>
      <c r="F449" s="57"/>
      <c r="G449" s="53">
        <f t="shared" si="49"/>
        <v>0</v>
      </c>
    </row>
    <row r="450" spans="1:7" s="8" customFormat="1" x14ac:dyDescent="0.2">
      <c r="A450" s="41" t="s">
        <v>381</v>
      </c>
      <c r="B450" s="40" t="s">
        <v>128</v>
      </c>
      <c r="C450" s="41"/>
      <c r="D450" s="42"/>
      <c r="E450" s="43"/>
      <c r="F450" s="44"/>
      <c r="G450" s="43">
        <f>ROUND(SUM(G451:G468),2)</f>
        <v>0</v>
      </c>
    </row>
    <row r="451" spans="1:7" s="8" customFormat="1" ht="135" x14ac:dyDescent="0.2">
      <c r="A451" s="52" t="s">
        <v>884</v>
      </c>
      <c r="B451" s="61" t="s">
        <v>2129</v>
      </c>
      <c r="C451" s="63" t="s">
        <v>33</v>
      </c>
      <c r="D451" s="62">
        <v>4</v>
      </c>
      <c r="E451" s="97">
        <v>0</v>
      </c>
      <c r="F451" s="57"/>
      <c r="G451" s="53">
        <f t="shared" si="49"/>
        <v>0</v>
      </c>
    </row>
    <row r="452" spans="1:7" s="8" customFormat="1" ht="135" x14ac:dyDescent="0.2">
      <c r="A452" s="52" t="s">
        <v>885</v>
      </c>
      <c r="B452" s="61" t="s">
        <v>212</v>
      </c>
      <c r="C452" s="63" t="s">
        <v>33</v>
      </c>
      <c r="D452" s="62">
        <v>4</v>
      </c>
      <c r="E452" s="97">
        <v>0</v>
      </c>
      <c r="F452" s="57"/>
      <c r="G452" s="53">
        <f t="shared" si="49"/>
        <v>0</v>
      </c>
    </row>
    <row r="453" spans="1:7" s="8" customFormat="1" ht="56.25" x14ac:dyDescent="0.2">
      <c r="A453" s="52" t="s">
        <v>886</v>
      </c>
      <c r="B453" s="61" t="s">
        <v>213</v>
      </c>
      <c r="C453" s="63" t="s">
        <v>33</v>
      </c>
      <c r="D453" s="62">
        <v>4</v>
      </c>
      <c r="E453" s="97">
        <v>0</v>
      </c>
      <c r="F453" s="57"/>
      <c r="G453" s="53">
        <f t="shared" si="49"/>
        <v>0</v>
      </c>
    </row>
    <row r="454" spans="1:7" s="8" customFormat="1" ht="33.75" x14ac:dyDescent="0.2">
      <c r="A454" s="52" t="s">
        <v>887</v>
      </c>
      <c r="B454" s="61" t="s">
        <v>99</v>
      </c>
      <c r="C454" s="63" t="s">
        <v>39</v>
      </c>
      <c r="D454" s="62">
        <v>181.93</v>
      </c>
      <c r="E454" s="97">
        <v>0</v>
      </c>
      <c r="F454" s="57"/>
      <c r="G454" s="53">
        <f t="shared" si="49"/>
        <v>0</v>
      </c>
    </row>
    <row r="455" spans="1:7" s="8" customFormat="1" ht="33.75" x14ac:dyDescent="0.2">
      <c r="A455" s="52" t="s">
        <v>888</v>
      </c>
      <c r="B455" s="61" t="s">
        <v>100</v>
      </c>
      <c r="C455" s="63" t="s">
        <v>39</v>
      </c>
      <c r="D455" s="62">
        <v>167.64</v>
      </c>
      <c r="E455" s="97">
        <v>0</v>
      </c>
      <c r="F455" s="57"/>
      <c r="G455" s="53">
        <f t="shared" si="49"/>
        <v>0</v>
      </c>
    </row>
    <row r="456" spans="1:7" s="8" customFormat="1" ht="56.25" x14ac:dyDescent="0.2">
      <c r="A456" s="52" t="s">
        <v>889</v>
      </c>
      <c r="B456" s="61" t="s">
        <v>171</v>
      </c>
      <c r="C456" s="63" t="s">
        <v>39</v>
      </c>
      <c r="D456" s="62">
        <v>46</v>
      </c>
      <c r="E456" s="97">
        <v>0</v>
      </c>
      <c r="F456" s="57"/>
      <c r="G456" s="53">
        <f t="shared" si="49"/>
        <v>0</v>
      </c>
    </row>
    <row r="457" spans="1:7" s="8" customFormat="1" ht="22.5" x14ac:dyDescent="0.2">
      <c r="A457" s="52" t="s">
        <v>890</v>
      </c>
      <c r="B457" s="61" t="s">
        <v>101</v>
      </c>
      <c r="C457" s="63" t="s">
        <v>33</v>
      </c>
      <c r="D457" s="62">
        <v>54</v>
      </c>
      <c r="E457" s="97">
        <v>0</v>
      </c>
      <c r="F457" s="57"/>
      <c r="G457" s="53">
        <f t="shared" si="49"/>
        <v>0</v>
      </c>
    </row>
    <row r="458" spans="1:7" s="8" customFormat="1" ht="22.5" x14ac:dyDescent="0.2">
      <c r="A458" s="52" t="s">
        <v>891</v>
      </c>
      <c r="B458" s="61" t="s">
        <v>102</v>
      </c>
      <c r="C458" s="63" t="s">
        <v>33</v>
      </c>
      <c r="D458" s="62">
        <v>18</v>
      </c>
      <c r="E458" s="97">
        <v>0</v>
      </c>
      <c r="F458" s="57"/>
      <c r="G458" s="53">
        <f t="shared" si="49"/>
        <v>0</v>
      </c>
    </row>
    <row r="459" spans="1:7" s="8" customFormat="1" ht="45" x14ac:dyDescent="0.2">
      <c r="A459" s="52" t="s">
        <v>892</v>
      </c>
      <c r="B459" s="61" t="s">
        <v>103</v>
      </c>
      <c r="C459" s="63" t="s">
        <v>33</v>
      </c>
      <c r="D459" s="62">
        <v>12</v>
      </c>
      <c r="E459" s="97">
        <v>0</v>
      </c>
      <c r="F459" s="57"/>
      <c r="G459" s="53">
        <f t="shared" si="49"/>
        <v>0</v>
      </c>
    </row>
    <row r="460" spans="1:7" s="8" customFormat="1" ht="33.75" x14ac:dyDescent="0.2">
      <c r="A460" s="52" t="s">
        <v>893</v>
      </c>
      <c r="B460" s="61" t="s">
        <v>172</v>
      </c>
      <c r="C460" s="63" t="s">
        <v>33</v>
      </c>
      <c r="D460" s="62">
        <v>3</v>
      </c>
      <c r="E460" s="97">
        <v>0</v>
      </c>
      <c r="F460" s="57"/>
      <c r="G460" s="53">
        <f t="shared" si="49"/>
        <v>0</v>
      </c>
    </row>
    <row r="461" spans="1:7" s="8" customFormat="1" ht="33.75" x14ac:dyDescent="0.2">
      <c r="A461" s="52" t="s">
        <v>894</v>
      </c>
      <c r="B461" s="61" t="s">
        <v>109</v>
      </c>
      <c r="C461" s="92" t="s">
        <v>105</v>
      </c>
      <c r="D461" s="62">
        <v>4</v>
      </c>
      <c r="E461" s="97">
        <v>0</v>
      </c>
      <c r="F461" s="57"/>
      <c r="G461" s="53">
        <f t="shared" si="49"/>
        <v>0</v>
      </c>
    </row>
    <row r="462" spans="1:7" s="8" customFormat="1" ht="33.75" x14ac:dyDescent="0.2">
      <c r="A462" s="52" t="s">
        <v>895</v>
      </c>
      <c r="B462" s="61" t="s">
        <v>106</v>
      </c>
      <c r="C462" s="63" t="s">
        <v>33</v>
      </c>
      <c r="D462" s="62">
        <v>2</v>
      </c>
      <c r="E462" s="97">
        <v>0</v>
      </c>
      <c r="F462" s="57"/>
      <c r="G462" s="53">
        <f t="shared" si="49"/>
        <v>0</v>
      </c>
    </row>
    <row r="463" spans="1:7" s="8" customFormat="1" ht="33.75" x14ac:dyDescent="0.2">
      <c r="A463" s="52" t="s">
        <v>896</v>
      </c>
      <c r="B463" s="61" t="s">
        <v>166</v>
      </c>
      <c r="C463" s="63" t="s">
        <v>33</v>
      </c>
      <c r="D463" s="62">
        <v>10</v>
      </c>
      <c r="E463" s="97">
        <v>0</v>
      </c>
      <c r="F463" s="57"/>
      <c r="G463" s="53">
        <f t="shared" si="49"/>
        <v>0</v>
      </c>
    </row>
    <row r="464" spans="1:7" s="8" customFormat="1" ht="33.75" x14ac:dyDescent="0.2">
      <c r="A464" s="52" t="s">
        <v>897</v>
      </c>
      <c r="B464" s="61" t="s">
        <v>167</v>
      </c>
      <c r="C464" s="63" t="s">
        <v>33</v>
      </c>
      <c r="D464" s="62">
        <v>4</v>
      </c>
      <c r="E464" s="97">
        <v>0</v>
      </c>
      <c r="F464" s="57"/>
      <c r="G464" s="53">
        <f t="shared" si="49"/>
        <v>0</v>
      </c>
    </row>
    <row r="465" spans="1:7" s="8" customFormat="1" ht="56.25" x14ac:dyDescent="0.2">
      <c r="A465" s="52" t="s">
        <v>898</v>
      </c>
      <c r="B465" s="61" t="s">
        <v>108</v>
      </c>
      <c r="C465" s="63" t="s">
        <v>33</v>
      </c>
      <c r="D465" s="62">
        <v>1</v>
      </c>
      <c r="E465" s="97">
        <v>0</v>
      </c>
      <c r="F465" s="57"/>
      <c r="G465" s="53">
        <f t="shared" si="49"/>
        <v>0</v>
      </c>
    </row>
    <row r="466" spans="1:7" s="8" customFormat="1" ht="33.75" x14ac:dyDescent="0.2">
      <c r="A466" s="52" t="s">
        <v>899</v>
      </c>
      <c r="B466" s="61" t="s">
        <v>107</v>
      </c>
      <c r="C466" s="63" t="s">
        <v>39</v>
      </c>
      <c r="D466" s="62">
        <v>25</v>
      </c>
      <c r="E466" s="97">
        <v>0</v>
      </c>
      <c r="F466" s="57"/>
      <c r="G466" s="53">
        <f>ROUND(PRODUCT(D466,E466),2)</f>
        <v>0</v>
      </c>
    </row>
    <row r="467" spans="1:7" s="8" customFormat="1" ht="270" x14ac:dyDescent="0.2">
      <c r="A467" s="52" t="s">
        <v>900</v>
      </c>
      <c r="B467" s="61" t="s">
        <v>2131</v>
      </c>
      <c r="C467" s="63" t="s">
        <v>33</v>
      </c>
      <c r="D467" s="62">
        <v>1</v>
      </c>
      <c r="E467" s="97">
        <v>0</v>
      </c>
      <c r="F467" s="57"/>
      <c r="G467" s="53">
        <f>ROUND(PRODUCT(D467,E467),2)</f>
        <v>0</v>
      </c>
    </row>
    <row r="468" spans="1:7" s="8" customFormat="1" ht="78.75" x14ac:dyDescent="0.2">
      <c r="A468" s="52" t="s">
        <v>901</v>
      </c>
      <c r="B468" s="61" t="s">
        <v>211</v>
      </c>
      <c r="C468" s="63" t="s">
        <v>33</v>
      </c>
      <c r="D468" s="62">
        <v>1</v>
      </c>
      <c r="E468" s="97">
        <v>0</v>
      </c>
      <c r="F468" s="57"/>
      <c r="G468" s="53">
        <f>ROUND(PRODUCT(D468,E468),2)</f>
        <v>0</v>
      </c>
    </row>
    <row r="469" spans="1:7" s="8" customFormat="1" x14ac:dyDescent="0.2">
      <c r="A469" s="96" t="s">
        <v>382</v>
      </c>
      <c r="B469" s="65" t="s">
        <v>29</v>
      </c>
      <c r="C469" s="65"/>
      <c r="D469" s="65"/>
      <c r="E469" s="65"/>
      <c r="F469" s="65"/>
      <c r="G469" s="55">
        <f>ROUND(SUM(G470),2)</f>
        <v>0</v>
      </c>
    </row>
    <row r="470" spans="1:7" s="8" customFormat="1" ht="22.5" x14ac:dyDescent="0.2">
      <c r="A470" s="52" t="s">
        <v>902</v>
      </c>
      <c r="B470" s="61" t="s">
        <v>47</v>
      </c>
      <c r="C470" s="63" t="s">
        <v>31</v>
      </c>
      <c r="D470" s="62">
        <v>2082.02</v>
      </c>
      <c r="E470" s="97">
        <v>0</v>
      </c>
      <c r="F470" s="57"/>
      <c r="G470" s="53">
        <f t="shared" ref="G470" si="50">ROUND(PRODUCT(D470,E470),2)</f>
        <v>0</v>
      </c>
    </row>
    <row r="471" spans="1:7" s="8" customFormat="1" x14ac:dyDescent="0.2">
      <c r="A471" s="95" t="s">
        <v>26</v>
      </c>
      <c r="B471" s="78" t="s">
        <v>273</v>
      </c>
      <c r="C471" s="78"/>
      <c r="D471" s="78"/>
      <c r="E471" s="78"/>
      <c r="F471" s="78"/>
      <c r="G471" s="70">
        <f>+G472+G502+G537+G559+G567+G588+G638+G704+G736</f>
        <v>0</v>
      </c>
    </row>
    <row r="472" spans="1:7" s="8" customFormat="1" x14ac:dyDescent="0.2">
      <c r="A472" s="96" t="s">
        <v>383</v>
      </c>
      <c r="B472" s="65" t="s">
        <v>115</v>
      </c>
      <c r="C472" s="65"/>
      <c r="D472" s="65"/>
      <c r="E472" s="65"/>
      <c r="F472" s="65"/>
      <c r="G472" s="55">
        <f>ROUND(SUM(G473,G485,G493),2)</f>
        <v>0</v>
      </c>
    </row>
    <row r="473" spans="1:7" s="8" customFormat="1" x14ac:dyDescent="0.2">
      <c r="A473" s="41" t="s">
        <v>384</v>
      </c>
      <c r="B473" s="40" t="s">
        <v>25</v>
      </c>
      <c r="C473" s="41"/>
      <c r="D473" s="42"/>
      <c r="E473" s="43"/>
      <c r="F473" s="44"/>
      <c r="G473" s="43">
        <f>ROUND(SUM(G474:G484),2)</f>
        <v>0</v>
      </c>
    </row>
    <row r="474" spans="1:7" s="8" customFormat="1" ht="33.75" x14ac:dyDescent="0.2">
      <c r="A474" s="52" t="s">
        <v>903</v>
      </c>
      <c r="B474" s="61" t="s">
        <v>152</v>
      </c>
      <c r="C474" s="63" t="s">
        <v>32</v>
      </c>
      <c r="D474" s="62">
        <v>127.43</v>
      </c>
      <c r="E474" s="97">
        <v>0</v>
      </c>
      <c r="F474" s="57"/>
      <c r="G474" s="53">
        <f>ROUND(PRODUCT(D474,E474),2)</f>
        <v>0</v>
      </c>
    </row>
    <row r="475" spans="1:7" s="8" customFormat="1" ht="33.75" x14ac:dyDescent="0.2">
      <c r="A475" s="52" t="s">
        <v>904</v>
      </c>
      <c r="B475" s="61" t="s">
        <v>190</v>
      </c>
      <c r="C475" s="63" t="s">
        <v>32</v>
      </c>
      <c r="D475" s="62">
        <v>541.57000000000005</v>
      </c>
      <c r="E475" s="97">
        <v>0</v>
      </c>
      <c r="F475" s="57"/>
      <c r="G475" s="53">
        <f t="shared" ref="G475:G484" si="51">ROUND(PRODUCT(D475,E475),2)</f>
        <v>0</v>
      </c>
    </row>
    <row r="476" spans="1:7" s="8" customFormat="1" ht="33.75" x14ac:dyDescent="0.2">
      <c r="A476" s="52" t="s">
        <v>905</v>
      </c>
      <c r="B476" s="61" t="s">
        <v>191</v>
      </c>
      <c r="C476" s="63" t="s">
        <v>32</v>
      </c>
      <c r="D476" s="62">
        <v>196.17</v>
      </c>
      <c r="E476" s="97">
        <v>0</v>
      </c>
      <c r="F476" s="57"/>
      <c r="G476" s="53">
        <f t="shared" si="51"/>
        <v>0</v>
      </c>
    </row>
    <row r="477" spans="1:7" s="8" customFormat="1" ht="33.75" x14ac:dyDescent="0.2">
      <c r="A477" s="52" t="s">
        <v>906</v>
      </c>
      <c r="B477" s="61" t="s">
        <v>192</v>
      </c>
      <c r="C477" s="63" t="s">
        <v>32</v>
      </c>
      <c r="D477" s="62">
        <v>30.74</v>
      </c>
      <c r="E477" s="97">
        <v>0</v>
      </c>
      <c r="F477" s="57"/>
      <c r="G477" s="53">
        <f t="shared" si="51"/>
        <v>0</v>
      </c>
    </row>
    <row r="478" spans="1:7" s="8" customFormat="1" ht="33.75" x14ac:dyDescent="0.2">
      <c r="A478" s="52" t="s">
        <v>907</v>
      </c>
      <c r="B478" s="61" t="s">
        <v>56</v>
      </c>
      <c r="C478" s="63" t="s">
        <v>32</v>
      </c>
      <c r="D478" s="62">
        <v>100.2</v>
      </c>
      <c r="E478" s="97">
        <v>0</v>
      </c>
      <c r="F478" s="57"/>
      <c r="G478" s="53">
        <f t="shared" si="51"/>
        <v>0</v>
      </c>
    </row>
    <row r="479" spans="1:7" s="8" customFormat="1" ht="33.75" x14ac:dyDescent="0.2">
      <c r="A479" s="52" t="s">
        <v>908</v>
      </c>
      <c r="B479" s="61" t="s">
        <v>34</v>
      </c>
      <c r="C479" s="63" t="s">
        <v>32</v>
      </c>
      <c r="D479" s="62">
        <v>242.7</v>
      </c>
      <c r="E479" s="97">
        <v>0</v>
      </c>
      <c r="F479" s="57"/>
      <c r="G479" s="53">
        <f t="shared" si="51"/>
        <v>0</v>
      </c>
    </row>
    <row r="480" spans="1:7" s="8" customFormat="1" ht="33.75" x14ac:dyDescent="0.2">
      <c r="A480" s="52" t="s">
        <v>909</v>
      </c>
      <c r="B480" s="61" t="s">
        <v>220</v>
      </c>
      <c r="C480" s="63" t="s">
        <v>32</v>
      </c>
      <c r="D480" s="62">
        <v>3.96</v>
      </c>
      <c r="E480" s="97">
        <v>0</v>
      </c>
      <c r="F480" s="57"/>
      <c r="G480" s="53">
        <f t="shared" si="51"/>
        <v>0</v>
      </c>
    </row>
    <row r="481" spans="1:7" s="8" customFormat="1" ht="45" x14ac:dyDescent="0.2">
      <c r="A481" s="52" t="s">
        <v>910</v>
      </c>
      <c r="B481" s="61" t="s">
        <v>141</v>
      </c>
      <c r="C481" s="63" t="s">
        <v>32</v>
      </c>
      <c r="D481" s="62">
        <v>4.09</v>
      </c>
      <c r="E481" s="97">
        <v>0</v>
      </c>
      <c r="F481" s="57"/>
      <c r="G481" s="53">
        <f>ROUND(PRODUCT(D481,E481),2)</f>
        <v>0</v>
      </c>
    </row>
    <row r="482" spans="1:7" s="8" customFormat="1" ht="33.75" x14ac:dyDescent="0.2">
      <c r="A482" s="52" t="s">
        <v>911</v>
      </c>
      <c r="B482" s="61" t="s">
        <v>222</v>
      </c>
      <c r="C482" s="63" t="s">
        <v>39</v>
      </c>
      <c r="D482" s="62">
        <v>15.4</v>
      </c>
      <c r="E482" s="97">
        <v>0</v>
      </c>
      <c r="F482" s="57"/>
      <c r="G482" s="53">
        <f t="shared" ref="G482" si="52">ROUND(PRODUCT(D482,E482),2)</f>
        <v>0</v>
      </c>
    </row>
    <row r="483" spans="1:7" s="8" customFormat="1" ht="33.75" x14ac:dyDescent="0.2">
      <c r="A483" s="52" t="s">
        <v>912</v>
      </c>
      <c r="B483" s="61" t="s">
        <v>37</v>
      </c>
      <c r="C483" s="63" t="s">
        <v>32</v>
      </c>
      <c r="D483" s="62">
        <v>1246.8599999999999</v>
      </c>
      <c r="E483" s="97">
        <v>0</v>
      </c>
      <c r="F483" s="57"/>
      <c r="G483" s="53">
        <f t="shared" si="51"/>
        <v>0</v>
      </c>
    </row>
    <row r="484" spans="1:7" s="8" customFormat="1" ht="33.75" x14ac:dyDescent="0.2">
      <c r="A484" s="52" t="s">
        <v>913</v>
      </c>
      <c r="B484" s="61" t="s">
        <v>35</v>
      </c>
      <c r="C484" s="63" t="s">
        <v>36</v>
      </c>
      <c r="D484" s="62">
        <v>24937.200000000001</v>
      </c>
      <c r="E484" s="97">
        <v>0</v>
      </c>
      <c r="F484" s="57"/>
      <c r="G484" s="53">
        <f t="shared" si="51"/>
        <v>0</v>
      </c>
    </row>
    <row r="485" spans="1:7" s="8" customFormat="1" x14ac:dyDescent="0.2">
      <c r="A485" s="41" t="s">
        <v>385</v>
      </c>
      <c r="B485" s="40" t="s">
        <v>50</v>
      </c>
      <c r="C485" s="41"/>
      <c r="D485" s="42"/>
      <c r="E485" s="43"/>
      <c r="F485" s="44"/>
      <c r="G485" s="43">
        <f>ROUND(SUM(G486:G492),2)</f>
        <v>0</v>
      </c>
    </row>
    <row r="486" spans="1:7" s="8" customFormat="1" ht="33.75" x14ac:dyDescent="0.2">
      <c r="A486" s="52" t="s">
        <v>914</v>
      </c>
      <c r="B486" s="61" t="s">
        <v>30</v>
      </c>
      <c r="C486" s="63" t="s">
        <v>31</v>
      </c>
      <c r="D486" s="62">
        <v>5184.37</v>
      </c>
      <c r="E486" s="97">
        <v>0</v>
      </c>
      <c r="F486" s="57"/>
      <c r="G486" s="53">
        <f>ROUND(PRODUCT(D486,E486),2)</f>
        <v>0</v>
      </c>
    </row>
    <row r="487" spans="1:7" s="8" customFormat="1" ht="45" x14ac:dyDescent="0.2">
      <c r="A487" s="52" t="s">
        <v>915</v>
      </c>
      <c r="B487" s="61" t="s">
        <v>189</v>
      </c>
      <c r="C487" s="63" t="s">
        <v>32</v>
      </c>
      <c r="D487" s="62">
        <v>2073.75</v>
      </c>
      <c r="E487" s="97">
        <v>0</v>
      </c>
      <c r="F487" s="57"/>
      <c r="G487" s="53">
        <f t="shared" ref="G487:G491" si="53">ROUND(PRODUCT(D487,E487),2)</f>
        <v>0</v>
      </c>
    </row>
    <row r="488" spans="1:7" s="8" customFormat="1" ht="45" x14ac:dyDescent="0.2">
      <c r="A488" s="52" t="s">
        <v>916</v>
      </c>
      <c r="B488" s="61" t="s">
        <v>274</v>
      </c>
      <c r="C488" s="63" t="s">
        <v>31</v>
      </c>
      <c r="D488" s="62">
        <v>5184.37</v>
      </c>
      <c r="E488" s="97">
        <v>0</v>
      </c>
      <c r="F488" s="57"/>
      <c r="G488" s="53">
        <f t="shared" si="53"/>
        <v>0</v>
      </c>
    </row>
    <row r="489" spans="1:7" s="8" customFormat="1" ht="56.25" x14ac:dyDescent="0.2">
      <c r="A489" s="52" t="s">
        <v>917</v>
      </c>
      <c r="B489" s="61" t="s">
        <v>142</v>
      </c>
      <c r="C489" s="63" t="s">
        <v>32</v>
      </c>
      <c r="D489" s="62">
        <v>1036.8699999999999</v>
      </c>
      <c r="E489" s="97">
        <v>0</v>
      </c>
      <c r="F489" s="57"/>
      <c r="G489" s="53">
        <f t="shared" si="53"/>
        <v>0</v>
      </c>
    </row>
    <row r="490" spans="1:7" s="8" customFormat="1" ht="33.75" x14ac:dyDescent="0.2">
      <c r="A490" s="52" t="s">
        <v>918</v>
      </c>
      <c r="B490" s="61" t="s">
        <v>153</v>
      </c>
      <c r="C490" s="63" t="s">
        <v>31</v>
      </c>
      <c r="D490" s="62">
        <v>5184.37</v>
      </c>
      <c r="E490" s="97">
        <v>0</v>
      </c>
      <c r="F490" s="57"/>
      <c r="G490" s="53">
        <f t="shared" si="53"/>
        <v>0</v>
      </c>
    </row>
    <row r="491" spans="1:7" s="8" customFormat="1" ht="33.75" x14ac:dyDescent="0.2">
      <c r="A491" s="52" t="s">
        <v>919</v>
      </c>
      <c r="B491" s="61" t="s">
        <v>37</v>
      </c>
      <c r="C491" s="63" t="s">
        <v>32</v>
      </c>
      <c r="D491" s="62">
        <v>2073.75</v>
      </c>
      <c r="E491" s="97">
        <v>0</v>
      </c>
      <c r="F491" s="57"/>
      <c r="G491" s="53">
        <f t="shared" si="53"/>
        <v>0</v>
      </c>
    </row>
    <row r="492" spans="1:7" s="8" customFormat="1" ht="33.75" x14ac:dyDescent="0.2">
      <c r="A492" s="52" t="s">
        <v>920</v>
      </c>
      <c r="B492" s="61" t="s">
        <v>35</v>
      </c>
      <c r="C492" s="63" t="s">
        <v>36</v>
      </c>
      <c r="D492" s="62">
        <v>41475</v>
      </c>
      <c r="E492" s="97">
        <v>0</v>
      </c>
      <c r="F492" s="57"/>
      <c r="G492" s="53">
        <f>ROUND(PRODUCT(D492,E492),2)</f>
        <v>0</v>
      </c>
    </row>
    <row r="493" spans="1:7" s="8" customFormat="1" x14ac:dyDescent="0.2">
      <c r="A493" s="41" t="s">
        <v>386</v>
      </c>
      <c r="B493" s="40" t="s">
        <v>51</v>
      </c>
      <c r="C493" s="41"/>
      <c r="D493" s="42"/>
      <c r="E493" s="43"/>
      <c r="F493" s="44"/>
      <c r="G493" s="43">
        <f>ROUND(SUM(G494:G501),2)</f>
        <v>0</v>
      </c>
    </row>
    <row r="494" spans="1:7" s="8" customFormat="1" ht="45" x14ac:dyDescent="0.2">
      <c r="A494" s="52" t="s">
        <v>921</v>
      </c>
      <c r="B494" s="61" t="s">
        <v>137</v>
      </c>
      <c r="C494" s="63" t="s">
        <v>31</v>
      </c>
      <c r="D494" s="62">
        <v>675.81</v>
      </c>
      <c r="E494" s="97">
        <v>0</v>
      </c>
      <c r="F494" s="57"/>
      <c r="G494" s="53">
        <f>ROUND(PRODUCT(D494,E494),2)</f>
        <v>0</v>
      </c>
    </row>
    <row r="495" spans="1:7" s="8" customFormat="1" ht="45" x14ac:dyDescent="0.2">
      <c r="A495" s="52" t="s">
        <v>922</v>
      </c>
      <c r="B495" s="61" t="s">
        <v>138</v>
      </c>
      <c r="C495" s="63" t="s">
        <v>31</v>
      </c>
      <c r="D495" s="62">
        <v>901.08</v>
      </c>
      <c r="E495" s="97">
        <v>0</v>
      </c>
      <c r="F495" s="57"/>
      <c r="G495" s="53">
        <f t="shared" ref="G495:G501" si="54">ROUND(PRODUCT(D495,E495),2)</f>
        <v>0</v>
      </c>
    </row>
    <row r="496" spans="1:7" s="8" customFormat="1" ht="45" x14ac:dyDescent="0.2">
      <c r="A496" s="52" t="s">
        <v>923</v>
      </c>
      <c r="B496" s="61" t="s">
        <v>139</v>
      </c>
      <c r="C496" s="63" t="s">
        <v>31</v>
      </c>
      <c r="D496" s="62">
        <v>2703.23</v>
      </c>
      <c r="E496" s="97">
        <v>0</v>
      </c>
      <c r="F496" s="57"/>
      <c r="G496" s="53">
        <f t="shared" si="54"/>
        <v>0</v>
      </c>
    </row>
    <row r="497" spans="1:7" s="8" customFormat="1" ht="45" x14ac:dyDescent="0.2">
      <c r="A497" s="52" t="s">
        <v>924</v>
      </c>
      <c r="B497" s="61" t="s">
        <v>140</v>
      </c>
      <c r="C497" s="63" t="s">
        <v>31</v>
      </c>
      <c r="D497" s="62">
        <v>225.27</v>
      </c>
      <c r="E497" s="97">
        <v>0</v>
      </c>
      <c r="F497" s="57"/>
      <c r="G497" s="53">
        <f t="shared" si="54"/>
        <v>0</v>
      </c>
    </row>
    <row r="498" spans="1:7" s="8" customFormat="1" ht="22.5" x14ac:dyDescent="0.2">
      <c r="A498" s="52" t="s">
        <v>925</v>
      </c>
      <c r="B498" s="61" t="s">
        <v>38</v>
      </c>
      <c r="C498" s="63" t="s">
        <v>39</v>
      </c>
      <c r="D498" s="62">
        <v>3629.61</v>
      </c>
      <c r="E498" s="97">
        <v>0</v>
      </c>
      <c r="F498" s="57"/>
      <c r="G498" s="53">
        <f t="shared" si="54"/>
        <v>0</v>
      </c>
    </row>
    <row r="499" spans="1:7" s="8" customFormat="1" ht="45" x14ac:dyDescent="0.2">
      <c r="A499" s="52" t="s">
        <v>926</v>
      </c>
      <c r="B499" s="61" t="s">
        <v>52</v>
      </c>
      <c r="C499" s="63" t="s">
        <v>39</v>
      </c>
      <c r="D499" s="62">
        <v>3629.61</v>
      </c>
      <c r="E499" s="97">
        <v>0</v>
      </c>
      <c r="F499" s="57"/>
      <c r="G499" s="53">
        <f t="shared" si="54"/>
        <v>0</v>
      </c>
    </row>
    <row r="500" spans="1:7" s="8" customFormat="1" ht="33.75" x14ac:dyDescent="0.2">
      <c r="A500" s="52" t="s">
        <v>927</v>
      </c>
      <c r="B500" s="61" t="s">
        <v>124</v>
      </c>
      <c r="C500" s="63" t="s">
        <v>53</v>
      </c>
      <c r="D500" s="62">
        <v>2608.86</v>
      </c>
      <c r="E500" s="97">
        <v>0</v>
      </c>
      <c r="F500" s="57"/>
      <c r="G500" s="53">
        <f t="shared" si="54"/>
        <v>0</v>
      </c>
    </row>
    <row r="501" spans="1:7" s="8" customFormat="1" ht="78.75" x14ac:dyDescent="0.2">
      <c r="A501" s="52" t="s">
        <v>928</v>
      </c>
      <c r="B501" s="61" t="s">
        <v>122</v>
      </c>
      <c r="C501" s="63" t="s">
        <v>33</v>
      </c>
      <c r="D501" s="62">
        <v>1012</v>
      </c>
      <c r="E501" s="97">
        <v>0</v>
      </c>
      <c r="F501" s="57"/>
      <c r="G501" s="53">
        <f t="shared" si="54"/>
        <v>0</v>
      </c>
    </row>
    <row r="502" spans="1:7" s="8" customFormat="1" x14ac:dyDescent="0.2">
      <c r="A502" s="96" t="s">
        <v>387</v>
      </c>
      <c r="B502" s="65" t="s">
        <v>2135</v>
      </c>
      <c r="C502" s="65"/>
      <c r="D502" s="65"/>
      <c r="E502" s="65"/>
      <c r="F502" s="65"/>
      <c r="G502" s="55">
        <f>ROUND(SUM(G503:G536),2)</f>
        <v>0</v>
      </c>
    </row>
    <row r="503" spans="1:7" s="8" customFormat="1" ht="33.75" x14ac:dyDescent="0.2">
      <c r="A503" s="52" t="s">
        <v>929</v>
      </c>
      <c r="B503" s="61" t="s">
        <v>30</v>
      </c>
      <c r="C503" s="63" t="s">
        <v>31</v>
      </c>
      <c r="D503" s="62">
        <v>147.53</v>
      </c>
      <c r="E503" s="97">
        <v>0</v>
      </c>
      <c r="F503" s="57"/>
      <c r="G503" s="53">
        <f t="shared" ref="G503:G536" si="55">ROUND(PRODUCT(D503,E503),2)</f>
        <v>0</v>
      </c>
    </row>
    <row r="504" spans="1:7" s="8" customFormat="1" ht="33.75" x14ac:dyDescent="0.2">
      <c r="A504" s="52" t="s">
        <v>930</v>
      </c>
      <c r="B504" s="61" t="s">
        <v>2136</v>
      </c>
      <c r="C504" s="63" t="s">
        <v>32</v>
      </c>
      <c r="D504" s="62">
        <v>9.51</v>
      </c>
      <c r="E504" s="97">
        <v>0</v>
      </c>
      <c r="F504" s="57"/>
      <c r="G504" s="53">
        <f t="shared" si="55"/>
        <v>0</v>
      </c>
    </row>
    <row r="505" spans="1:7" s="8" customFormat="1" ht="56.25" x14ac:dyDescent="0.2">
      <c r="A505" s="52" t="s">
        <v>931</v>
      </c>
      <c r="B505" s="61" t="s">
        <v>2137</v>
      </c>
      <c r="C505" s="63" t="s">
        <v>53</v>
      </c>
      <c r="D505" s="62">
        <v>29403.919999999998</v>
      </c>
      <c r="E505" s="97">
        <v>0</v>
      </c>
      <c r="F505" s="57"/>
      <c r="G505" s="53">
        <f t="shared" si="55"/>
        <v>0</v>
      </c>
    </row>
    <row r="506" spans="1:7" s="8" customFormat="1" ht="33.75" x14ac:dyDescent="0.2">
      <c r="A506" s="52" t="s">
        <v>932</v>
      </c>
      <c r="B506" s="61" t="s">
        <v>2138</v>
      </c>
      <c r="C506" s="63" t="s">
        <v>32</v>
      </c>
      <c r="D506" s="62">
        <v>5.23</v>
      </c>
      <c r="E506" s="97">
        <v>0</v>
      </c>
      <c r="F506" s="57"/>
      <c r="G506" s="53">
        <f t="shared" si="55"/>
        <v>0</v>
      </c>
    </row>
    <row r="507" spans="1:7" s="8" customFormat="1" ht="33.75" x14ac:dyDescent="0.2">
      <c r="A507" s="52" t="s">
        <v>933</v>
      </c>
      <c r="B507" s="61" t="s">
        <v>220</v>
      </c>
      <c r="C507" s="63" t="s">
        <v>32</v>
      </c>
      <c r="D507" s="62">
        <v>3.17</v>
      </c>
      <c r="E507" s="97">
        <v>0</v>
      </c>
      <c r="F507" s="57"/>
      <c r="G507" s="53">
        <f t="shared" si="55"/>
        <v>0</v>
      </c>
    </row>
    <row r="508" spans="1:7" s="8" customFormat="1" ht="45" x14ac:dyDescent="0.2">
      <c r="A508" s="52" t="s">
        <v>934</v>
      </c>
      <c r="B508" s="61" t="s">
        <v>193</v>
      </c>
      <c r="C508" s="63" t="s">
        <v>32</v>
      </c>
      <c r="D508" s="62">
        <v>14.39</v>
      </c>
      <c r="E508" s="97">
        <v>0</v>
      </c>
      <c r="F508" s="57"/>
      <c r="G508" s="53">
        <f t="shared" si="55"/>
        <v>0</v>
      </c>
    </row>
    <row r="509" spans="1:7" s="8" customFormat="1" ht="45" x14ac:dyDescent="0.2">
      <c r="A509" s="52" t="s">
        <v>935</v>
      </c>
      <c r="B509" s="61" t="s">
        <v>2139</v>
      </c>
      <c r="C509" s="63" t="s">
        <v>32</v>
      </c>
      <c r="D509" s="62">
        <v>42.95</v>
      </c>
      <c r="E509" s="97">
        <v>0</v>
      </c>
      <c r="F509" s="57"/>
      <c r="G509" s="53">
        <f t="shared" si="55"/>
        <v>0</v>
      </c>
    </row>
    <row r="510" spans="1:7" s="8" customFormat="1" ht="58.5" customHeight="1" x14ac:dyDescent="0.2">
      <c r="A510" s="52" t="s">
        <v>936</v>
      </c>
      <c r="B510" s="61" t="s">
        <v>2140</v>
      </c>
      <c r="C510" s="63" t="s">
        <v>32</v>
      </c>
      <c r="D510" s="62">
        <v>16.48</v>
      </c>
      <c r="E510" s="97">
        <v>0</v>
      </c>
      <c r="F510" s="57"/>
      <c r="G510" s="53">
        <f t="shared" si="55"/>
        <v>0</v>
      </c>
    </row>
    <row r="511" spans="1:7" s="8" customFormat="1" ht="45" x14ac:dyDescent="0.2">
      <c r="A511" s="52" t="s">
        <v>937</v>
      </c>
      <c r="B511" s="61" t="s">
        <v>194</v>
      </c>
      <c r="C511" s="63" t="s">
        <v>32</v>
      </c>
      <c r="D511" s="62">
        <v>4.8</v>
      </c>
      <c r="E511" s="97">
        <v>0</v>
      </c>
      <c r="F511" s="57"/>
      <c r="G511" s="53">
        <f t="shared" si="55"/>
        <v>0</v>
      </c>
    </row>
    <row r="512" spans="1:7" s="8" customFormat="1" ht="45" x14ac:dyDescent="0.2">
      <c r="A512" s="52" t="s">
        <v>938</v>
      </c>
      <c r="B512" s="61" t="s">
        <v>2141</v>
      </c>
      <c r="C512" s="63" t="s">
        <v>32</v>
      </c>
      <c r="D512" s="62">
        <v>3.17</v>
      </c>
      <c r="E512" s="97">
        <v>0</v>
      </c>
      <c r="F512" s="57"/>
      <c r="G512" s="53">
        <f t="shared" si="55"/>
        <v>0</v>
      </c>
    </row>
    <row r="513" spans="1:7" s="8" customFormat="1" ht="45" x14ac:dyDescent="0.2">
      <c r="A513" s="52" t="s">
        <v>939</v>
      </c>
      <c r="B513" s="61" t="s">
        <v>2142</v>
      </c>
      <c r="C513" s="63" t="s">
        <v>32</v>
      </c>
      <c r="D513" s="62">
        <v>62.5</v>
      </c>
      <c r="E513" s="97">
        <v>0</v>
      </c>
      <c r="F513" s="57"/>
      <c r="G513" s="53">
        <f t="shared" si="55"/>
        <v>0</v>
      </c>
    </row>
    <row r="514" spans="1:7" s="8" customFormat="1" ht="22.5" x14ac:dyDescent="0.2">
      <c r="A514" s="52" t="s">
        <v>940</v>
      </c>
      <c r="B514" s="61" t="s">
        <v>2143</v>
      </c>
      <c r="C514" s="63" t="s">
        <v>31</v>
      </c>
      <c r="D514" s="62">
        <v>14.92</v>
      </c>
      <c r="E514" s="97">
        <v>0</v>
      </c>
      <c r="F514" s="57"/>
      <c r="G514" s="53">
        <f t="shared" si="55"/>
        <v>0</v>
      </c>
    </row>
    <row r="515" spans="1:7" s="8" customFormat="1" ht="33.75" x14ac:dyDescent="0.2">
      <c r="A515" s="52" t="s">
        <v>941</v>
      </c>
      <c r="B515" s="61" t="s">
        <v>2144</v>
      </c>
      <c r="C515" s="63" t="s">
        <v>31</v>
      </c>
      <c r="D515" s="62">
        <v>6.3</v>
      </c>
      <c r="E515" s="97">
        <v>0</v>
      </c>
      <c r="F515" s="57"/>
      <c r="G515" s="53">
        <f t="shared" si="55"/>
        <v>0</v>
      </c>
    </row>
    <row r="516" spans="1:7" s="8" customFormat="1" ht="33.75" x14ac:dyDescent="0.2">
      <c r="A516" s="52" t="s">
        <v>942</v>
      </c>
      <c r="B516" s="61" t="s">
        <v>2145</v>
      </c>
      <c r="C516" s="63" t="s">
        <v>31</v>
      </c>
      <c r="D516" s="62">
        <v>13.65</v>
      </c>
      <c r="E516" s="97">
        <v>0</v>
      </c>
      <c r="F516" s="57"/>
      <c r="G516" s="53">
        <f t="shared" si="55"/>
        <v>0</v>
      </c>
    </row>
    <row r="517" spans="1:7" s="8" customFormat="1" ht="33.75" x14ac:dyDescent="0.2">
      <c r="A517" s="52" t="s">
        <v>943</v>
      </c>
      <c r="B517" s="61" t="s">
        <v>2146</v>
      </c>
      <c r="C517" s="63" t="s">
        <v>31</v>
      </c>
      <c r="D517" s="62">
        <v>2.1</v>
      </c>
      <c r="E517" s="97">
        <v>0</v>
      </c>
      <c r="F517" s="57"/>
      <c r="G517" s="53">
        <f t="shared" si="55"/>
        <v>0</v>
      </c>
    </row>
    <row r="518" spans="1:7" s="8" customFormat="1" ht="33.75" x14ac:dyDescent="0.2">
      <c r="A518" s="52" t="s">
        <v>944</v>
      </c>
      <c r="B518" s="61" t="s">
        <v>2147</v>
      </c>
      <c r="C518" s="63" t="s">
        <v>31</v>
      </c>
      <c r="D518" s="62">
        <v>66.73</v>
      </c>
      <c r="E518" s="97">
        <v>0</v>
      </c>
      <c r="F518" s="57"/>
      <c r="G518" s="53">
        <f t="shared" si="55"/>
        <v>0</v>
      </c>
    </row>
    <row r="519" spans="1:7" s="8" customFormat="1" ht="33.75" x14ac:dyDescent="0.2">
      <c r="A519" s="52" t="s">
        <v>945</v>
      </c>
      <c r="B519" s="61" t="s">
        <v>150</v>
      </c>
      <c r="C519" s="63" t="s">
        <v>53</v>
      </c>
      <c r="D519" s="62">
        <v>7342.56</v>
      </c>
      <c r="E519" s="97">
        <v>0</v>
      </c>
      <c r="F519" s="57"/>
      <c r="G519" s="53">
        <f t="shared" si="55"/>
        <v>0</v>
      </c>
    </row>
    <row r="520" spans="1:7" s="8" customFormat="1" ht="45.75" customHeight="1" x14ac:dyDescent="0.2">
      <c r="A520" s="52" t="s">
        <v>946</v>
      </c>
      <c r="B520" s="61" t="s">
        <v>2148</v>
      </c>
      <c r="C520" s="63" t="s">
        <v>32</v>
      </c>
      <c r="D520" s="62">
        <v>71.03</v>
      </c>
      <c r="E520" s="97">
        <v>0</v>
      </c>
      <c r="F520" s="57"/>
      <c r="G520" s="53">
        <f t="shared" si="55"/>
        <v>0</v>
      </c>
    </row>
    <row r="521" spans="1:7" s="8" customFormat="1" ht="67.5" customHeight="1" x14ac:dyDescent="0.2">
      <c r="A521" s="52" t="s">
        <v>947</v>
      </c>
      <c r="B521" s="61" t="s">
        <v>2149</v>
      </c>
      <c r="C521" s="63" t="s">
        <v>39</v>
      </c>
      <c r="D521" s="62">
        <v>84.3</v>
      </c>
      <c r="E521" s="97">
        <v>0</v>
      </c>
      <c r="F521" s="57"/>
      <c r="G521" s="53">
        <f t="shared" si="55"/>
        <v>0</v>
      </c>
    </row>
    <row r="522" spans="1:7" s="8" customFormat="1" ht="90" x14ac:dyDescent="0.2">
      <c r="A522" s="52" t="s">
        <v>948</v>
      </c>
      <c r="B522" s="61" t="s">
        <v>2150</v>
      </c>
      <c r="C522" s="63" t="s">
        <v>39</v>
      </c>
      <c r="D522" s="62">
        <v>28.1</v>
      </c>
      <c r="E522" s="97">
        <v>0</v>
      </c>
      <c r="F522" s="57"/>
      <c r="G522" s="53">
        <f t="shared" si="55"/>
        <v>0</v>
      </c>
    </row>
    <row r="523" spans="1:7" s="8" customFormat="1" ht="78.75" x14ac:dyDescent="0.2">
      <c r="A523" s="52" t="s">
        <v>949</v>
      </c>
      <c r="B523" s="61" t="s">
        <v>2151</v>
      </c>
      <c r="C523" s="63" t="s">
        <v>39</v>
      </c>
      <c r="D523" s="62">
        <v>14.05</v>
      </c>
      <c r="E523" s="97">
        <v>0</v>
      </c>
      <c r="F523" s="57"/>
      <c r="G523" s="53">
        <f t="shared" si="55"/>
        <v>0</v>
      </c>
    </row>
    <row r="524" spans="1:7" s="8" customFormat="1" ht="33.75" x14ac:dyDescent="0.2">
      <c r="A524" s="52" t="s">
        <v>950</v>
      </c>
      <c r="B524" s="61" t="s">
        <v>2152</v>
      </c>
      <c r="C524" s="63" t="s">
        <v>39</v>
      </c>
      <c r="D524" s="62">
        <v>21</v>
      </c>
      <c r="E524" s="97">
        <v>0</v>
      </c>
      <c r="F524" s="57"/>
      <c r="G524" s="53">
        <f t="shared" si="55"/>
        <v>0</v>
      </c>
    </row>
    <row r="525" spans="1:7" s="8" customFormat="1" ht="56.25" x14ac:dyDescent="0.2">
      <c r="A525" s="52" t="s">
        <v>951</v>
      </c>
      <c r="B525" s="61" t="s">
        <v>2153</v>
      </c>
      <c r="C525" s="63" t="s">
        <v>53</v>
      </c>
      <c r="D525" s="62">
        <v>1640.44</v>
      </c>
      <c r="E525" s="97">
        <v>0</v>
      </c>
      <c r="F525" s="57"/>
      <c r="G525" s="53">
        <f t="shared" si="55"/>
        <v>0</v>
      </c>
    </row>
    <row r="526" spans="1:7" s="8" customFormat="1" ht="33.75" x14ac:dyDescent="0.2">
      <c r="A526" s="52" t="s">
        <v>952</v>
      </c>
      <c r="B526" s="61" t="s">
        <v>2154</v>
      </c>
      <c r="C526" s="63" t="s">
        <v>32</v>
      </c>
      <c r="D526" s="62">
        <v>52.65</v>
      </c>
      <c r="E526" s="97">
        <v>0</v>
      </c>
      <c r="F526" s="57"/>
      <c r="G526" s="53">
        <f t="shared" si="55"/>
        <v>0</v>
      </c>
    </row>
    <row r="527" spans="1:7" s="8" customFormat="1" ht="22.5" x14ac:dyDescent="0.2">
      <c r="A527" s="52" t="s">
        <v>953</v>
      </c>
      <c r="B527" s="61" t="s">
        <v>2155</v>
      </c>
      <c r="C527" s="63" t="s">
        <v>39</v>
      </c>
      <c r="D527" s="62">
        <v>28.1</v>
      </c>
      <c r="E527" s="97">
        <v>0</v>
      </c>
      <c r="F527" s="57"/>
      <c r="G527" s="53">
        <f t="shared" si="55"/>
        <v>0</v>
      </c>
    </row>
    <row r="528" spans="1:7" s="8" customFormat="1" ht="45" x14ac:dyDescent="0.2">
      <c r="A528" s="52" t="s">
        <v>954</v>
      </c>
      <c r="B528" s="61" t="s">
        <v>41</v>
      </c>
      <c r="C528" s="63" t="s">
        <v>31</v>
      </c>
      <c r="D528" s="62">
        <v>14.05</v>
      </c>
      <c r="E528" s="97">
        <v>0</v>
      </c>
      <c r="F528" s="57"/>
      <c r="G528" s="53">
        <f t="shared" si="55"/>
        <v>0</v>
      </c>
    </row>
    <row r="529" spans="1:7" s="8" customFormat="1" ht="33.75" x14ac:dyDescent="0.2">
      <c r="A529" s="52" t="s">
        <v>955</v>
      </c>
      <c r="B529" s="61" t="s">
        <v>40</v>
      </c>
      <c r="C529" s="63" t="s">
        <v>31</v>
      </c>
      <c r="D529" s="62">
        <v>28.1</v>
      </c>
      <c r="E529" s="97">
        <v>0</v>
      </c>
      <c r="F529" s="57"/>
      <c r="G529" s="53">
        <f t="shared" si="55"/>
        <v>0</v>
      </c>
    </row>
    <row r="530" spans="1:7" s="8" customFormat="1" ht="45" x14ac:dyDescent="0.2">
      <c r="A530" s="52" t="s">
        <v>956</v>
      </c>
      <c r="B530" s="61" t="s">
        <v>2156</v>
      </c>
      <c r="C530" s="63" t="s">
        <v>39</v>
      </c>
      <c r="D530" s="62">
        <v>28.1</v>
      </c>
      <c r="E530" s="97">
        <v>0</v>
      </c>
      <c r="F530" s="57"/>
      <c r="G530" s="53">
        <f t="shared" si="55"/>
        <v>0</v>
      </c>
    </row>
    <row r="531" spans="1:7" s="8" customFormat="1" ht="56.25" x14ac:dyDescent="0.2">
      <c r="A531" s="52" t="s">
        <v>957</v>
      </c>
      <c r="B531" s="61" t="s">
        <v>2157</v>
      </c>
      <c r="C531" s="63" t="s">
        <v>33</v>
      </c>
      <c r="D531" s="62">
        <v>16</v>
      </c>
      <c r="E531" s="97">
        <v>0</v>
      </c>
      <c r="F531" s="57"/>
      <c r="G531" s="53">
        <f t="shared" si="55"/>
        <v>0</v>
      </c>
    </row>
    <row r="532" spans="1:7" s="8" customFormat="1" ht="45" x14ac:dyDescent="0.2">
      <c r="A532" s="52" t="s">
        <v>958</v>
      </c>
      <c r="B532" s="61" t="s">
        <v>2158</v>
      </c>
      <c r="C532" s="63" t="s">
        <v>53</v>
      </c>
      <c r="D532" s="62">
        <v>946.83</v>
      </c>
      <c r="E532" s="97">
        <v>0</v>
      </c>
      <c r="F532" s="57"/>
      <c r="G532" s="53">
        <f t="shared" si="55"/>
        <v>0</v>
      </c>
    </row>
    <row r="533" spans="1:7" s="8" customFormat="1" ht="33.75" x14ac:dyDescent="0.2">
      <c r="A533" s="52" t="s">
        <v>959</v>
      </c>
      <c r="B533" s="61" t="s">
        <v>2159</v>
      </c>
      <c r="C533" s="63" t="s">
        <v>53</v>
      </c>
      <c r="D533" s="62">
        <v>1023.84</v>
      </c>
      <c r="E533" s="97">
        <v>0</v>
      </c>
      <c r="F533" s="57"/>
      <c r="G533" s="53">
        <f t="shared" si="55"/>
        <v>0</v>
      </c>
    </row>
    <row r="534" spans="1:7" s="8" customFormat="1" ht="33.75" x14ac:dyDescent="0.2">
      <c r="A534" s="52" t="s">
        <v>960</v>
      </c>
      <c r="B534" s="61" t="s">
        <v>2160</v>
      </c>
      <c r="C534" s="63" t="s">
        <v>39</v>
      </c>
      <c r="D534" s="62">
        <v>15.5</v>
      </c>
      <c r="E534" s="97">
        <v>0</v>
      </c>
      <c r="F534" s="57"/>
      <c r="G534" s="53">
        <f t="shared" si="55"/>
        <v>0</v>
      </c>
    </row>
    <row r="535" spans="1:7" s="8" customFormat="1" ht="33.75" x14ac:dyDescent="0.2">
      <c r="A535" s="52" t="s">
        <v>961</v>
      </c>
      <c r="B535" s="61" t="s">
        <v>37</v>
      </c>
      <c r="C535" s="63" t="s">
        <v>32</v>
      </c>
      <c r="D535" s="62">
        <v>32.299999999999997</v>
      </c>
      <c r="E535" s="97">
        <v>0</v>
      </c>
      <c r="F535" s="57"/>
      <c r="G535" s="53">
        <f t="shared" si="55"/>
        <v>0</v>
      </c>
    </row>
    <row r="536" spans="1:7" s="8" customFormat="1" ht="33.75" x14ac:dyDescent="0.2">
      <c r="A536" s="52" t="s">
        <v>962</v>
      </c>
      <c r="B536" s="61" t="s">
        <v>35</v>
      </c>
      <c r="C536" s="63" t="s">
        <v>36</v>
      </c>
      <c r="D536" s="62">
        <v>646</v>
      </c>
      <c r="E536" s="97">
        <v>0</v>
      </c>
      <c r="F536" s="57"/>
      <c r="G536" s="53">
        <f t="shared" si="55"/>
        <v>0</v>
      </c>
    </row>
    <row r="537" spans="1:7" s="8" customFormat="1" x14ac:dyDescent="0.2">
      <c r="A537" s="96" t="s">
        <v>388</v>
      </c>
      <c r="B537" s="65" t="s">
        <v>130</v>
      </c>
      <c r="C537" s="65"/>
      <c r="D537" s="65"/>
      <c r="E537" s="65"/>
      <c r="F537" s="65"/>
      <c r="G537" s="55">
        <f>ROUND(SUM(G538:G558),2)</f>
        <v>0</v>
      </c>
    </row>
    <row r="538" spans="1:7" s="8" customFormat="1" ht="33.75" x14ac:dyDescent="0.2">
      <c r="A538" s="52" t="s">
        <v>963</v>
      </c>
      <c r="B538" s="61" t="s">
        <v>30</v>
      </c>
      <c r="C538" s="63" t="s">
        <v>31</v>
      </c>
      <c r="D538" s="62">
        <v>2426.9699999999998</v>
      </c>
      <c r="E538" s="97">
        <v>0</v>
      </c>
      <c r="F538" s="57"/>
      <c r="G538" s="53">
        <f>ROUND(PRODUCT(D538,E538),2)</f>
        <v>0</v>
      </c>
    </row>
    <row r="539" spans="1:7" s="8" customFormat="1" ht="45" x14ac:dyDescent="0.2">
      <c r="A539" s="52" t="s">
        <v>964</v>
      </c>
      <c r="B539" s="61" t="s">
        <v>193</v>
      </c>
      <c r="C539" s="63" t="s">
        <v>32</v>
      </c>
      <c r="D539" s="62">
        <v>109.21</v>
      </c>
      <c r="E539" s="97">
        <v>0</v>
      </c>
      <c r="F539" s="57"/>
      <c r="G539" s="53">
        <f t="shared" ref="G539:G558" si="56">ROUND(PRODUCT(D539,E539),2)</f>
        <v>0</v>
      </c>
    </row>
    <row r="540" spans="1:7" s="8" customFormat="1" ht="45" x14ac:dyDescent="0.2">
      <c r="A540" s="52" t="s">
        <v>965</v>
      </c>
      <c r="B540" s="61" t="s">
        <v>129</v>
      </c>
      <c r="C540" s="63" t="s">
        <v>31</v>
      </c>
      <c r="D540" s="62">
        <v>728.09</v>
      </c>
      <c r="E540" s="97">
        <v>0</v>
      </c>
      <c r="F540" s="57"/>
      <c r="G540" s="53">
        <f t="shared" si="56"/>
        <v>0</v>
      </c>
    </row>
    <row r="541" spans="1:7" s="8" customFormat="1" ht="45" x14ac:dyDescent="0.2">
      <c r="A541" s="52" t="s">
        <v>966</v>
      </c>
      <c r="B541" s="61" t="s">
        <v>200</v>
      </c>
      <c r="C541" s="63" t="s">
        <v>31</v>
      </c>
      <c r="D541" s="62">
        <v>1698.88</v>
      </c>
      <c r="E541" s="97">
        <v>0</v>
      </c>
      <c r="F541" s="57"/>
      <c r="G541" s="53">
        <f t="shared" si="56"/>
        <v>0</v>
      </c>
    </row>
    <row r="542" spans="1:7" s="8" customFormat="1" ht="45" x14ac:dyDescent="0.2">
      <c r="A542" s="52" t="s">
        <v>967</v>
      </c>
      <c r="B542" s="61" t="s">
        <v>169</v>
      </c>
      <c r="C542" s="63" t="s">
        <v>32</v>
      </c>
      <c r="D542" s="62">
        <v>43.68</v>
      </c>
      <c r="E542" s="97">
        <v>0</v>
      </c>
      <c r="F542" s="57"/>
      <c r="G542" s="53">
        <f t="shared" si="56"/>
        <v>0</v>
      </c>
    </row>
    <row r="543" spans="1:7" s="8" customFormat="1" ht="45" x14ac:dyDescent="0.2">
      <c r="A543" s="52" t="s">
        <v>968</v>
      </c>
      <c r="B543" s="61" t="s">
        <v>194</v>
      </c>
      <c r="C543" s="63" t="s">
        <v>32</v>
      </c>
      <c r="D543" s="62">
        <v>65.53</v>
      </c>
      <c r="E543" s="97">
        <v>0</v>
      </c>
      <c r="F543" s="57"/>
      <c r="G543" s="53">
        <f t="shared" si="56"/>
        <v>0</v>
      </c>
    </row>
    <row r="544" spans="1:7" s="8" customFormat="1" ht="33.75" x14ac:dyDescent="0.2">
      <c r="A544" s="52" t="s">
        <v>969</v>
      </c>
      <c r="B544" s="61" t="s">
        <v>202</v>
      </c>
      <c r="C544" s="63" t="s">
        <v>39</v>
      </c>
      <c r="D544" s="62">
        <v>637.64</v>
      </c>
      <c r="E544" s="97">
        <v>0</v>
      </c>
      <c r="F544" s="57"/>
      <c r="G544" s="53">
        <f t="shared" si="56"/>
        <v>0</v>
      </c>
    </row>
    <row r="545" spans="1:7" s="8" customFormat="1" ht="33.75" x14ac:dyDescent="0.2">
      <c r="A545" s="52" t="s">
        <v>970</v>
      </c>
      <c r="B545" s="61" t="s">
        <v>203</v>
      </c>
      <c r="C545" s="63" t="s">
        <v>39</v>
      </c>
      <c r="D545" s="62">
        <v>273.27999999999997</v>
      </c>
      <c r="E545" s="97">
        <v>0</v>
      </c>
      <c r="F545" s="57"/>
      <c r="G545" s="53">
        <f t="shared" si="56"/>
        <v>0</v>
      </c>
    </row>
    <row r="546" spans="1:7" s="8" customFormat="1" ht="33.75" x14ac:dyDescent="0.2">
      <c r="A546" s="52" t="s">
        <v>971</v>
      </c>
      <c r="B546" s="61" t="s">
        <v>204</v>
      </c>
      <c r="C546" s="63" t="s">
        <v>39</v>
      </c>
      <c r="D546" s="62">
        <v>45.55</v>
      </c>
      <c r="E546" s="97">
        <v>0</v>
      </c>
      <c r="F546" s="57"/>
      <c r="G546" s="53">
        <f t="shared" si="56"/>
        <v>0</v>
      </c>
    </row>
    <row r="547" spans="1:7" s="8" customFormat="1" ht="45" x14ac:dyDescent="0.2">
      <c r="A547" s="52" t="s">
        <v>972</v>
      </c>
      <c r="B547" s="61" t="s">
        <v>41</v>
      </c>
      <c r="C547" s="63" t="s">
        <v>31</v>
      </c>
      <c r="D547" s="62">
        <v>455.46</v>
      </c>
      <c r="E547" s="97">
        <v>0</v>
      </c>
      <c r="F547" s="57"/>
      <c r="G547" s="53">
        <f t="shared" si="56"/>
        <v>0</v>
      </c>
    </row>
    <row r="548" spans="1:7" s="8" customFormat="1" ht="33.75" x14ac:dyDescent="0.2">
      <c r="A548" s="52" t="s">
        <v>973</v>
      </c>
      <c r="B548" s="61" t="s">
        <v>40</v>
      </c>
      <c r="C548" s="63" t="s">
        <v>31</v>
      </c>
      <c r="D548" s="62">
        <v>1971.51</v>
      </c>
      <c r="E548" s="97">
        <v>0</v>
      </c>
      <c r="F548" s="57"/>
      <c r="G548" s="53">
        <f t="shared" si="56"/>
        <v>0</v>
      </c>
    </row>
    <row r="549" spans="1:7" s="8" customFormat="1" ht="33.75" x14ac:dyDescent="0.2">
      <c r="A549" s="52" t="s">
        <v>974</v>
      </c>
      <c r="B549" s="61" t="s">
        <v>42</v>
      </c>
      <c r="C549" s="63" t="s">
        <v>31</v>
      </c>
      <c r="D549" s="62">
        <v>728.09</v>
      </c>
      <c r="E549" s="97">
        <v>0</v>
      </c>
      <c r="F549" s="57"/>
      <c r="G549" s="53">
        <f t="shared" si="56"/>
        <v>0</v>
      </c>
    </row>
    <row r="550" spans="1:7" s="8" customFormat="1" ht="22.5" x14ac:dyDescent="0.2">
      <c r="A550" s="52" t="s">
        <v>975</v>
      </c>
      <c r="B550" s="61" t="s">
        <v>38</v>
      </c>
      <c r="C550" s="63" t="s">
        <v>39</v>
      </c>
      <c r="D550" s="62">
        <v>1574.67</v>
      </c>
      <c r="E550" s="97">
        <v>0</v>
      </c>
      <c r="F550" s="57"/>
      <c r="G550" s="53">
        <f t="shared" si="56"/>
        <v>0</v>
      </c>
    </row>
    <row r="551" spans="1:7" s="8" customFormat="1" ht="45" x14ac:dyDescent="0.2">
      <c r="A551" s="52" t="s">
        <v>976</v>
      </c>
      <c r="B551" s="61" t="s">
        <v>48</v>
      </c>
      <c r="C551" s="63" t="s">
        <v>39</v>
      </c>
      <c r="D551" s="62">
        <v>11.5</v>
      </c>
      <c r="E551" s="97">
        <v>0</v>
      </c>
      <c r="F551" s="57"/>
      <c r="G551" s="53">
        <f>ROUND(PRODUCT(D551,E551),2)</f>
        <v>0</v>
      </c>
    </row>
    <row r="552" spans="1:7" s="8" customFormat="1" ht="33.75" x14ac:dyDescent="0.2">
      <c r="A552" s="52" t="s">
        <v>977</v>
      </c>
      <c r="B552" s="61" t="s">
        <v>126</v>
      </c>
      <c r="C552" s="63" t="s">
        <v>39</v>
      </c>
      <c r="D552" s="62">
        <v>11.5</v>
      </c>
      <c r="E552" s="97">
        <v>0</v>
      </c>
      <c r="F552" s="57"/>
      <c r="G552" s="53">
        <f t="shared" ref="G552:G553" si="57">ROUND(PRODUCT(D552,E552),2)</f>
        <v>0</v>
      </c>
    </row>
    <row r="553" spans="1:7" s="8" customFormat="1" ht="33.75" x14ac:dyDescent="0.2">
      <c r="A553" s="52" t="s">
        <v>978</v>
      </c>
      <c r="B553" s="61" t="s">
        <v>185</v>
      </c>
      <c r="C553" s="63" t="s">
        <v>31</v>
      </c>
      <c r="D553" s="62">
        <v>7.62</v>
      </c>
      <c r="E553" s="97">
        <v>0</v>
      </c>
      <c r="F553" s="57"/>
      <c r="G553" s="53">
        <f t="shared" si="57"/>
        <v>0</v>
      </c>
    </row>
    <row r="554" spans="1:7" s="8" customFormat="1" ht="33.75" x14ac:dyDescent="0.2">
      <c r="A554" s="52" t="s">
        <v>979</v>
      </c>
      <c r="B554" s="61" t="s">
        <v>173</v>
      </c>
      <c r="C554" s="63" t="s">
        <v>31</v>
      </c>
      <c r="D554" s="62">
        <v>7.62</v>
      </c>
      <c r="E554" s="97">
        <v>0</v>
      </c>
      <c r="F554" s="57"/>
      <c r="G554" s="53">
        <f t="shared" si="56"/>
        <v>0</v>
      </c>
    </row>
    <row r="555" spans="1:7" s="8" customFormat="1" ht="67.5" x14ac:dyDescent="0.2">
      <c r="A555" s="52" t="s">
        <v>980</v>
      </c>
      <c r="B555" s="61" t="s">
        <v>201</v>
      </c>
      <c r="C555" s="63" t="s">
        <v>33</v>
      </c>
      <c r="D555" s="62">
        <v>64</v>
      </c>
      <c r="E555" s="97">
        <v>0</v>
      </c>
      <c r="F555" s="57"/>
      <c r="G555" s="53">
        <f t="shared" si="56"/>
        <v>0</v>
      </c>
    </row>
    <row r="556" spans="1:7" s="8" customFormat="1" ht="90" x14ac:dyDescent="0.2">
      <c r="A556" s="52" t="s">
        <v>981</v>
      </c>
      <c r="B556" s="61" t="s">
        <v>154</v>
      </c>
      <c r="C556" s="63" t="s">
        <v>33</v>
      </c>
      <c r="D556" s="62">
        <v>771</v>
      </c>
      <c r="E556" s="97">
        <v>0</v>
      </c>
      <c r="F556" s="57"/>
      <c r="G556" s="53">
        <f t="shared" si="56"/>
        <v>0</v>
      </c>
    </row>
    <row r="557" spans="1:7" s="8" customFormat="1" ht="33.75" x14ac:dyDescent="0.2">
      <c r="A557" s="52" t="s">
        <v>982</v>
      </c>
      <c r="B557" s="61" t="s">
        <v>37</v>
      </c>
      <c r="C557" s="63" t="s">
        <v>32</v>
      </c>
      <c r="D557" s="62">
        <v>65.53</v>
      </c>
      <c r="E557" s="97">
        <v>0</v>
      </c>
      <c r="F557" s="57"/>
      <c r="G557" s="53">
        <f t="shared" si="56"/>
        <v>0</v>
      </c>
    </row>
    <row r="558" spans="1:7" s="8" customFormat="1" ht="33.75" x14ac:dyDescent="0.2">
      <c r="A558" s="52" t="s">
        <v>983</v>
      </c>
      <c r="B558" s="61" t="s">
        <v>35</v>
      </c>
      <c r="C558" s="63" t="s">
        <v>36</v>
      </c>
      <c r="D558" s="62">
        <v>1310.5999999999999</v>
      </c>
      <c r="E558" s="97">
        <v>0</v>
      </c>
      <c r="F558" s="57"/>
      <c r="G558" s="53">
        <f t="shared" si="56"/>
        <v>0</v>
      </c>
    </row>
    <row r="559" spans="1:7" s="8" customFormat="1" x14ac:dyDescent="0.2">
      <c r="A559" s="96" t="s">
        <v>389</v>
      </c>
      <c r="B559" s="65" t="s">
        <v>116</v>
      </c>
      <c r="C559" s="65"/>
      <c r="D559" s="65"/>
      <c r="E559" s="65"/>
      <c r="F559" s="65"/>
      <c r="G559" s="55">
        <f>ROUND(SUM(G560:G566),2)</f>
        <v>0</v>
      </c>
    </row>
    <row r="560" spans="1:7" s="8" customFormat="1" ht="33.75" x14ac:dyDescent="0.2">
      <c r="A560" s="52" t="s">
        <v>984</v>
      </c>
      <c r="B560" s="61" t="s">
        <v>254</v>
      </c>
      <c r="C560" s="63" t="s">
        <v>33</v>
      </c>
      <c r="D560" s="62">
        <v>10</v>
      </c>
      <c r="E560" s="97">
        <v>0</v>
      </c>
      <c r="F560" s="57"/>
      <c r="G560" s="53">
        <f t="shared" ref="G560:G566" si="58">ROUND(PRODUCT(D560,E560),2)</f>
        <v>0</v>
      </c>
    </row>
    <row r="561" spans="1:7" s="8" customFormat="1" ht="33.75" x14ac:dyDescent="0.2">
      <c r="A561" s="52" t="s">
        <v>985</v>
      </c>
      <c r="B561" s="61" t="s">
        <v>255</v>
      </c>
      <c r="C561" s="63" t="s">
        <v>33</v>
      </c>
      <c r="D561" s="62">
        <v>13</v>
      </c>
      <c r="E561" s="97">
        <v>0</v>
      </c>
      <c r="F561" s="57"/>
      <c r="G561" s="53">
        <f t="shared" si="58"/>
        <v>0</v>
      </c>
    </row>
    <row r="562" spans="1:7" s="8" customFormat="1" ht="33.75" x14ac:dyDescent="0.2">
      <c r="A562" s="52" t="s">
        <v>986</v>
      </c>
      <c r="B562" s="61" t="s">
        <v>256</v>
      </c>
      <c r="C562" s="63" t="s">
        <v>33</v>
      </c>
      <c r="D562" s="62">
        <v>5</v>
      </c>
      <c r="E562" s="97">
        <v>0</v>
      </c>
      <c r="F562" s="57"/>
      <c r="G562" s="53">
        <f t="shared" si="58"/>
        <v>0</v>
      </c>
    </row>
    <row r="563" spans="1:7" s="8" customFormat="1" ht="33.75" x14ac:dyDescent="0.2">
      <c r="A563" s="52" t="s">
        <v>987</v>
      </c>
      <c r="B563" s="61" t="s">
        <v>257</v>
      </c>
      <c r="C563" s="63" t="s">
        <v>33</v>
      </c>
      <c r="D563" s="62">
        <v>15</v>
      </c>
      <c r="E563" s="97">
        <v>0</v>
      </c>
      <c r="F563" s="57"/>
      <c r="G563" s="53">
        <f t="shared" si="58"/>
        <v>0</v>
      </c>
    </row>
    <row r="564" spans="1:7" s="8" customFormat="1" ht="33.75" x14ac:dyDescent="0.2">
      <c r="A564" s="52" t="s">
        <v>988</v>
      </c>
      <c r="B564" s="61" t="s">
        <v>258</v>
      </c>
      <c r="C564" s="63" t="s">
        <v>33</v>
      </c>
      <c r="D564" s="62">
        <v>7</v>
      </c>
      <c r="E564" s="97">
        <v>0</v>
      </c>
      <c r="F564" s="57"/>
      <c r="G564" s="53">
        <f t="shared" si="58"/>
        <v>0</v>
      </c>
    </row>
    <row r="565" spans="1:7" s="8" customFormat="1" ht="33.75" x14ac:dyDescent="0.2">
      <c r="A565" s="52" t="s">
        <v>989</v>
      </c>
      <c r="B565" s="61" t="s">
        <v>54</v>
      </c>
      <c r="C565" s="63" t="s">
        <v>31</v>
      </c>
      <c r="D565" s="62">
        <v>75</v>
      </c>
      <c r="E565" s="97">
        <v>0</v>
      </c>
      <c r="F565" s="57"/>
      <c r="G565" s="53">
        <f t="shared" si="58"/>
        <v>0</v>
      </c>
    </row>
    <row r="566" spans="1:7" s="8" customFormat="1" ht="22.5" x14ac:dyDescent="0.2">
      <c r="A566" s="52" t="s">
        <v>990</v>
      </c>
      <c r="B566" s="61" t="s">
        <v>195</v>
      </c>
      <c r="C566" s="63" t="s">
        <v>32</v>
      </c>
      <c r="D566" s="62">
        <v>15</v>
      </c>
      <c r="E566" s="97">
        <v>0</v>
      </c>
      <c r="F566" s="57"/>
      <c r="G566" s="53">
        <f t="shared" si="58"/>
        <v>0</v>
      </c>
    </row>
    <row r="567" spans="1:7" s="8" customFormat="1" x14ac:dyDescent="0.2">
      <c r="A567" s="96" t="s">
        <v>390</v>
      </c>
      <c r="B567" s="65" t="s">
        <v>43</v>
      </c>
      <c r="C567" s="65"/>
      <c r="D567" s="65"/>
      <c r="E567" s="65"/>
      <c r="F567" s="65"/>
      <c r="G567" s="55">
        <f>ROUND(SUM(G568,G583),2)</f>
        <v>0</v>
      </c>
    </row>
    <row r="568" spans="1:7" s="8" customFormat="1" x14ac:dyDescent="0.2">
      <c r="A568" s="41" t="s">
        <v>391</v>
      </c>
      <c r="B568" s="40" t="s">
        <v>45</v>
      </c>
      <c r="C568" s="41"/>
      <c r="D568" s="42"/>
      <c r="E568" s="43"/>
      <c r="F568" s="44"/>
      <c r="G568" s="43">
        <f>ROUND(SUM(G569:G582),2)</f>
        <v>0</v>
      </c>
    </row>
    <row r="569" spans="1:7" s="8" customFormat="1" ht="56.25" x14ac:dyDescent="0.2">
      <c r="A569" s="52" t="s">
        <v>991</v>
      </c>
      <c r="B569" s="61" t="s">
        <v>197</v>
      </c>
      <c r="C569" s="63" t="s">
        <v>31</v>
      </c>
      <c r="D569" s="62">
        <v>36.04</v>
      </c>
      <c r="E569" s="97">
        <v>0</v>
      </c>
      <c r="F569" s="57"/>
      <c r="G569" s="53">
        <f t="shared" ref="G569:G582" si="59">ROUND(PRODUCT(D569,E569),2)</f>
        <v>0</v>
      </c>
    </row>
    <row r="570" spans="1:7" s="8" customFormat="1" ht="67.5" x14ac:dyDescent="0.2">
      <c r="A570" s="52" t="s">
        <v>992</v>
      </c>
      <c r="B570" s="61" t="s">
        <v>198</v>
      </c>
      <c r="C570" s="63" t="s">
        <v>31</v>
      </c>
      <c r="D570" s="62">
        <v>263.13</v>
      </c>
      <c r="E570" s="97">
        <v>0</v>
      </c>
      <c r="F570" s="57"/>
      <c r="G570" s="53">
        <f t="shared" si="59"/>
        <v>0</v>
      </c>
    </row>
    <row r="571" spans="1:7" s="8" customFormat="1" ht="56.25" x14ac:dyDescent="0.2">
      <c r="A571" s="52" t="s">
        <v>993</v>
      </c>
      <c r="B571" s="61" t="s">
        <v>275</v>
      </c>
      <c r="C571" s="63" t="s">
        <v>31</v>
      </c>
      <c r="D571" s="62">
        <v>4</v>
      </c>
      <c r="E571" s="97">
        <v>0</v>
      </c>
      <c r="F571" s="57"/>
      <c r="G571" s="53">
        <f t="shared" si="59"/>
        <v>0</v>
      </c>
    </row>
    <row r="572" spans="1:7" s="8" customFormat="1" ht="56.25" x14ac:dyDescent="0.2">
      <c r="A572" s="52" t="s">
        <v>994</v>
      </c>
      <c r="B572" s="61" t="s">
        <v>175</v>
      </c>
      <c r="C572" s="63" t="s">
        <v>39</v>
      </c>
      <c r="D572" s="62">
        <v>2460.36</v>
      </c>
      <c r="E572" s="97">
        <v>0</v>
      </c>
      <c r="F572" s="57"/>
      <c r="G572" s="53">
        <f t="shared" si="59"/>
        <v>0</v>
      </c>
    </row>
    <row r="573" spans="1:7" s="8" customFormat="1" ht="56.25" x14ac:dyDescent="0.2">
      <c r="A573" s="52" t="s">
        <v>995</v>
      </c>
      <c r="B573" s="61" t="s">
        <v>176</v>
      </c>
      <c r="C573" s="63" t="s">
        <v>39</v>
      </c>
      <c r="D573" s="62">
        <v>519.29999999999995</v>
      </c>
      <c r="E573" s="97">
        <v>0</v>
      </c>
      <c r="F573" s="57"/>
      <c r="G573" s="53">
        <f t="shared" si="59"/>
        <v>0</v>
      </c>
    </row>
    <row r="574" spans="1:7" s="8" customFormat="1" ht="56.25" x14ac:dyDescent="0.2">
      <c r="A574" s="52" t="s">
        <v>996</v>
      </c>
      <c r="B574" s="61" t="s">
        <v>177</v>
      </c>
      <c r="C574" s="63" t="s">
        <v>39</v>
      </c>
      <c r="D574" s="62">
        <v>191.46</v>
      </c>
      <c r="E574" s="97">
        <v>0</v>
      </c>
      <c r="F574" s="57"/>
      <c r="G574" s="53">
        <f t="shared" si="59"/>
        <v>0</v>
      </c>
    </row>
    <row r="575" spans="1:7" s="8" customFormat="1" ht="56.25" x14ac:dyDescent="0.2">
      <c r="A575" s="52" t="s">
        <v>997</v>
      </c>
      <c r="B575" s="61" t="s">
        <v>178</v>
      </c>
      <c r="C575" s="63" t="s">
        <v>33</v>
      </c>
      <c r="D575" s="62">
        <v>8</v>
      </c>
      <c r="E575" s="97">
        <v>0</v>
      </c>
      <c r="F575" s="57"/>
      <c r="G575" s="53">
        <f t="shared" si="59"/>
        <v>0</v>
      </c>
    </row>
    <row r="576" spans="1:7" s="8" customFormat="1" ht="56.25" x14ac:dyDescent="0.2">
      <c r="A576" s="52" t="s">
        <v>998</v>
      </c>
      <c r="B576" s="61" t="s">
        <v>179</v>
      </c>
      <c r="C576" s="63" t="s">
        <v>33</v>
      </c>
      <c r="D576" s="62">
        <v>23</v>
      </c>
      <c r="E576" s="97">
        <v>0</v>
      </c>
      <c r="F576" s="57"/>
      <c r="G576" s="53">
        <f t="shared" si="59"/>
        <v>0</v>
      </c>
    </row>
    <row r="577" spans="1:7" s="8" customFormat="1" ht="45" x14ac:dyDescent="0.2">
      <c r="A577" s="52" t="s">
        <v>999</v>
      </c>
      <c r="B577" s="61" t="s">
        <v>276</v>
      </c>
      <c r="C577" s="63" t="s">
        <v>33</v>
      </c>
      <c r="D577" s="62">
        <v>2</v>
      </c>
      <c r="E577" s="97">
        <v>0</v>
      </c>
      <c r="F577" s="57"/>
      <c r="G577" s="53">
        <f t="shared" si="59"/>
        <v>0</v>
      </c>
    </row>
    <row r="578" spans="1:7" s="8" customFormat="1" ht="45" x14ac:dyDescent="0.2">
      <c r="A578" s="52" t="s">
        <v>1000</v>
      </c>
      <c r="B578" s="61" t="s">
        <v>180</v>
      </c>
      <c r="C578" s="63" t="s">
        <v>33</v>
      </c>
      <c r="D578" s="62">
        <v>4</v>
      </c>
      <c r="E578" s="97">
        <v>0</v>
      </c>
      <c r="F578" s="57"/>
      <c r="G578" s="53">
        <f t="shared" si="59"/>
        <v>0</v>
      </c>
    </row>
    <row r="579" spans="1:7" s="8" customFormat="1" ht="56.25" x14ac:dyDescent="0.2">
      <c r="A579" s="52" t="s">
        <v>1001</v>
      </c>
      <c r="B579" s="61" t="s">
        <v>181</v>
      </c>
      <c r="C579" s="63" t="s">
        <v>33</v>
      </c>
      <c r="D579" s="62">
        <v>1</v>
      </c>
      <c r="E579" s="97">
        <v>0</v>
      </c>
      <c r="F579" s="57"/>
      <c r="G579" s="53">
        <f t="shared" si="59"/>
        <v>0</v>
      </c>
    </row>
    <row r="580" spans="1:7" s="8" customFormat="1" ht="56.25" x14ac:dyDescent="0.2">
      <c r="A580" s="52" t="s">
        <v>1002</v>
      </c>
      <c r="B580" s="61" t="s">
        <v>55</v>
      </c>
      <c r="C580" s="63" t="s">
        <v>31</v>
      </c>
      <c r="D580" s="62">
        <v>28.22</v>
      </c>
      <c r="E580" s="97">
        <v>0</v>
      </c>
      <c r="F580" s="57"/>
      <c r="G580" s="53">
        <f t="shared" si="59"/>
        <v>0</v>
      </c>
    </row>
    <row r="581" spans="1:7" s="8" customFormat="1" ht="56.25" x14ac:dyDescent="0.2">
      <c r="A581" s="52" t="s">
        <v>1003</v>
      </c>
      <c r="B581" s="61" t="s">
        <v>184</v>
      </c>
      <c r="C581" s="63" t="s">
        <v>31</v>
      </c>
      <c r="D581" s="62">
        <v>28.22</v>
      </c>
      <c r="E581" s="97">
        <v>0</v>
      </c>
      <c r="F581" s="57"/>
      <c r="G581" s="53">
        <f t="shared" si="59"/>
        <v>0</v>
      </c>
    </row>
    <row r="582" spans="1:7" s="8" customFormat="1" ht="22.5" x14ac:dyDescent="0.2">
      <c r="A582" s="52" t="s">
        <v>1004</v>
      </c>
      <c r="B582" s="61" t="s">
        <v>123</v>
      </c>
      <c r="C582" s="63" t="s">
        <v>33</v>
      </c>
      <c r="D582" s="62">
        <v>32</v>
      </c>
      <c r="E582" s="97">
        <v>0</v>
      </c>
      <c r="F582" s="57"/>
      <c r="G582" s="53">
        <f t="shared" si="59"/>
        <v>0</v>
      </c>
    </row>
    <row r="583" spans="1:7" s="8" customFormat="1" x14ac:dyDescent="0.2">
      <c r="A583" s="41" t="s">
        <v>392</v>
      </c>
      <c r="B583" s="40" t="s">
        <v>117</v>
      </c>
      <c r="C583" s="41"/>
      <c r="D583" s="42"/>
      <c r="E583" s="43"/>
      <c r="F583" s="44"/>
      <c r="G583" s="43">
        <f>ROUND(SUM(G584:G587),2)</f>
        <v>0</v>
      </c>
    </row>
    <row r="584" spans="1:7" s="8" customFormat="1" ht="67.5" x14ac:dyDescent="0.2">
      <c r="A584" s="52" t="s">
        <v>1005</v>
      </c>
      <c r="B584" s="61" t="s">
        <v>205</v>
      </c>
      <c r="C584" s="63" t="s">
        <v>33</v>
      </c>
      <c r="D584" s="62">
        <v>13</v>
      </c>
      <c r="E584" s="97">
        <v>0</v>
      </c>
      <c r="F584" s="57"/>
      <c r="G584" s="53">
        <f t="shared" ref="G584:G587" si="60">ROUND(PRODUCT(D584,E584),2)</f>
        <v>0</v>
      </c>
    </row>
    <row r="585" spans="1:7" s="8" customFormat="1" ht="90" x14ac:dyDescent="0.2">
      <c r="A585" s="52" t="s">
        <v>1006</v>
      </c>
      <c r="B585" s="61" t="s">
        <v>206</v>
      </c>
      <c r="C585" s="63" t="s">
        <v>33</v>
      </c>
      <c r="D585" s="62">
        <v>1</v>
      </c>
      <c r="E585" s="97">
        <v>0</v>
      </c>
      <c r="F585" s="57"/>
      <c r="G585" s="53">
        <f t="shared" si="60"/>
        <v>0</v>
      </c>
    </row>
    <row r="586" spans="1:7" s="8" customFormat="1" ht="78.75" x14ac:dyDescent="0.2">
      <c r="A586" s="52" t="s">
        <v>1007</v>
      </c>
      <c r="B586" s="61" t="s">
        <v>207</v>
      </c>
      <c r="C586" s="63" t="s">
        <v>33</v>
      </c>
      <c r="D586" s="62">
        <v>9</v>
      </c>
      <c r="E586" s="97">
        <v>0</v>
      </c>
      <c r="F586" s="57"/>
      <c r="G586" s="53">
        <f t="shared" si="60"/>
        <v>0</v>
      </c>
    </row>
    <row r="587" spans="1:7" s="8" customFormat="1" ht="45" x14ac:dyDescent="0.2">
      <c r="A587" s="52" t="s">
        <v>1008</v>
      </c>
      <c r="B587" s="61" t="s">
        <v>208</v>
      </c>
      <c r="C587" s="63" t="s">
        <v>33</v>
      </c>
      <c r="D587" s="62">
        <v>21</v>
      </c>
      <c r="E587" s="97">
        <v>0</v>
      </c>
      <c r="F587" s="57"/>
      <c r="G587" s="53">
        <f t="shared" si="60"/>
        <v>0</v>
      </c>
    </row>
    <row r="588" spans="1:7" s="8" customFormat="1" x14ac:dyDescent="0.2">
      <c r="A588" s="96" t="s">
        <v>393</v>
      </c>
      <c r="B588" s="65" t="s">
        <v>225</v>
      </c>
      <c r="C588" s="65"/>
      <c r="D588" s="65"/>
      <c r="E588" s="65"/>
      <c r="F588" s="65"/>
      <c r="G588" s="55">
        <f>ROUND(SUM(G589,G607,G623),2)</f>
        <v>0</v>
      </c>
    </row>
    <row r="589" spans="1:7" s="8" customFormat="1" x14ac:dyDescent="0.2">
      <c r="A589" s="41" t="s">
        <v>394</v>
      </c>
      <c r="B589" s="40" t="s">
        <v>57</v>
      </c>
      <c r="C589" s="41"/>
      <c r="D589" s="42"/>
      <c r="E589" s="43"/>
      <c r="F589" s="44"/>
      <c r="G589" s="43">
        <f>ROUND(SUM(G590:G606),2)</f>
        <v>0</v>
      </c>
    </row>
    <row r="590" spans="1:7" s="8" customFormat="1" ht="22.5" x14ac:dyDescent="0.2">
      <c r="A590" s="52" t="s">
        <v>1009</v>
      </c>
      <c r="B590" s="61" t="s">
        <v>196</v>
      </c>
      <c r="C590" s="63" t="s">
        <v>39</v>
      </c>
      <c r="D590" s="62">
        <v>475.44</v>
      </c>
      <c r="E590" s="97">
        <v>0</v>
      </c>
      <c r="F590" s="57"/>
      <c r="G590" s="53">
        <f t="shared" ref="G590:G606" si="61">ROUND(PRODUCT(D590,E590),2)</f>
        <v>0</v>
      </c>
    </row>
    <row r="591" spans="1:7" s="8" customFormat="1" ht="45" x14ac:dyDescent="0.2">
      <c r="A591" s="52" t="s">
        <v>1010</v>
      </c>
      <c r="B591" s="61" t="s">
        <v>127</v>
      </c>
      <c r="C591" s="63" t="s">
        <v>32</v>
      </c>
      <c r="D591" s="62">
        <v>762.74</v>
      </c>
      <c r="E591" s="97">
        <v>0</v>
      </c>
      <c r="F591" s="57"/>
      <c r="G591" s="53">
        <f t="shared" si="61"/>
        <v>0</v>
      </c>
    </row>
    <row r="592" spans="1:7" s="8" customFormat="1" ht="45" x14ac:dyDescent="0.2">
      <c r="A592" s="52" t="s">
        <v>1011</v>
      </c>
      <c r="B592" s="61" t="s">
        <v>157</v>
      </c>
      <c r="C592" s="63" t="s">
        <v>32</v>
      </c>
      <c r="D592" s="62">
        <v>60.4</v>
      </c>
      <c r="E592" s="97">
        <v>0</v>
      </c>
      <c r="F592" s="57"/>
      <c r="G592" s="53">
        <f t="shared" si="61"/>
        <v>0</v>
      </c>
    </row>
    <row r="593" spans="1:7" s="8" customFormat="1" ht="22.5" x14ac:dyDescent="0.2">
      <c r="A593" s="52" t="s">
        <v>1012</v>
      </c>
      <c r="B593" s="61" t="s">
        <v>63</v>
      </c>
      <c r="C593" s="63" t="s">
        <v>32</v>
      </c>
      <c r="D593" s="62">
        <v>43.83</v>
      </c>
      <c r="E593" s="97">
        <v>0</v>
      </c>
      <c r="F593" s="57"/>
      <c r="G593" s="53">
        <f t="shared" si="61"/>
        <v>0</v>
      </c>
    </row>
    <row r="594" spans="1:7" s="8" customFormat="1" ht="22.5" x14ac:dyDescent="0.2">
      <c r="A594" s="52" t="s">
        <v>1013</v>
      </c>
      <c r="B594" s="61" t="s">
        <v>64</v>
      </c>
      <c r="C594" s="63" t="s">
        <v>39</v>
      </c>
      <c r="D594" s="62">
        <v>112.31</v>
      </c>
      <c r="E594" s="97">
        <v>0</v>
      </c>
      <c r="F594" s="57"/>
      <c r="G594" s="53">
        <f t="shared" si="61"/>
        <v>0</v>
      </c>
    </row>
    <row r="595" spans="1:7" s="8" customFormat="1" ht="22.5" x14ac:dyDescent="0.2">
      <c r="A595" s="52" t="s">
        <v>1014</v>
      </c>
      <c r="B595" s="61" t="s">
        <v>71</v>
      </c>
      <c r="C595" s="63" t="s">
        <v>39</v>
      </c>
      <c r="D595" s="62">
        <v>363.13</v>
      </c>
      <c r="E595" s="97">
        <v>0</v>
      </c>
      <c r="F595" s="57"/>
      <c r="G595" s="53">
        <f t="shared" si="61"/>
        <v>0</v>
      </c>
    </row>
    <row r="596" spans="1:7" s="8" customFormat="1" ht="33.75" x14ac:dyDescent="0.2">
      <c r="A596" s="52" t="s">
        <v>1015</v>
      </c>
      <c r="B596" s="61" t="s">
        <v>65</v>
      </c>
      <c r="C596" s="63" t="s">
        <v>32</v>
      </c>
      <c r="D596" s="62">
        <v>226.9</v>
      </c>
      <c r="E596" s="97">
        <v>0</v>
      </c>
      <c r="F596" s="57"/>
      <c r="G596" s="53">
        <f t="shared" si="61"/>
        <v>0</v>
      </c>
    </row>
    <row r="597" spans="1:7" s="8" customFormat="1" ht="45" x14ac:dyDescent="0.2">
      <c r="A597" s="52" t="s">
        <v>1016</v>
      </c>
      <c r="B597" s="61" t="s">
        <v>209</v>
      </c>
      <c r="C597" s="63" t="s">
        <v>32</v>
      </c>
      <c r="D597" s="62">
        <v>312.74</v>
      </c>
      <c r="E597" s="97">
        <v>0</v>
      </c>
      <c r="F597" s="57"/>
      <c r="G597" s="53">
        <f t="shared" si="61"/>
        <v>0</v>
      </c>
    </row>
    <row r="598" spans="1:7" s="8" customFormat="1" ht="45" x14ac:dyDescent="0.2">
      <c r="A598" s="52" t="s">
        <v>1017</v>
      </c>
      <c r="B598" s="61" t="s">
        <v>210</v>
      </c>
      <c r="C598" s="63" t="s">
        <v>32</v>
      </c>
      <c r="D598" s="62">
        <v>208.49</v>
      </c>
      <c r="E598" s="97">
        <v>0</v>
      </c>
      <c r="F598" s="57"/>
      <c r="G598" s="53">
        <f t="shared" si="61"/>
        <v>0</v>
      </c>
    </row>
    <row r="599" spans="1:7" s="8" customFormat="1" ht="135" x14ac:dyDescent="0.2">
      <c r="A599" s="52" t="s">
        <v>1018</v>
      </c>
      <c r="B599" s="61" t="s">
        <v>156</v>
      </c>
      <c r="C599" s="63" t="s">
        <v>33</v>
      </c>
      <c r="D599" s="62">
        <v>7</v>
      </c>
      <c r="E599" s="97">
        <v>0</v>
      </c>
      <c r="F599" s="57"/>
      <c r="G599" s="53">
        <f t="shared" si="61"/>
        <v>0</v>
      </c>
    </row>
    <row r="600" spans="1:7" s="8" customFormat="1" ht="135" x14ac:dyDescent="0.2">
      <c r="A600" s="52" t="s">
        <v>1019</v>
      </c>
      <c r="B600" s="61" t="s">
        <v>155</v>
      </c>
      <c r="C600" s="63" t="s">
        <v>33</v>
      </c>
      <c r="D600" s="62">
        <v>5</v>
      </c>
      <c r="E600" s="97">
        <v>0</v>
      </c>
      <c r="F600" s="57"/>
      <c r="G600" s="53">
        <f t="shared" si="61"/>
        <v>0</v>
      </c>
    </row>
    <row r="601" spans="1:7" s="8" customFormat="1" ht="22.5" x14ac:dyDescent="0.2">
      <c r="A601" s="52" t="s">
        <v>1020</v>
      </c>
      <c r="B601" s="61" t="s">
        <v>277</v>
      </c>
      <c r="C601" s="63" t="s">
        <v>33</v>
      </c>
      <c r="D601" s="62">
        <v>1</v>
      </c>
      <c r="E601" s="97">
        <v>0</v>
      </c>
      <c r="F601" s="57"/>
      <c r="G601" s="53">
        <f t="shared" si="61"/>
        <v>0</v>
      </c>
    </row>
    <row r="602" spans="1:7" s="8" customFormat="1" ht="22.5" x14ac:dyDescent="0.2">
      <c r="A602" s="52" t="s">
        <v>1021</v>
      </c>
      <c r="B602" s="61" t="s">
        <v>278</v>
      </c>
      <c r="C602" s="63" t="s">
        <v>33</v>
      </c>
      <c r="D602" s="62">
        <v>1</v>
      </c>
      <c r="E602" s="97">
        <v>0</v>
      </c>
      <c r="F602" s="57"/>
      <c r="G602" s="53">
        <f t="shared" si="61"/>
        <v>0</v>
      </c>
    </row>
    <row r="603" spans="1:7" s="8" customFormat="1" ht="22.5" x14ac:dyDescent="0.2">
      <c r="A603" s="52" t="s">
        <v>1022</v>
      </c>
      <c r="B603" s="61" t="s">
        <v>67</v>
      </c>
      <c r="C603" s="63" t="s">
        <v>33</v>
      </c>
      <c r="D603" s="62">
        <v>16</v>
      </c>
      <c r="E603" s="97">
        <v>0</v>
      </c>
      <c r="F603" s="57"/>
      <c r="G603" s="53">
        <f t="shared" si="61"/>
        <v>0</v>
      </c>
    </row>
    <row r="604" spans="1:7" s="8" customFormat="1" ht="22.5" x14ac:dyDescent="0.2">
      <c r="A604" s="52" t="s">
        <v>1023</v>
      </c>
      <c r="B604" s="61" t="s">
        <v>119</v>
      </c>
      <c r="C604" s="63" t="s">
        <v>33</v>
      </c>
      <c r="D604" s="62">
        <v>30</v>
      </c>
      <c r="E604" s="97">
        <v>0</v>
      </c>
      <c r="F604" s="57"/>
      <c r="G604" s="53">
        <f t="shared" si="61"/>
        <v>0</v>
      </c>
    </row>
    <row r="605" spans="1:7" s="8" customFormat="1" ht="33.75" x14ac:dyDescent="0.2">
      <c r="A605" s="52" t="s">
        <v>1024</v>
      </c>
      <c r="B605" s="61" t="s">
        <v>37</v>
      </c>
      <c r="C605" s="63" t="s">
        <v>32</v>
      </c>
      <c r="D605" s="62">
        <v>510.4</v>
      </c>
      <c r="E605" s="97">
        <v>0</v>
      </c>
      <c r="F605" s="57"/>
      <c r="G605" s="53">
        <f t="shared" si="61"/>
        <v>0</v>
      </c>
    </row>
    <row r="606" spans="1:7" s="8" customFormat="1" ht="33.75" x14ac:dyDescent="0.2">
      <c r="A606" s="52" t="s">
        <v>1025</v>
      </c>
      <c r="B606" s="61" t="s">
        <v>35</v>
      </c>
      <c r="C606" s="63" t="s">
        <v>36</v>
      </c>
      <c r="D606" s="62">
        <v>10208</v>
      </c>
      <c r="E606" s="97">
        <v>0</v>
      </c>
      <c r="F606" s="57"/>
      <c r="G606" s="53">
        <f t="shared" si="61"/>
        <v>0</v>
      </c>
    </row>
    <row r="607" spans="1:7" s="8" customFormat="1" x14ac:dyDescent="0.2">
      <c r="A607" s="41" t="s">
        <v>395</v>
      </c>
      <c r="B607" s="40" t="s">
        <v>148</v>
      </c>
      <c r="C607" s="41"/>
      <c r="D607" s="42"/>
      <c r="E607" s="43"/>
      <c r="F607" s="44"/>
      <c r="G607" s="43">
        <f>ROUND(SUM(G608:G622),2)</f>
        <v>0</v>
      </c>
    </row>
    <row r="608" spans="1:7" s="8" customFormat="1" ht="45" x14ac:dyDescent="0.2">
      <c r="A608" s="52" t="s">
        <v>1026</v>
      </c>
      <c r="B608" s="61" t="s">
        <v>127</v>
      </c>
      <c r="C608" s="63" t="s">
        <v>32</v>
      </c>
      <c r="D608" s="62">
        <v>89.82</v>
      </c>
      <c r="E608" s="97">
        <v>0</v>
      </c>
      <c r="F608" s="57"/>
      <c r="G608" s="53">
        <f t="shared" ref="G608:G614" si="62">ROUND(PRODUCT(D608,E608),2)</f>
        <v>0</v>
      </c>
    </row>
    <row r="609" spans="1:7" s="8" customFormat="1" ht="45" x14ac:dyDescent="0.2">
      <c r="A609" s="52" t="s">
        <v>1027</v>
      </c>
      <c r="B609" s="61" t="s">
        <v>157</v>
      </c>
      <c r="C609" s="63" t="s">
        <v>32</v>
      </c>
      <c r="D609" s="62">
        <v>6.76</v>
      </c>
      <c r="E609" s="97">
        <v>0</v>
      </c>
      <c r="F609" s="57"/>
      <c r="G609" s="53">
        <f t="shared" si="62"/>
        <v>0</v>
      </c>
    </row>
    <row r="610" spans="1:7" s="8" customFormat="1" ht="22.5" x14ac:dyDescent="0.2">
      <c r="A610" s="52" t="s">
        <v>1028</v>
      </c>
      <c r="B610" s="61" t="s">
        <v>149</v>
      </c>
      <c r="C610" s="63" t="s">
        <v>32</v>
      </c>
      <c r="D610" s="62">
        <v>16.059999999999999</v>
      </c>
      <c r="E610" s="97">
        <v>0</v>
      </c>
      <c r="F610" s="57"/>
      <c r="G610" s="53">
        <f t="shared" si="62"/>
        <v>0</v>
      </c>
    </row>
    <row r="611" spans="1:7" s="8" customFormat="1" ht="33.75" x14ac:dyDescent="0.2">
      <c r="A611" s="52" t="s">
        <v>1029</v>
      </c>
      <c r="B611" s="61" t="s">
        <v>158</v>
      </c>
      <c r="C611" s="63" t="s">
        <v>31</v>
      </c>
      <c r="D611" s="62">
        <v>33.18</v>
      </c>
      <c r="E611" s="97">
        <v>0</v>
      </c>
      <c r="F611" s="57"/>
      <c r="G611" s="53">
        <f t="shared" si="62"/>
        <v>0</v>
      </c>
    </row>
    <row r="612" spans="1:7" s="8" customFormat="1" ht="33.75" x14ac:dyDescent="0.2">
      <c r="A612" s="52" t="s">
        <v>1030</v>
      </c>
      <c r="B612" s="61" t="s">
        <v>150</v>
      </c>
      <c r="C612" s="63" t="s">
        <v>53</v>
      </c>
      <c r="D612" s="62">
        <v>937.61</v>
      </c>
      <c r="E612" s="97">
        <v>0</v>
      </c>
      <c r="F612" s="57"/>
      <c r="G612" s="53">
        <f t="shared" si="62"/>
        <v>0</v>
      </c>
    </row>
    <row r="613" spans="1:7" s="8" customFormat="1" ht="22.5" x14ac:dyDescent="0.2">
      <c r="A613" s="52" t="s">
        <v>1031</v>
      </c>
      <c r="B613" s="61" t="s">
        <v>159</v>
      </c>
      <c r="C613" s="63" t="s">
        <v>32</v>
      </c>
      <c r="D613" s="62">
        <v>7.78</v>
      </c>
      <c r="E613" s="97">
        <v>0</v>
      </c>
      <c r="F613" s="57"/>
      <c r="G613" s="53">
        <f t="shared" si="62"/>
        <v>0</v>
      </c>
    </row>
    <row r="614" spans="1:7" s="8" customFormat="1" ht="33.75" x14ac:dyDescent="0.2">
      <c r="A614" s="52" t="s">
        <v>1032</v>
      </c>
      <c r="B614" s="61" t="s">
        <v>188</v>
      </c>
      <c r="C614" s="63" t="s">
        <v>31</v>
      </c>
      <c r="D614" s="62">
        <v>17.28</v>
      </c>
      <c r="E614" s="97">
        <v>0</v>
      </c>
      <c r="F614" s="57"/>
      <c r="G614" s="53">
        <f t="shared" si="62"/>
        <v>0</v>
      </c>
    </row>
    <row r="615" spans="1:7" s="8" customFormat="1" ht="22.5" x14ac:dyDescent="0.2">
      <c r="A615" s="52" t="s">
        <v>1033</v>
      </c>
      <c r="B615" s="61" t="s">
        <v>125</v>
      </c>
      <c r="C615" s="63" t="s">
        <v>31</v>
      </c>
      <c r="D615" s="62">
        <v>88.97</v>
      </c>
      <c r="E615" s="97">
        <v>0</v>
      </c>
      <c r="F615" s="57"/>
      <c r="G615" s="53">
        <f>ROUND(PRODUCT(D615,E615),2)</f>
        <v>0</v>
      </c>
    </row>
    <row r="616" spans="1:7" s="8" customFormat="1" ht="45" x14ac:dyDescent="0.2">
      <c r="A616" s="52" t="s">
        <v>1034</v>
      </c>
      <c r="B616" s="61" t="s">
        <v>186</v>
      </c>
      <c r="C616" s="63" t="s">
        <v>31</v>
      </c>
      <c r="D616" s="62">
        <v>67.86</v>
      </c>
      <c r="E616" s="97">
        <v>0</v>
      </c>
      <c r="F616" s="57"/>
      <c r="G616" s="53">
        <f>ROUND(PRODUCT(D616,E616),2)</f>
        <v>0</v>
      </c>
    </row>
    <row r="617" spans="1:7" s="8" customFormat="1" ht="45" x14ac:dyDescent="0.2">
      <c r="A617" s="52" t="s">
        <v>1035</v>
      </c>
      <c r="B617" s="61" t="s">
        <v>187</v>
      </c>
      <c r="C617" s="63" t="s">
        <v>31</v>
      </c>
      <c r="D617" s="62">
        <v>110.08</v>
      </c>
      <c r="E617" s="97">
        <v>0</v>
      </c>
      <c r="F617" s="57"/>
      <c r="G617" s="53">
        <f>ROUND(PRODUCT(D617,E617),2)</f>
        <v>0</v>
      </c>
    </row>
    <row r="618" spans="1:7" s="8" customFormat="1" ht="45" x14ac:dyDescent="0.2">
      <c r="A618" s="52" t="s">
        <v>1036</v>
      </c>
      <c r="B618" s="61" t="s">
        <v>209</v>
      </c>
      <c r="C618" s="63" t="s">
        <v>32</v>
      </c>
      <c r="D618" s="62">
        <v>23.33</v>
      </c>
      <c r="E618" s="97">
        <v>0</v>
      </c>
      <c r="F618" s="57"/>
      <c r="G618" s="53">
        <f>ROUND(PRODUCT(D618,E618),2)</f>
        <v>0</v>
      </c>
    </row>
    <row r="619" spans="1:7" s="8" customFormat="1" ht="45" x14ac:dyDescent="0.2">
      <c r="A619" s="52" t="s">
        <v>1037</v>
      </c>
      <c r="B619" s="61" t="s">
        <v>170</v>
      </c>
      <c r="C619" s="63" t="s">
        <v>33</v>
      </c>
      <c r="D619" s="62">
        <v>49</v>
      </c>
      <c r="E619" s="97">
        <v>0</v>
      </c>
      <c r="F619" s="57"/>
      <c r="G619" s="53">
        <f t="shared" ref="G619:G622" si="63">ROUND(PRODUCT(D619,E619),2)</f>
        <v>0</v>
      </c>
    </row>
    <row r="620" spans="1:7" s="8" customFormat="1" ht="45" x14ac:dyDescent="0.2">
      <c r="A620" s="52" t="s">
        <v>1038</v>
      </c>
      <c r="B620" s="61" t="s">
        <v>66</v>
      </c>
      <c r="C620" s="63" t="s">
        <v>33</v>
      </c>
      <c r="D620" s="62">
        <v>12</v>
      </c>
      <c r="E620" s="97">
        <v>0</v>
      </c>
      <c r="F620" s="57"/>
      <c r="G620" s="53">
        <f t="shared" si="63"/>
        <v>0</v>
      </c>
    </row>
    <row r="621" spans="1:7" s="8" customFormat="1" ht="33.75" x14ac:dyDescent="0.2">
      <c r="A621" s="52" t="s">
        <v>1039</v>
      </c>
      <c r="B621" s="61" t="s">
        <v>37</v>
      </c>
      <c r="C621" s="63" t="s">
        <v>32</v>
      </c>
      <c r="D621" s="62">
        <v>73.25</v>
      </c>
      <c r="E621" s="97">
        <v>0</v>
      </c>
      <c r="F621" s="57"/>
      <c r="G621" s="53">
        <f t="shared" si="63"/>
        <v>0</v>
      </c>
    </row>
    <row r="622" spans="1:7" s="8" customFormat="1" ht="33.75" x14ac:dyDescent="0.2">
      <c r="A622" s="52" t="s">
        <v>1040</v>
      </c>
      <c r="B622" s="61" t="s">
        <v>35</v>
      </c>
      <c r="C622" s="63" t="s">
        <v>36</v>
      </c>
      <c r="D622" s="62">
        <v>1465</v>
      </c>
      <c r="E622" s="97">
        <v>0</v>
      </c>
      <c r="F622" s="57"/>
      <c r="G622" s="53">
        <f t="shared" si="63"/>
        <v>0</v>
      </c>
    </row>
    <row r="623" spans="1:7" s="8" customFormat="1" x14ac:dyDescent="0.2">
      <c r="A623" s="41" t="s">
        <v>396</v>
      </c>
      <c r="B623" s="40" t="s">
        <v>58</v>
      </c>
      <c r="C623" s="41"/>
      <c r="D623" s="42"/>
      <c r="E623" s="43"/>
      <c r="F623" s="44"/>
      <c r="G623" s="43">
        <f>ROUND(SUM(G624:G637),2)</f>
        <v>0</v>
      </c>
    </row>
    <row r="624" spans="1:7" s="8" customFormat="1" ht="22.5" x14ac:dyDescent="0.2">
      <c r="A624" s="52" t="s">
        <v>1041</v>
      </c>
      <c r="B624" s="61" t="s">
        <v>196</v>
      </c>
      <c r="C624" s="63" t="s">
        <v>39</v>
      </c>
      <c r="D624" s="62">
        <v>282</v>
      </c>
      <c r="E624" s="97">
        <v>0</v>
      </c>
      <c r="F624" s="57"/>
      <c r="G624" s="53">
        <f t="shared" ref="G624:G637" si="64">ROUND(PRODUCT(D624,E624),2)</f>
        <v>0</v>
      </c>
    </row>
    <row r="625" spans="1:7" s="8" customFormat="1" ht="45" x14ac:dyDescent="0.2">
      <c r="A625" s="52" t="s">
        <v>1042</v>
      </c>
      <c r="B625" s="61" t="s">
        <v>127</v>
      </c>
      <c r="C625" s="63" t="s">
        <v>32</v>
      </c>
      <c r="D625" s="62">
        <v>308.33999999999997</v>
      </c>
      <c r="E625" s="97">
        <v>0</v>
      </c>
      <c r="F625" s="57"/>
      <c r="G625" s="53">
        <f t="shared" si="64"/>
        <v>0</v>
      </c>
    </row>
    <row r="626" spans="1:7" s="8" customFormat="1" ht="90" x14ac:dyDescent="0.2">
      <c r="A626" s="52" t="s">
        <v>1043</v>
      </c>
      <c r="B626" s="61" t="s">
        <v>160</v>
      </c>
      <c r="C626" s="63" t="s">
        <v>33</v>
      </c>
      <c r="D626" s="62">
        <v>18</v>
      </c>
      <c r="E626" s="97">
        <v>0</v>
      </c>
      <c r="F626" s="57"/>
      <c r="G626" s="53">
        <f t="shared" si="64"/>
        <v>0</v>
      </c>
    </row>
    <row r="627" spans="1:7" s="8" customFormat="1" ht="90" x14ac:dyDescent="0.2">
      <c r="A627" s="52" t="s">
        <v>1044</v>
      </c>
      <c r="B627" s="61" t="s">
        <v>161</v>
      </c>
      <c r="C627" s="63" t="s">
        <v>33</v>
      </c>
      <c r="D627" s="62">
        <v>30</v>
      </c>
      <c r="E627" s="97">
        <v>0</v>
      </c>
      <c r="F627" s="57"/>
      <c r="G627" s="53">
        <f t="shared" si="64"/>
        <v>0</v>
      </c>
    </row>
    <row r="628" spans="1:7" s="8" customFormat="1" ht="90" x14ac:dyDescent="0.2">
      <c r="A628" s="52" t="s">
        <v>1045</v>
      </c>
      <c r="B628" s="61" t="s">
        <v>162</v>
      </c>
      <c r="C628" s="63" t="s">
        <v>33</v>
      </c>
      <c r="D628" s="62">
        <v>12</v>
      </c>
      <c r="E628" s="97">
        <v>0</v>
      </c>
      <c r="F628" s="57"/>
      <c r="G628" s="53">
        <f t="shared" si="64"/>
        <v>0</v>
      </c>
    </row>
    <row r="629" spans="1:7" s="8" customFormat="1" ht="22.5" x14ac:dyDescent="0.2">
      <c r="A629" s="52" t="s">
        <v>1046</v>
      </c>
      <c r="B629" s="61" t="s">
        <v>68</v>
      </c>
      <c r="C629" s="63" t="s">
        <v>39</v>
      </c>
      <c r="D629" s="62">
        <v>282</v>
      </c>
      <c r="E629" s="97">
        <v>0</v>
      </c>
      <c r="F629" s="57"/>
      <c r="G629" s="53">
        <f t="shared" si="64"/>
        <v>0</v>
      </c>
    </row>
    <row r="630" spans="1:7" s="8" customFormat="1" ht="22.5" x14ac:dyDescent="0.2">
      <c r="A630" s="52" t="s">
        <v>1047</v>
      </c>
      <c r="B630" s="61" t="s">
        <v>69</v>
      </c>
      <c r="C630" s="63" t="s">
        <v>33</v>
      </c>
      <c r="D630" s="62">
        <v>60</v>
      </c>
      <c r="E630" s="97">
        <v>0</v>
      </c>
      <c r="F630" s="57"/>
      <c r="G630" s="53">
        <f t="shared" si="64"/>
        <v>0</v>
      </c>
    </row>
    <row r="631" spans="1:7" s="8" customFormat="1" ht="22.5" x14ac:dyDescent="0.2">
      <c r="A631" s="52" t="s">
        <v>1048</v>
      </c>
      <c r="B631" s="61" t="s">
        <v>70</v>
      </c>
      <c r="C631" s="63" t="s">
        <v>33</v>
      </c>
      <c r="D631" s="62">
        <v>7</v>
      </c>
      <c r="E631" s="97">
        <v>0</v>
      </c>
      <c r="F631" s="57"/>
      <c r="G631" s="53">
        <f t="shared" si="64"/>
        <v>0</v>
      </c>
    </row>
    <row r="632" spans="1:7" s="8" customFormat="1" ht="22.5" x14ac:dyDescent="0.2">
      <c r="A632" s="52" t="s">
        <v>1049</v>
      </c>
      <c r="B632" s="61" t="s">
        <v>72</v>
      </c>
      <c r="C632" s="63" t="s">
        <v>33</v>
      </c>
      <c r="D632" s="62">
        <v>53</v>
      </c>
      <c r="E632" s="97">
        <v>0</v>
      </c>
      <c r="F632" s="57"/>
      <c r="G632" s="53">
        <f t="shared" si="64"/>
        <v>0</v>
      </c>
    </row>
    <row r="633" spans="1:7" s="8" customFormat="1" ht="22.5" x14ac:dyDescent="0.2">
      <c r="A633" s="52" t="s">
        <v>1050</v>
      </c>
      <c r="B633" s="61" t="s">
        <v>174</v>
      </c>
      <c r="C633" s="63" t="s">
        <v>33</v>
      </c>
      <c r="D633" s="62">
        <v>60</v>
      </c>
      <c r="E633" s="97">
        <v>0</v>
      </c>
      <c r="F633" s="57"/>
      <c r="G633" s="53">
        <f t="shared" si="64"/>
        <v>0</v>
      </c>
    </row>
    <row r="634" spans="1:7" s="8" customFormat="1" ht="45" x14ac:dyDescent="0.2">
      <c r="A634" s="52" t="s">
        <v>1051</v>
      </c>
      <c r="B634" s="61" t="s">
        <v>209</v>
      </c>
      <c r="C634" s="63" t="s">
        <v>32</v>
      </c>
      <c r="D634" s="62">
        <v>185</v>
      </c>
      <c r="E634" s="97">
        <v>0</v>
      </c>
      <c r="F634" s="57"/>
      <c r="G634" s="53">
        <f t="shared" si="64"/>
        <v>0</v>
      </c>
    </row>
    <row r="635" spans="1:7" s="8" customFormat="1" ht="45" x14ac:dyDescent="0.2">
      <c r="A635" s="52" t="s">
        <v>1052</v>
      </c>
      <c r="B635" s="61" t="s">
        <v>210</v>
      </c>
      <c r="C635" s="63" t="s">
        <v>32</v>
      </c>
      <c r="D635" s="62">
        <v>123.34</v>
      </c>
      <c r="E635" s="97">
        <v>0</v>
      </c>
      <c r="F635" s="57"/>
      <c r="G635" s="53">
        <f t="shared" si="64"/>
        <v>0</v>
      </c>
    </row>
    <row r="636" spans="1:7" s="8" customFormat="1" ht="33.75" x14ac:dyDescent="0.2">
      <c r="A636" s="52" t="s">
        <v>1053</v>
      </c>
      <c r="B636" s="61" t="s">
        <v>37</v>
      </c>
      <c r="C636" s="63" t="s">
        <v>32</v>
      </c>
      <c r="D636" s="62">
        <v>123.34</v>
      </c>
      <c r="E636" s="97">
        <v>0</v>
      </c>
      <c r="F636" s="57"/>
      <c r="G636" s="53">
        <f t="shared" si="64"/>
        <v>0</v>
      </c>
    </row>
    <row r="637" spans="1:7" s="8" customFormat="1" ht="33.75" x14ac:dyDescent="0.2">
      <c r="A637" s="52" t="s">
        <v>1054</v>
      </c>
      <c r="B637" s="61" t="s">
        <v>35</v>
      </c>
      <c r="C637" s="63" t="s">
        <v>36</v>
      </c>
      <c r="D637" s="62">
        <v>2466.8000000000002</v>
      </c>
      <c r="E637" s="97">
        <v>0</v>
      </c>
      <c r="F637" s="57"/>
      <c r="G637" s="53">
        <f t="shared" si="64"/>
        <v>0</v>
      </c>
    </row>
    <row r="638" spans="1:7" s="8" customFormat="1" x14ac:dyDescent="0.2">
      <c r="A638" s="96" t="s">
        <v>397</v>
      </c>
      <c r="B638" s="65" t="s">
        <v>59</v>
      </c>
      <c r="C638" s="65"/>
      <c r="D638" s="65"/>
      <c r="E638" s="65"/>
      <c r="F638" s="65"/>
      <c r="G638" s="55">
        <f>ROUND(SUM(G639,G650,G664,G676),2)</f>
        <v>0</v>
      </c>
    </row>
    <row r="639" spans="1:7" s="8" customFormat="1" x14ac:dyDescent="0.2">
      <c r="A639" s="41" t="s">
        <v>398</v>
      </c>
      <c r="B639" s="40" t="s">
        <v>57</v>
      </c>
      <c r="C639" s="41"/>
      <c r="D639" s="42"/>
      <c r="E639" s="43"/>
      <c r="F639" s="44"/>
      <c r="G639" s="43">
        <f>ROUND(SUM(G640:G649),2)</f>
        <v>0</v>
      </c>
    </row>
    <row r="640" spans="1:7" s="8" customFormat="1" ht="22.5" x14ac:dyDescent="0.2">
      <c r="A640" s="52" t="s">
        <v>1055</v>
      </c>
      <c r="B640" s="61" t="s">
        <v>196</v>
      </c>
      <c r="C640" s="63" t="s">
        <v>39</v>
      </c>
      <c r="D640" s="62">
        <v>707.16</v>
      </c>
      <c r="E640" s="97">
        <v>0</v>
      </c>
      <c r="F640" s="57"/>
      <c r="G640" s="53">
        <f t="shared" ref="G640:G649" si="65">ROUND(PRODUCT(D640,E640),2)</f>
        <v>0</v>
      </c>
    </row>
    <row r="641" spans="1:7" s="8" customFormat="1" ht="45" x14ac:dyDescent="0.2">
      <c r="A641" s="52" t="s">
        <v>1056</v>
      </c>
      <c r="B641" s="61" t="s">
        <v>127</v>
      </c>
      <c r="C641" s="63" t="s">
        <v>32</v>
      </c>
      <c r="D641" s="62">
        <v>630.6</v>
      </c>
      <c r="E641" s="97">
        <v>0</v>
      </c>
      <c r="F641" s="57"/>
      <c r="G641" s="53">
        <f t="shared" si="65"/>
        <v>0</v>
      </c>
    </row>
    <row r="642" spans="1:7" s="8" customFormat="1" ht="33.75" x14ac:dyDescent="0.2">
      <c r="A642" s="52" t="s">
        <v>1057</v>
      </c>
      <c r="B642" s="61" t="s">
        <v>75</v>
      </c>
      <c r="C642" s="63" t="s">
        <v>39</v>
      </c>
      <c r="D642" s="62">
        <v>115.26</v>
      </c>
      <c r="E642" s="97">
        <v>0</v>
      </c>
      <c r="F642" s="57"/>
      <c r="G642" s="53">
        <f t="shared" si="65"/>
        <v>0</v>
      </c>
    </row>
    <row r="643" spans="1:7" s="8" customFormat="1" ht="33.75" x14ac:dyDescent="0.2">
      <c r="A643" s="52" t="s">
        <v>1058</v>
      </c>
      <c r="B643" s="61" t="s">
        <v>73</v>
      </c>
      <c r="C643" s="63" t="s">
        <v>39</v>
      </c>
      <c r="D643" s="62">
        <v>591.9</v>
      </c>
      <c r="E643" s="97">
        <v>0</v>
      </c>
      <c r="F643" s="57"/>
      <c r="G643" s="53">
        <f t="shared" si="65"/>
        <v>0</v>
      </c>
    </row>
    <row r="644" spans="1:7" s="8" customFormat="1" ht="22.5" x14ac:dyDescent="0.2">
      <c r="A644" s="52" t="s">
        <v>1059</v>
      </c>
      <c r="B644" s="61" t="s">
        <v>63</v>
      </c>
      <c r="C644" s="63" t="s">
        <v>32</v>
      </c>
      <c r="D644" s="62">
        <v>53.19</v>
      </c>
      <c r="E644" s="97">
        <v>0</v>
      </c>
      <c r="F644" s="57"/>
      <c r="G644" s="53">
        <f t="shared" si="65"/>
        <v>0</v>
      </c>
    </row>
    <row r="645" spans="1:7" s="8" customFormat="1" ht="33.75" x14ac:dyDescent="0.2">
      <c r="A645" s="52" t="s">
        <v>1060</v>
      </c>
      <c r="B645" s="61" t="s">
        <v>65</v>
      </c>
      <c r="C645" s="63" t="s">
        <v>32</v>
      </c>
      <c r="D645" s="62">
        <v>224.15</v>
      </c>
      <c r="E645" s="97">
        <v>0</v>
      </c>
      <c r="F645" s="57"/>
      <c r="G645" s="53">
        <f t="shared" si="65"/>
        <v>0</v>
      </c>
    </row>
    <row r="646" spans="1:7" s="8" customFormat="1" ht="45" x14ac:dyDescent="0.2">
      <c r="A646" s="52" t="s">
        <v>1061</v>
      </c>
      <c r="B646" s="61" t="s">
        <v>209</v>
      </c>
      <c r="C646" s="63" t="s">
        <v>32</v>
      </c>
      <c r="D646" s="62">
        <v>205.13</v>
      </c>
      <c r="E646" s="97">
        <v>0</v>
      </c>
      <c r="F646" s="57"/>
      <c r="G646" s="53">
        <f t="shared" si="65"/>
        <v>0</v>
      </c>
    </row>
    <row r="647" spans="1:7" s="8" customFormat="1" ht="45" x14ac:dyDescent="0.2">
      <c r="A647" s="52" t="s">
        <v>1062</v>
      </c>
      <c r="B647" s="61" t="s">
        <v>210</v>
      </c>
      <c r="C647" s="63" t="s">
        <v>32</v>
      </c>
      <c r="D647" s="62">
        <v>136.76</v>
      </c>
      <c r="E647" s="97">
        <v>0</v>
      </c>
      <c r="F647" s="57"/>
      <c r="G647" s="53">
        <f t="shared" si="65"/>
        <v>0</v>
      </c>
    </row>
    <row r="648" spans="1:7" s="8" customFormat="1" ht="33.75" x14ac:dyDescent="0.2">
      <c r="A648" s="52" t="s">
        <v>1063</v>
      </c>
      <c r="B648" s="61" t="s">
        <v>37</v>
      </c>
      <c r="C648" s="63" t="s">
        <v>32</v>
      </c>
      <c r="D648" s="62">
        <v>425.47</v>
      </c>
      <c r="E648" s="97">
        <v>0</v>
      </c>
      <c r="F648" s="57"/>
      <c r="G648" s="53">
        <f t="shared" si="65"/>
        <v>0</v>
      </c>
    </row>
    <row r="649" spans="1:7" s="8" customFormat="1" ht="33.75" x14ac:dyDescent="0.2">
      <c r="A649" s="52" t="s">
        <v>1064</v>
      </c>
      <c r="B649" s="61" t="s">
        <v>35</v>
      </c>
      <c r="C649" s="63" t="s">
        <v>36</v>
      </c>
      <c r="D649" s="62">
        <v>8509.4</v>
      </c>
      <c r="E649" s="97">
        <v>0</v>
      </c>
      <c r="F649" s="57"/>
      <c r="G649" s="53">
        <f t="shared" si="65"/>
        <v>0</v>
      </c>
    </row>
    <row r="650" spans="1:7" s="8" customFormat="1" x14ac:dyDescent="0.2">
      <c r="A650" s="41" t="s">
        <v>399</v>
      </c>
      <c r="B650" s="40" t="s">
        <v>60</v>
      </c>
      <c r="C650" s="41"/>
      <c r="D650" s="42"/>
      <c r="E650" s="43"/>
      <c r="F650" s="44"/>
      <c r="G650" s="43">
        <f>ROUND(SUM(G651:G663),2)</f>
        <v>0</v>
      </c>
    </row>
    <row r="651" spans="1:7" s="8" customFormat="1" ht="22.5" x14ac:dyDescent="0.2">
      <c r="A651" s="52" t="s">
        <v>1065</v>
      </c>
      <c r="B651" s="61" t="s">
        <v>196</v>
      </c>
      <c r="C651" s="63" t="s">
        <v>39</v>
      </c>
      <c r="D651" s="62">
        <v>312</v>
      </c>
      <c r="E651" s="97">
        <v>0</v>
      </c>
      <c r="F651" s="57"/>
      <c r="G651" s="53">
        <f>ROUND(PRODUCT(D651,E651),2)</f>
        <v>0</v>
      </c>
    </row>
    <row r="652" spans="1:7" s="8" customFormat="1" ht="45" x14ac:dyDescent="0.2">
      <c r="A652" s="52" t="s">
        <v>1066</v>
      </c>
      <c r="B652" s="61" t="s">
        <v>127</v>
      </c>
      <c r="C652" s="63" t="s">
        <v>32</v>
      </c>
      <c r="D652" s="62">
        <v>149.76</v>
      </c>
      <c r="E652" s="97">
        <v>0</v>
      </c>
      <c r="F652" s="57"/>
      <c r="G652" s="53">
        <f t="shared" ref="G652:G663" si="66">ROUND(PRODUCT(D652,E652),2)</f>
        <v>0</v>
      </c>
    </row>
    <row r="653" spans="1:7" s="8" customFormat="1" ht="45" x14ac:dyDescent="0.2">
      <c r="A653" s="52" t="s">
        <v>1067</v>
      </c>
      <c r="B653" s="61" t="s">
        <v>209</v>
      </c>
      <c r="C653" s="63" t="s">
        <v>32</v>
      </c>
      <c r="D653" s="62">
        <v>149.76</v>
      </c>
      <c r="E653" s="97">
        <v>0</v>
      </c>
      <c r="F653" s="57"/>
      <c r="G653" s="53">
        <f t="shared" si="66"/>
        <v>0</v>
      </c>
    </row>
    <row r="654" spans="1:7" s="8" customFormat="1" ht="22.5" x14ac:dyDescent="0.2">
      <c r="A654" s="52" t="s">
        <v>1068</v>
      </c>
      <c r="B654" s="61" t="s">
        <v>74</v>
      </c>
      <c r="C654" s="63" t="s">
        <v>33</v>
      </c>
      <c r="D654" s="62">
        <v>2</v>
      </c>
      <c r="E654" s="97">
        <v>0</v>
      </c>
      <c r="F654" s="57"/>
      <c r="G654" s="53">
        <f t="shared" si="66"/>
        <v>0</v>
      </c>
    </row>
    <row r="655" spans="1:7" s="8" customFormat="1" ht="22.5" x14ac:dyDescent="0.2">
      <c r="A655" s="52" t="s">
        <v>1069</v>
      </c>
      <c r="B655" s="61" t="s">
        <v>136</v>
      </c>
      <c r="C655" s="63" t="s">
        <v>33</v>
      </c>
      <c r="D655" s="62">
        <v>58</v>
      </c>
      <c r="E655" s="97">
        <v>0</v>
      </c>
      <c r="F655" s="57"/>
      <c r="G655" s="53">
        <f t="shared" si="66"/>
        <v>0</v>
      </c>
    </row>
    <row r="656" spans="1:7" s="8" customFormat="1" ht="22.5" x14ac:dyDescent="0.2">
      <c r="A656" s="52" t="s">
        <v>1070</v>
      </c>
      <c r="B656" s="61" t="s">
        <v>88</v>
      </c>
      <c r="C656" s="63" t="s">
        <v>33</v>
      </c>
      <c r="D656" s="62">
        <v>60</v>
      </c>
      <c r="E656" s="97">
        <v>0</v>
      </c>
      <c r="F656" s="57"/>
      <c r="G656" s="53">
        <f t="shared" si="66"/>
        <v>0</v>
      </c>
    </row>
    <row r="657" spans="1:7" s="8" customFormat="1" ht="22.5" x14ac:dyDescent="0.2">
      <c r="A657" s="52" t="s">
        <v>1071</v>
      </c>
      <c r="B657" s="61" t="s">
        <v>76</v>
      </c>
      <c r="C657" s="63" t="s">
        <v>33</v>
      </c>
      <c r="D657" s="62">
        <v>60</v>
      </c>
      <c r="E657" s="97">
        <v>0</v>
      </c>
      <c r="F657" s="57"/>
      <c r="G657" s="53">
        <f t="shared" si="66"/>
        <v>0</v>
      </c>
    </row>
    <row r="658" spans="1:7" s="8" customFormat="1" ht="22.5" x14ac:dyDescent="0.2">
      <c r="A658" s="52" t="s">
        <v>1072</v>
      </c>
      <c r="B658" s="61" t="s">
        <v>118</v>
      </c>
      <c r="C658" s="63" t="s">
        <v>33</v>
      </c>
      <c r="D658" s="62">
        <v>60</v>
      </c>
      <c r="E658" s="97">
        <v>0</v>
      </c>
      <c r="F658" s="57"/>
      <c r="G658" s="53">
        <f t="shared" si="66"/>
        <v>0</v>
      </c>
    </row>
    <row r="659" spans="1:7" s="8" customFormat="1" ht="22.5" x14ac:dyDescent="0.2">
      <c r="A659" s="52" t="s">
        <v>1073</v>
      </c>
      <c r="B659" s="61" t="s">
        <v>77</v>
      </c>
      <c r="C659" s="63" t="s">
        <v>39</v>
      </c>
      <c r="D659" s="62">
        <v>312</v>
      </c>
      <c r="E659" s="97">
        <v>0</v>
      </c>
      <c r="F659" s="57"/>
      <c r="G659" s="53">
        <f t="shared" si="66"/>
        <v>0</v>
      </c>
    </row>
    <row r="660" spans="1:7" s="8" customFormat="1" ht="22.5" x14ac:dyDescent="0.2">
      <c r="A660" s="52" t="s">
        <v>1074</v>
      </c>
      <c r="B660" s="61" t="s">
        <v>80</v>
      </c>
      <c r="C660" s="63" t="s">
        <v>33</v>
      </c>
      <c r="D660" s="62">
        <v>60</v>
      </c>
      <c r="E660" s="97">
        <v>0</v>
      </c>
      <c r="F660" s="57"/>
      <c r="G660" s="53">
        <f t="shared" si="66"/>
        <v>0</v>
      </c>
    </row>
    <row r="661" spans="1:7" s="8" customFormat="1" ht="22.5" x14ac:dyDescent="0.2">
      <c r="A661" s="52" t="s">
        <v>1075</v>
      </c>
      <c r="B661" s="61" t="s">
        <v>79</v>
      </c>
      <c r="C661" s="63" t="s">
        <v>33</v>
      </c>
      <c r="D661" s="62">
        <v>60</v>
      </c>
      <c r="E661" s="97">
        <v>0</v>
      </c>
      <c r="F661" s="57"/>
      <c r="G661" s="53">
        <f t="shared" si="66"/>
        <v>0</v>
      </c>
    </row>
    <row r="662" spans="1:7" s="8" customFormat="1" ht="22.5" x14ac:dyDescent="0.2">
      <c r="A662" s="52" t="s">
        <v>1076</v>
      </c>
      <c r="B662" s="61" t="s">
        <v>78</v>
      </c>
      <c r="C662" s="63" t="s">
        <v>33</v>
      </c>
      <c r="D662" s="62">
        <v>60</v>
      </c>
      <c r="E662" s="97">
        <v>0</v>
      </c>
      <c r="F662" s="57"/>
      <c r="G662" s="53">
        <f t="shared" si="66"/>
        <v>0</v>
      </c>
    </row>
    <row r="663" spans="1:7" s="8" customFormat="1" ht="90" x14ac:dyDescent="0.2">
      <c r="A663" s="52" t="s">
        <v>1077</v>
      </c>
      <c r="B663" s="61" t="s">
        <v>168</v>
      </c>
      <c r="C663" s="63" t="s">
        <v>33</v>
      </c>
      <c r="D663" s="62">
        <v>60</v>
      </c>
      <c r="E663" s="97">
        <v>0</v>
      </c>
      <c r="F663" s="57"/>
      <c r="G663" s="53">
        <f t="shared" si="66"/>
        <v>0</v>
      </c>
    </row>
    <row r="664" spans="1:7" s="8" customFormat="1" x14ac:dyDescent="0.2">
      <c r="A664" s="41" t="s">
        <v>2195</v>
      </c>
      <c r="B664" s="40" t="s">
        <v>61</v>
      </c>
      <c r="C664" s="41"/>
      <c r="D664" s="42"/>
      <c r="E664" s="43"/>
      <c r="F664" s="44"/>
      <c r="G664" s="43">
        <f>ROUND(SUM(G665:G675),2)</f>
        <v>0</v>
      </c>
    </row>
    <row r="665" spans="1:7" s="8" customFormat="1" ht="45" x14ac:dyDescent="0.2">
      <c r="A665" s="52" t="s">
        <v>1078</v>
      </c>
      <c r="B665" s="61" t="s">
        <v>127</v>
      </c>
      <c r="C665" s="63" t="s">
        <v>32</v>
      </c>
      <c r="D665" s="62">
        <v>152.44999999999999</v>
      </c>
      <c r="E665" s="97">
        <v>0</v>
      </c>
      <c r="F665" s="57"/>
      <c r="G665" s="53">
        <f t="shared" ref="G665:G675" si="67">ROUND(PRODUCT(D665,E665),2)</f>
        <v>0</v>
      </c>
    </row>
    <row r="666" spans="1:7" s="8" customFormat="1" ht="45" x14ac:dyDescent="0.2">
      <c r="A666" s="52" t="s">
        <v>1079</v>
      </c>
      <c r="B666" s="61" t="s">
        <v>209</v>
      </c>
      <c r="C666" s="63" t="s">
        <v>32</v>
      </c>
      <c r="D666" s="62">
        <v>27.9</v>
      </c>
      <c r="E666" s="97">
        <v>0</v>
      </c>
      <c r="F666" s="57"/>
      <c r="G666" s="53">
        <f t="shared" si="67"/>
        <v>0</v>
      </c>
    </row>
    <row r="667" spans="1:7" s="8" customFormat="1" ht="33.75" x14ac:dyDescent="0.2">
      <c r="A667" s="52" t="s">
        <v>1080</v>
      </c>
      <c r="B667" s="61" t="s">
        <v>199</v>
      </c>
      <c r="C667" s="63" t="s">
        <v>31</v>
      </c>
      <c r="D667" s="62">
        <v>77.14</v>
      </c>
      <c r="E667" s="97">
        <v>0</v>
      </c>
      <c r="F667" s="57"/>
      <c r="G667" s="53">
        <f t="shared" si="67"/>
        <v>0</v>
      </c>
    </row>
    <row r="668" spans="1:7" s="8" customFormat="1" ht="33.75" x14ac:dyDescent="0.2">
      <c r="A668" s="52" t="s">
        <v>1081</v>
      </c>
      <c r="B668" s="61" t="s">
        <v>158</v>
      </c>
      <c r="C668" s="63" t="s">
        <v>31</v>
      </c>
      <c r="D668" s="62">
        <v>94.37</v>
      </c>
      <c r="E668" s="97">
        <v>0</v>
      </c>
      <c r="F668" s="57"/>
      <c r="G668" s="53">
        <f t="shared" si="67"/>
        <v>0</v>
      </c>
    </row>
    <row r="669" spans="1:7" s="8" customFormat="1" ht="33.75" x14ac:dyDescent="0.2">
      <c r="A669" s="52" t="s">
        <v>1082</v>
      </c>
      <c r="B669" s="61" t="s">
        <v>163</v>
      </c>
      <c r="C669" s="63" t="s">
        <v>31</v>
      </c>
      <c r="D669" s="62">
        <v>41.16</v>
      </c>
      <c r="E669" s="97">
        <v>0</v>
      </c>
      <c r="F669" s="57"/>
      <c r="G669" s="53">
        <f t="shared" si="67"/>
        <v>0</v>
      </c>
    </row>
    <row r="670" spans="1:7" s="8" customFormat="1" ht="33.75" x14ac:dyDescent="0.2">
      <c r="A670" s="52" t="s">
        <v>1083</v>
      </c>
      <c r="B670" s="61" t="s">
        <v>150</v>
      </c>
      <c r="C670" s="63" t="s">
        <v>53</v>
      </c>
      <c r="D670" s="62">
        <v>1583.02</v>
      </c>
      <c r="E670" s="97">
        <v>0</v>
      </c>
      <c r="F670" s="57"/>
      <c r="G670" s="53">
        <f t="shared" si="67"/>
        <v>0</v>
      </c>
    </row>
    <row r="671" spans="1:7" s="8" customFormat="1" ht="22.5" x14ac:dyDescent="0.2">
      <c r="A671" s="52" t="s">
        <v>1084</v>
      </c>
      <c r="B671" s="61" t="s">
        <v>159</v>
      </c>
      <c r="C671" s="63" t="s">
        <v>32</v>
      </c>
      <c r="D671" s="62">
        <v>32.67</v>
      </c>
      <c r="E671" s="97">
        <v>0</v>
      </c>
      <c r="F671" s="57"/>
      <c r="G671" s="53">
        <f t="shared" si="67"/>
        <v>0</v>
      </c>
    </row>
    <row r="672" spans="1:7" s="8" customFormat="1" ht="22.5" x14ac:dyDescent="0.2">
      <c r="A672" s="52" t="s">
        <v>1085</v>
      </c>
      <c r="B672" s="61" t="s">
        <v>125</v>
      </c>
      <c r="C672" s="63" t="s">
        <v>31</v>
      </c>
      <c r="D672" s="62">
        <v>143.43</v>
      </c>
      <c r="E672" s="97">
        <v>0</v>
      </c>
      <c r="F672" s="57"/>
      <c r="G672" s="53">
        <f t="shared" si="67"/>
        <v>0</v>
      </c>
    </row>
    <row r="673" spans="1:7" s="8" customFormat="1" ht="33.75" x14ac:dyDescent="0.2">
      <c r="A673" s="52" t="s">
        <v>1086</v>
      </c>
      <c r="B673" s="61" t="s">
        <v>164</v>
      </c>
      <c r="C673" s="63" t="s">
        <v>31</v>
      </c>
      <c r="D673" s="62">
        <v>143.43</v>
      </c>
      <c r="E673" s="97">
        <v>0</v>
      </c>
      <c r="F673" s="57"/>
      <c r="G673" s="53">
        <f t="shared" si="67"/>
        <v>0</v>
      </c>
    </row>
    <row r="674" spans="1:7" s="8" customFormat="1" ht="33.75" x14ac:dyDescent="0.2">
      <c r="A674" s="52" t="s">
        <v>1087</v>
      </c>
      <c r="B674" s="61" t="s">
        <v>37</v>
      </c>
      <c r="C674" s="63" t="s">
        <v>32</v>
      </c>
      <c r="D674" s="62">
        <v>124.55</v>
      </c>
      <c r="E674" s="97">
        <v>0</v>
      </c>
      <c r="F674" s="57"/>
      <c r="G674" s="53">
        <f t="shared" si="67"/>
        <v>0</v>
      </c>
    </row>
    <row r="675" spans="1:7" s="8" customFormat="1" ht="33.75" x14ac:dyDescent="0.2">
      <c r="A675" s="52" t="s">
        <v>1088</v>
      </c>
      <c r="B675" s="61" t="s">
        <v>35</v>
      </c>
      <c r="C675" s="63" t="s">
        <v>36</v>
      </c>
      <c r="D675" s="62">
        <v>2491</v>
      </c>
      <c r="E675" s="97">
        <v>0</v>
      </c>
      <c r="F675" s="57"/>
      <c r="G675" s="53">
        <f t="shared" si="67"/>
        <v>0</v>
      </c>
    </row>
    <row r="676" spans="1:7" s="8" customFormat="1" x14ac:dyDescent="0.2">
      <c r="A676" s="41" t="s">
        <v>2196</v>
      </c>
      <c r="B676" s="40" t="s">
        <v>62</v>
      </c>
      <c r="C676" s="41"/>
      <c r="D676" s="42"/>
      <c r="E676" s="43"/>
      <c r="F676" s="44"/>
      <c r="G676" s="43">
        <f>ROUND(SUM(G677:G703),2)</f>
        <v>0</v>
      </c>
    </row>
    <row r="677" spans="1:7" s="8" customFormat="1" ht="22.5" x14ac:dyDescent="0.2">
      <c r="A677" s="52" t="s">
        <v>1089</v>
      </c>
      <c r="B677" s="61" t="s">
        <v>215</v>
      </c>
      <c r="C677" s="63" t="s">
        <v>33</v>
      </c>
      <c r="D677" s="62">
        <v>12</v>
      </c>
      <c r="E677" s="97">
        <v>0</v>
      </c>
      <c r="F677" s="57"/>
      <c r="G677" s="53">
        <f t="shared" ref="G677:G703" si="68">ROUND(PRODUCT(D677,E677),2)</f>
        <v>0</v>
      </c>
    </row>
    <row r="678" spans="1:7" s="8" customFormat="1" ht="22.5" x14ac:dyDescent="0.2">
      <c r="A678" s="52" t="s">
        <v>1090</v>
      </c>
      <c r="B678" s="61" t="s">
        <v>81</v>
      </c>
      <c r="C678" s="63" t="s">
        <v>33</v>
      </c>
      <c r="D678" s="62">
        <v>22</v>
      </c>
      <c r="E678" s="97">
        <v>0</v>
      </c>
      <c r="F678" s="57"/>
      <c r="G678" s="53">
        <f>ROUND(PRODUCT(D678,E678),2)</f>
        <v>0</v>
      </c>
    </row>
    <row r="679" spans="1:7" s="8" customFormat="1" ht="22.5" x14ac:dyDescent="0.2">
      <c r="A679" s="52" t="s">
        <v>1091</v>
      </c>
      <c r="B679" s="61" t="s">
        <v>216</v>
      </c>
      <c r="C679" s="63" t="s">
        <v>33</v>
      </c>
      <c r="D679" s="62">
        <v>40</v>
      </c>
      <c r="E679" s="97">
        <v>0</v>
      </c>
      <c r="F679" s="57"/>
      <c r="G679" s="53">
        <f t="shared" si="68"/>
        <v>0</v>
      </c>
    </row>
    <row r="680" spans="1:7" s="8" customFormat="1" ht="22.5" x14ac:dyDescent="0.2">
      <c r="A680" s="52" t="s">
        <v>1092</v>
      </c>
      <c r="B680" s="61" t="s">
        <v>82</v>
      </c>
      <c r="C680" s="63" t="s">
        <v>33</v>
      </c>
      <c r="D680" s="62">
        <v>43</v>
      </c>
      <c r="E680" s="97">
        <v>0</v>
      </c>
      <c r="F680" s="57"/>
      <c r="G680" s="53">
        <f t="shared" si="68"/>
        <v>0</v>
      </c>
    </row>
    <row r="681" spans="1:7" s="8" customFormat="1" ht="33.75" x14ac:dyDescent="0.2">
      <c r="A681" s="52" t="s">
        <v>1093</v>
      </c>
      <c r="B681" s="61" t="s">
        <v>279</v>
      </c>
      <c r="C681" s="63" t="s">
        <v>33</v>
      </c>
      <c r="D681" s="62">
        <v>2</v>
      </c>
      <c r="E681" s="97">
        <v>0</v>
      </c>
      <c r="F681" s="57"/>
      <c r="G681" s="53">
        <f>ROUND(PRODUCT(D681,E681),2)</f>
        <v>0</v>
      </c>
    </row>
    <row r="682" spans="1:7" s="8" customFormat="1" ht="33.75" x14ac:dyDescent="0.2">
      <c r="A682" s="52" t="s">
        <v>1094</v>
      </c>
      <c r="B682" s="61" t="s">
        <v>280</v>
      </c>
      <c r="C682" s="63" t="s">
        <v>33</v>
      </c>
      <c r="D682" s="62">
        <v>2</v>
      </c>
      <c r="E682" s="97">
        <v>0</v>
      </c>
      <c r="F682" s="57"/>
      <c r="G682" s="53">
        <f t="shared" ref="G682:G683" si="69">ROUND(PRODUCT(D682,E682),2)</f>
        <v>0</v>
      </c>
    </row>
    <row r="683" spans="1:7" s="8" customFormat="1" ht="33.75" x14ac:dyDescent="0.2">
      <c r="A683" s="52" t="s">
        <v>1095</v>
      </c>
      <c r="B683" s="61" t="s">
        <v>281</v>
      </c>
      <c r="C683" s="63" t="s">
        <v>33</v>
      </c>
      <c r="D683" s="62">
        <v>2</v>
      </c>
      <c r="E683" s="97">
        <v>0</v>
      </c>
      <c r="F683" s="57"/>
      <c r="G683" s="53">
        <f t="shared" si="69"/>
        <v>0</v>
      </c>
    </row>
    <row r="684" spans="1:7" s="8" customFormat="1" ht="22.5" x14ac:dyDescent="0.2">
      <c r="A684" s="52" t="s">
        <v>1096</v>
      </c>
      <c r="B684" s="61" t="s">
        <v>282</v>
      </c>
      <c r="C684" s="63" t="s">
        <v>33</v>
      </c>
      <c r="D684" s="62">
        <v>2</v>
      </c>
      <c r="E684" s="97">
        <v>0</v>
      </c>
      <c r="F684" s="57"/>
      <c r="G684" s="53">
        <f>ROUND(PRODUCT(D684,E684),2)</f>
        <v>0</v>
      </c>
    </row>
    <row r="685" spans="1:7" s="8" customFormat="1" ht="22.5" x14ac:dyDescent="0.2">
      <c r="A685" s="52" t="s">
        <v>1097</v>
      </c>
      <c r="B685" s="61" t="s">
        <v>283</v>
      </c>
      <c r="C685" s="63" t="s">
        <v>33</v>
      </c>
      <c r="D685" s="62">
        <v>2</v>
      </c>
      <c r="E685" s="97">
        <v>0</v>
      </c>
      <c r="F685" s="57"/>
      <c r="G685" s="53">
        <f>ROUND(PRODUCT(D685,E685),2)</f>
        <v>0</v>
      </c>
    </row>
    <row r="686" spans="1:7" s="8" customFormat="1" ht="22.5" x14ac:dyDescent="0.2">
      <c r="A686" s="52" t="s">
        <v>1098</v>
      </c>
      <c r="B686" s="61" t="s">
        <v>83</v>
      </c>
      <c r="C686" s="63" t="s">
        <v>33</v>
      </c>
      <c r="D686" s="62">
        <v>10</v>
      </c>
      <c r="E686" s="97">
        <v>0</v>
      </c>
      <c r="F686" s="57"/>
      <c r="G686" s="53">
        <f>ROUND(PRODUCT(D686,E686),2)</f>
        <v>0</v>
      </c>
    </row>
    <row r="687" spans="1:7" s="8" customFormat="1" ht="22.5" x14ac:dyDescent="0.2">
      <c r="A687" s="52" t="s">
        <v>1099</v>
      </c>
      <c r="B687" s="61" t="s">
        <v>143</v>
      </c>
      <c r="C687" s="63" t="s">
        <v>33</v>
      </c>
      <c r="D687" s="62">
        <v>2</v>
      </c>
      <c r="E687" s="97">
        <v>0</v>
      </c>
      <c r="F687" s="57"/>
      <c r="G687" s="53">
        <f t="shared" si="68"/>
        <v>0</v>
      </c>
    </row>
    <row r="688" spans="1:7" s="8" customFormat="1" ht="22.5" x14ac:dyDescent="0.2">
      <c r="A688" s="52" t="s">
        <v>1100</v>
      </c>
      <c r="B688" s="61" t="s">
        <v>284</v>
      </c>
      <c r="C688" s="63" t="s">
        <v>33</v>
      </c>
      <c r="D688" s="62">
        <v>1</v>
      </c>
      <c r="E688" s="97">
        <v>0</v>
      </c>
      <c r="F688" s="57"/>
      <c r="G688" s="53">
        <f t="shared" si="68"/>
        <v>0</v>
      </c>
    </row>
    <row r="689" spans="1:7" s="8" customFormat="1" ht="33.75" x14ac:dyDescent="0.2">
      <c r="A689" s="52" t="s">
        <v>1101</v>
      </c>
      <c r="B689" s="61" t="s">
        <v>285</v>
      </c>
      <c r="C689" s="63" t="s">
        <v>33</v>
      </c>
      <c r="D689" s="62">
        <v>1</v>
      </c>
      <c r="E689" s="97">
        <v>0</v>
      </c>
      <c r="F689" s="57"/>
      <c r="G689" s="53">
        <f t="shared" si="68"/>
        <v>0</v>
      </c>
    </row>
    <row r="690" spans="1:7" s="8" customFormat="1" ht="33.75" x14ac:dyDescent="0.2">
      <c r="A690" s="52" t="s">
        <v>1102</v>
      </c>
      <c r="B690" s="61" t="s">
        <v>146</v>
      </c>
      <c r="C690" s="63" t="s">
        <v>33</v>
      </c>
      <c r="D690" s="62">
        <v>2</v>
      </c>
      <c r="E690" s="97">
        <v>0</v>
      </c>
      <c r="F690" s="57"/>
      <c r="G690" s="53">
        <f t="shared" si="68"/>
        <v>0</v>
      </c>
    </row>
    <row r="691" spans="1:7" s="8" customFormat="1" ht="33.75" x14ac:dyDescent="0.2">
      <c r="A691" s="52" t="s">
        <v>1103</v>
      </c>
      <c r="B691" s="61" t="s">
        <v>84</v>
      </c>
      <c r="C691" s="63" t="s">
        <v>33</v>
      </c>
      <c r="D691" s="62">
        <v>13</v>
      </c>
      <c r="E691" s="97">
        <v>0</v>
      </c>
      <c r="F691" s="57"/>
      <c r="G691" s="53">
        <f t="shared" si="68"/>
        <v>0</v>
      </c>
    </row>
    <row r="692" spans="1:7" s="8" customFormat="1" ht="33.75" x14ac:dyDescent="0.2">
      <c r="A692" s="52" t="s">
        <v>1104</v>
      </c>
      <c r="B692" s="61" t="s">
        <v>85</v>
      </c>
      <c r="C692" s="63" t="s">
        <v>33</v>
      </c>
      <c r="D692" s="62">
        <v>5</v>
      </c>
      <c r="E692" s="97">
        <v>0</v>
      </c>
      <c r="F692" s="57"/>
      <c r="G692" s="53">
        <f t="shared" si="68"/>
        <v>0</v>
      </c>
    </row>
    <row r="693" spans="1:7" s="8" customFormat="1" ht="22.5" x14ac:dyDescent="0.2">
      <c r="A693" s="52" t="s">
        <v>1105</v>
      </c>
      <c r="B693" s="61" t="s">
        <v>145</v>
      </c>
      <c r="C693" s="63" t="s">
        <v>33</v>
      </c>
      <c r="D693" s="62">
        <v>2</v>
      </c>
      <c r="E693" s="97">
        <v>0</v>
      </c>
      <c r="F693" s="57"/>
      <c r="G693" s="53">
        <f t="shared" si="68"/>
        <v>0</v>
      </c>
    </row>
    <row r="694" spans="1:7" s="8" customFormat="1" ht="45" x14ac:dyDescent="0.2">
      <c r="A694" s="52" t="s">
        <v>1106</v>
      </c>
      <c r="B694" s="61" t="s">
        <v>286</v>
      </c>
      <c r="C694" s="63" t="s">
        <v>53</v>
      </c>
      <c r="D694" s="62">
        <v>820.46</v>
      </c>
      <c r="E694" s="97">
        <v>0</v>
      </c>
      <c r="F694" s="57"/>
      <c r="G694" s="53">
        <f t="shared" si="68"/>
        <v>0</v>
      </c>
    </row>
    <row r="695" spans="1:7" s="8" customFormat="1" ht="22.5" x14ac:dyDescent="0.2">
      <c r="A695" s="52" t="s">
        <v>1107</v>
      </c>
      <c r="B695" s="61" t="s">
        <v>287</v>
      </c>
      <c r="C695" s="63" t="s">
        <v>33</v>
      </c>
      <c r="D695" s="62">
        <v>4</v>
      </c>
      <c r="E695" s="97">
        <v>0</v>
      </c>
      <c r="F695" s="57"/>
      <c r="G695" s="53">
        <f t="shared" si="68"/>
        <v>0</v>
      </c>
    </row>
    <row r="696" spans="1:7" s="8" customFormat="1" ht="45" x14ac:dyDescent="0.2">
      <c r="A696" s="52" t="s">
        <v>1108</v>
      </c>
      <c r="B696" s="61" t="s">
        <v>269</v>
      </c>
      <c r="C696" s="63" t="s">
        <v>33</v>
      </c>
      <c r="D696" s="62">
        <v>2</v>
      </c>
      <c r="E696" s="97">
        <v>0</v>
      </c>
      <c r="F696" s="57"/>
      <c r="G696" s="53">
        <f>ROUND(PRODUCT(D696,E696),2)</f>
        <v>0</v>
      </c>
    </row>
    <row r="697" spans="1:7" s="8" customFormat="1" ht="33.75" x14ac:dyDescent="0.2">
      <c r="A697" s="52" t="s">
        <v>1109</v>
      </c>
      <c r="B697" s="61" t="s">
        <v>270</v>
      </c>
      <c r="C697" s="63" t="s">
        <v>33</v>
      </c>
      <c r="D697" s="62">
        <v>2</v>
      </c>
      <c r="E697" s="97">
        <v>0</v>
      </c>
      <c r="F697" s="57"/>
      <c r="G697" s="53">
        <f>ROUND(PRODUCT(D697,E697),2)</f>
        <v>0</v>
      </c>
    </row>
    <row r="698" spans="1:7" s="8" customFormat="1" ht="22.5" x14ac:dyDescent="0.2">
      <c r="A698" s="52" t="s">
        <v>1110</v>
      </c>
      <c r="B698" s="61" t="s">
        <v>68</v>
      </c>
      <c r="C698" s="63" t="s">
        <v>39</v>
      </c>
      <c r="D698" s="62">
        <v>12</v>
      </c>
      <c r="E698" s="97">
        <v>0</v>
      </c>
      <c r="F698" s="57"/>
      <c r="G698" s="53">
        <f t="shared" ref="G698:G699" si="70">ROUND(PRODUCT(D698,E698),2)</f>
        <v>0</v>
      </c>
    </row>
    <row r="699" spans="1:7" s="8" customFormat="1" ht="22.5" x14ac:dyDescent="0.2">
      <c r="A699" s="52" t="s">
        <v>1111</v>
      </c>
      <c r="B699" s="61" t="s">
        <v>174</v>
      </c>
      <c r="C699" s="63" t="s">
        <v>33</v>
      </c>
      <c r="D699" s="62">
        <v>2</v>
      </c>
      <c r="E699" s="97">
        <v>0</v>
      </c>
      <c r="F699" s="57"/>
      <c r="G699" s="53">
        <f t="shared" si="70"/>
        <v>0</v>
      </c>
    </row>
    <row r="700" spans="1:7" s="8" customFormat="1" ht="33.75" x14ac:dyDescent="0.2">
      <c r="A700" s="52" t="s">
        <v>1112</v>
      </c>
      <c r="B700" s="61" t="s">
        <v>165</v>
      </c>
      <c r="C700" s="63" t="s">
        <v>32</v>
      </c>
      <c r="D700" s="62">
        <v>0.68</v>
      </c>
      <c r="E700" s="97">
        <v>0</v>
      </c>
      <c r="F700" s="57"/>
      <c r="G700" s="53">
        <f t="shared" si="68"/>
        <v>0</v>
      </c>
    </row>
    <row r="701" spans="1:7" s="8" customFormat="1" ht="33.75" x14ac:dyDescent="0.2">
      <c r="A701" s="52" t="s">
        <v>1113</v>
      </c>
      <c r="B701" s="61" t="s">
        <v>86</v>
      </c>
      <c r="C701" s="63" t="s">
        <v>33</v>
      </c>
      <c r="D701" s="62">
        <v>20</v>
      </c>
      <c r="E701" s="97">
        <v>0</v>
      </c>
      <c r="F701" s="57"/>
      <c r="G701" s="53">
        <f t="shared" si="68"/>
        <v>0</v>
      </c>
    </row>
    <row r="702" spans="1:7" s="8" customFormat="1" ht="22.5" x14ac:dyDescent="0.2">
      <c r="A702" s="52" t="s">
        <v>1114</v>
      </c>
      <c r="B702" s="61" t="s">
        <v>87</v>
      </c>
      <c r="C702" s="63" t="s">
        <v>33</v>
      </c>
      <c r="D702" s="62">
        <v>13</v>
      </c>
      <c r="E702" s="97">
        <v>0</v>
      </c>
      <c r="F702" s="57"/>
      <c r="G702" s="53">
        <f t="shared" si="68"/>
        <v>0</v>
      </c>
    </row>
    <row r="703" spans="1:7" s="8" customFormat="1" ht="22.5" x14ac:dyDescent="0.2">
      <c r="A703" s="52" t="s">
        <v>1115</v>
      </c>
      <c r="B703" s="61" t="s">
        <v>288</v>
      </c>
      <c r="C703" s="63" t="s">
        <v>33</v>
      </c>
      <c r="D703" s="62">
        <v>7</v>
      </c>
      <c r="E703" s="97">
        <v>0</v>
      </c>
      <c r="F703" s="57"/>
      <c r="G703" s="53">
        <f t="shared" si="68"/>
        <v>0</v>
      </c>
    </row>
    <row r="704" spans="1:7" s="8" customFormat="1" x14ac:dyDescent="0.2">
      <c r="A704" s="96" t="s">
        <v>400</v>
      </c>
      <c r="B704" s="65" t="s">
        <v>96</v>
      </c>
      <c r="C704" s="65"/>
      <c r="D704" s="65"/>
      <c r="E704" s="65"/>
      <c r="F704" s="65"/>
      <c r="G704" s="55">
        <f>ROUND(SUM(G705,G716),2)</f>
        <v>0</v>
      </c>
    </row>
    <row r="705" spans="1:7" s="8" customFormat="1" x14ac:dyDescent="0.2">
      <c r="A705" s="41" t="s">
        <v>2197</v>
      </c>
      <c r="B705" s="40" t="s">
        <v>97</v>
      </c>
      <c r="C705" s="41"/>
      <c r="D705" s="42"/>
      <c r="E705" s="43"/>
      <c r="F705" s="44"/>
      <c r="G705" s="43">
        <f>ROUND(SUM(G706:G715),2)</f>
        <v>0</v>
      </c>
    </row>
    <row r="706" spans="1:7" s="8" customFormat="1" ht="45" x14ac:dyDescent="0.2">
      <c r="A706" s="52" t="s">
        <v>1116</v>
      </c>
      <c r="B706" s="61" t="s">
        <v>90</v>
      </c>
      <c r="C706" s="63" t="s">
        <v>33</v>
      </c>
      <c r="D706" s="62">
        <v>4</v>
      </c>
      <c r="E706" s="97">
        <v>0</v>
      </c>
      <c r="F706" s="57"/>
      <c r="G706" s="53">
        <f t="shared" ref="G706:G732" si="71">ROUND(PRODUCT(D706,E706),2)</f>
        <v>0</v>
      </c>
    </row>
    <row r="707" spans="1:7" s="8" customFormat="1" ht="45" x14ac:dyDescent="0.2">
      <c r="A707" s="52" t="s">
        <v>1117</v>
      </c>
      <c r="B707" s="61" t="s">
        <v>91</v>
      </c>
      <c r="C707" s="63" t="s">
        <v>33</v>
      </c>
      <c r="D707" s="62">
        <v>8</v>
      </c>
      <c r="E707" s="97">
        <v>0</v>
      </c>
      <c r="F707" s="57"/>
      <c r="G707" s="53">
        <f t="shared" si="71"/>
        <v>0</v>
      </c>
    </row>
    <row r="708" spans="1:7" s="8" customFormat="1" ht="22.5" x14ac:dyDescent="0.2">
      <c r="A708" s="52" t="s">
        <v>1118</v>
      </c>
      <c r="B708" s="61" t="s">
        <v>147</v>
      </c>
      <c r="C708" s="63" t="s">
        <v>32</v>
      </c>
      <c r="D708" s="62">
        <v>0.26</v>
      </c>
      <c r="E708" s="97">
        <v>0</v>
      </c>
      <c r="F708" s="57"/>
      <c r="G708" s="53">
        <f t="shared" si="71"/>
        <v>0</v>
      </c>
    </row>
    <row r="709" spans="1:7" s="8" customFormat="1" ht="78.75" x14ac:dyDescent="0.2">
      <c r="A709" s="52" t="s">
        <v>1119</v>
      </c>
      <c r="B709" s="61" t="s">
        <v>110</v>
      </c>
      <c r="C709" s="63" t="s">
        <v>33</v>
      </c>
      <c r="D709" s="62">
        <v>7</v>
      </c>
      <c r="E709" s="97">
        <v>0</v>
      </c>
      <c r="F709" s="57"/>
      <c r="G709" s="53">
        <f t="shared" si="71"/>
        <v>0</v>
      </c>
    </row>
    <row r="710" spans="1:7" s="8" customFormat="1" ht="45" x14ac:dyDescent="0.2">
      <c r="A710" s="52" t="s">
        <v>1120</v>
      </c>
      <c r="B710" s="61" t="s">
        <v>193</v>
      </c>
      <c r="C710" s="63" t="s">
        <v>32</v>
      </c>
      <c r="D710" s="62">
        <v>42.34</v>
      </c>
      <c r="E710" s="97">
        <v>0</v>
      </c>
      <c r="F710" s="57"/>
      <c r="G710" s="53">
        <f t="shared" si="71"/>
        <v>0</v>
      </c>
    </row>
    <row r="711" spans="1:7" s="8" customFormat="1" ht="22.5" x14ac:dyDescent="0.2">
      <c r="A711" s="52" t="s">
        <v>1121</v>
      </c>
      <c r="B711" s="61" t="s">
        <v>92</v>
      </c>
      <c r="C711" s="63" t="s">
        <v>39</v>
      </c>
      <c r="D711" s="62">
        <v>326.8</v>
      </c>
      <c r="E711" s="97">
        <v>0</v>
      </c>
      <c r="F711" s="57"/>
      <c r="G711" s="53">
        <f t="shared" si="71"/>
        <v>0</v>
      </c>
    </row>
    <row r="712" spans="1:7" s="8" customFormat="1" ht="22.5" x14ac:dyDescent="0.2">
      <c r="A712" s="52" t="s">
        <v>1122</v>
      </c>
      <c r="B712" s="61" t="s">
        <v>93</v>
      </c>
      <c r="C712" s="63" t="s">
        <v>39</v>
      </c>
      <c r="D712" s="62">
        <v>11.55</v>
      </c>
      <c r="E712" s="97">
        <v>0</v>
      </c>
      <c r="F712" s="57"/>
      <c r="G712" s="53">
        <f t="shared" si="71"/>
        <v>0</v>
      </c>
    </row>
    <row r="713" spans="1:7" s="8" customFormat="1" ht="22.5" x14ac:dyDescent="0.2">
      <c r="A713" s="52" t="s">
        <v>1123</v>
      </c>
      <c r="B713" s="61" t="s">
        <v>94</v>
      </c>
      <c r="C713" s="63" t="s">
        <v>39</v>
      </c>
      <c r="D713" s="62">
        <v>3.5</v>
      </c>
      <c r="E713" s="97">
        <v>0</v>
      </c>
      <c r="F713" s="57"/>
      <c r="G713" s="53">
        <f t="shared" si="71"/>
        <v>0</v>
      </c>
    </row>
    <row r="714" spans="1:7" s="8" customFormat="1" ht="22.5" x14ac:dyDescent="0.2">
      <c r="A714" s="52" t="s">
        <v>1124</v>
      </c>
      <c r="B714" s="61" t="s">
        <v>95</v>
      </c>
      <c r="C714" s="63" t="s">
        <v>33</v>
      </c>
      <c r="D714" s="62">
        <v>3</v>
      </c>
      <c r="E714" s="97">
        <v>0</v>
      </c>
      <c r="F714" s="57"/>
      <c r="G714" s="53">
        <f t="shared" si="71"/>
        <v>0</v>
      </c>
    </row>
    <row r="715" spans="1:7" s="8" customFormat="1" ht="45" x14ac:dyDescent="0.2">
      <c r="A715" s="52" t="s">
        <v>1125</v>
      </c>
      <c r="B715" s="61" t="s">
        <v>209</v>
      </c>
      <c r="C715" s="63" t="s">
        <v>32</v>
      </c>
      <c r="D715" s="62">
        <v>42.34</v>
      </c>
      <c r="E715" s="97">
        <v>0</v>
      </c>
      <c r="F715" s="57"/>
      <c r="G715" s="53">
        <f t="shared" si="71"/>
        <v>0</v>
      </c>
    </row>
    <row r="716" spans="1:7" s="8" customFormat="1" x14ac:dyDescent="0.2">
      <c r="A716" s="41" t="s">
        <v>2198</v>
      </c>
      <c r="B716" s="40" t="s">
        <v>128</v>
      </c>
      <c r="C716" s="41"/>
      <c r="D716" s="42"/>
      <c r="E716" s="43"/>
      <c r="F716" s="44"/>
      <c r="G716" s="43">
        <f>ROUND(SUM(G717:G735),2)</f>
        <v>0</v>
      </c>
    </row>
    <row r="717" spans="1:7" s="8" customFormat="1" ht="135" x14ac:dyDescent="0.2">
      <c r="A717" s="52" t="s">
        <v>1126</v>
      </c>
      <c r="B717" s="61" t="s">
        <v>2134</v>
      </c>
      <c r="C717" s="63" t="s">
        <v>33</v>
      </c>
      <c r="D717" s="62">
        <v>7</v>
      </c>
      <c r="E717" s="97">
        <v>0</v>
      </c>
      <c r="F717" s="57"/>
      <c r="G717" s="53">
        <f t="shared" si="71"/>
        <v>0</v>
      </c>
    </row>
    <row r="718" spans="1:7" s="8" customFormat="1" ht="135" x14ac:dyDescent="0.2">
      <c r="A718" s="52" t="s">
        <v>1127</v>
      </c>
      <c r="B718" s="61" t="s">
        <v>212</v>
      </c>
      <c r="C718" s="63" t="s">
        <v>33</v>
      </c>
      <c r="D718" s="62">
        <v>7</v>
      </c>
      <c r="E718" s="97">
        <v>0</v>
      </c>
      <c r="F718" s="57"/>
      <c r="G718" s="53">
        <f t="shared" si="71"/>
        <v>0</v>
      </c>
    </row>
    <row r="719" spans="1:7" s="8" customFormat="1" ht="56.25" x14ac:dyDescent="0.2">
      <c r="A719" s="52" t="s">
        <v>1128</v>
      </c>
      <c r="B719" s="61" t="s">
        <v>213</v>
      </c>
      <c r="C719" s="63" t="s">
        <v>33</v>
      </c>
      <c r="D719" s="62">
        <v>7</v>
      </c>
      <c r="E719" s="97">
        <v>0</v>
      </c>
      <c r="F719" s="57"/>
      <c r="G719" s="53">
        <f t="shared" si="71"/>
        <v>0</v>
      </c>
    </row>
    <row r="720" spans="1:7" s="8" customFormat="1" ht="33.75" x14ac:dyDescent="0.2">
      <c r="A720" s="52" t="s">
        <v>1129</v>
      </c>
      <c r="B720" s="61" t="s">
        <v>99</v>
      </c>
      <c r="C720" s="63" t="s">
        <v>39</v>
      </c>
      <c r="D720" s="62">
        <v>264.63</v>
      </c>
      <c r="E720" s="97">
        <v>0</v>
      </c>
      <c r="F720" s="57"/>
      <c r="G720" s="53">
        <f t="shared" si="71"/>
        <v>0</v>
      </c>
    </row>
    <row r="721" spans="1:7" s="8" customFormat="1" ht="33.75" x14ac:dyDescent="0.2">
      <c r="A721" s="52" t="s">
        <v>1130</v>
      </c>
      <c r="B721" s="61" t="s">
        <v>100</v>
      </c>
      <c r="C721" s="63" t="s">
        <v>39</v>
      </c>
      <c r="D721" s="62">
        <v>273</v>
      </c>
      <c r="E721" s="97">
        <v>0</v>
      </c>
      <c r="F721" s="57"/>
      <c r="G721" s="53">
        <f t="shared" si="71"/>
        <v>0</v>
      </c>
    </row>
    <row r="722" spans="1:7" s="8" customFormat="1" ht="56.25" x14ac:dyDescent="0.2">
      <c r="A722" s="52" t="s">
        <v>1131</v>
      </c>
      <c r="B722" s="61" t="s">
        <v>171</v>
      </c>
      <c r="C722" s="63" t="s">
        <v>39</v>
      </c>
      <c r="D722" s="62">
        <v>151</v>
      </c>
      <c r="E722" s="97">
        <v>0</v>
      </c>
      <c r="F722" s="57"/>
      <c r="G722" s="53">
        <f t="shared" si="71"/>
        <v>0</v>
      </c>
    </row>
    <row r="723" spans="1:7" s="8" customFormat="1" ht="22.5" x14ac:dyDescent="0.2">
      <c r="A723" s="52" t="s">
        <v>1132</v>
      </c>
      <c r="B723" s="61" t="s">
        <v>101</v>
      </c>
      <c r="C723" s="63" t="s">
        <v>33</v>
      </c>
      <c r="D723" s="62">
        <v>42</v>
      </c>
      <c r="E723" s="97">
        <v>0</v>
      </c>
      <c r="F723" s="57"/>
      <c r="G723" s="53">
        <f t="shared" si="71"/>
        <v>0</v>
      </c>
    </row>
    <row r="724" spans="1:7" s="8" customFormat="1" ht="22.5" x14ac:dyDescent="0.2">
      <c r="A724" s="52" t="s">
        <v>1133</v>
      </c>
      <c r="B724" s="61" t="s">
        <v>102</v>
      </c>
      <c r="C724" s="63" t="s">
        <v>33</v>
      </c>
      <c r="D724" s="62">
        <v>21</v>
      </c>
      <c r="E724" s="97">
        <v>0</v>
      </c>
      <c r="F724" s="57"/>
      <c r="G724" s="53">
        <f t="shared" si="71"/>
        <v>0</v>
      </c>
    </row>
    <row r="725" spans="1:7" s="8" customFormat="1" ht="45" x14ac:dyDescent="0.2">
      <c r="A725" s="52" t="s">
        <v>1134</v>
      </c>
      <c r="B725" s="61" t="s">
        <v>103</v>
      </c>
      <c r="C725" s="63" t="s">
        <v>33</v>
      </c>
      <c r="D725" s="62">
        <v>21</v>
      </c>
      <c r="E725" s="97">
        <v>0</v>
      </c>
      <c r="F725" s="57"/>
      <c r="G725" s="53">
        <f t="shared" si="71"/>
        <v>0</v>
      </c>
    </row>
    <row r="726" spans="1:7" s="8" customFormat="1" ht="33.75" x14ac:dyDescent="0.2">
      <c r="A726" s="52" t="s">
        <v>1135</v>
      </c>
      <c r="B726" s="61" t="s">
        <v>172</v>
      </c>
      <c r="C726" s="63" t="s">
        <v>33</v>
      </c>
      <c r="D726" s="62">
        <v>3</v>
      </c>
      <c r="E726" s="97">
        <v>0</v>
      </c>
      <c r="F726" s="57"/>
      <c r="G726" s="53">
        <f t="shared" si="71"/>
        <v>0</v>
      </c>
    </row>
    <row r="727" spans="1:7" s="8" customFormat="1" ht="33.75" x14ac:dyDescent="0.2">
      <c r="A727" s="52" t="s">
        <v>1136</v>
      </c>
      <c r="B727" s="61" t="s">
        <v>104</v>
      </c>
      <c r="C727" s="92" t="s">
        <v>105</v>
      </c>
      <c r="D727" s="62">
        <v>4</v>
      </c>
      <c r="E727" s="97">
        <v>0</v>
      </c>
      <c r="F727" s="57"/>
      <c r="G727" s="53">
        <f t="shared" si="71"/>
        <v>0</v>
      </c>
    </row>
    <row r="728" spans="1:7" s="8" customFormat="1" ht="33.75" x14ac:dyDescent="0.2">
      <c r="A728" s="52" t="s">
        <v>1137</v>
      </c>
      <c r="B728" s="61" t="s">
        <v>109</v>
      </c>
      <c r="C728" s="92" t="s">
        <v>105</v>
      </c>
      <c r="D728" s="62">
        <v>7</v>
      </c>
      <c r="E728" s="97">
        <v>0</v>
      </c>
      <c r="F728" s="57"/>
      <c r="G728" s="53">
        <f t="shared" si="71"/>
        <v>0</v>
      </c>
    </row>
    <row r="729" spans="1:7" s="8" customFormat="1" ht="33.75" x14ac:dyDescent="0.2">
      <c r="A729" s="52" t="s">
        <v>1138</v>
      </c>
      <c r="B729" s="61" t="s">
        <v>106</v>
      </c>
      <c r="C729" s="92" t="s">
        <v>33</v>
      </c>
      <c r="D729" s="62">
        <v>2</v>
      </c>
      <c r="E729" s="97">
        <v>0</v>
      </c>
      <c r="F729" s="57"/>
      <c r="G729" s="53">
        <f t="shared" si="71"/>
        <v>0</v>
      </c>
    </row>
    <row r="730" spans="1:7" s="8" customFormat="1" ht="33.75" x14ac:dyDescent="0.2">
      <c r="A730" s="52" t="s">
        <v>1139</v>
      </c>
      <c r="B730" s="61" t="s">
        <v>166</v>
      </c>
      <c r="C730" s="63" t="s">
        <v>33</v>
      </c>
      <c r="D730" s="62">
        <v>23</v>
      </c>
      <c r="E730" s="97">
        <v>0</v>
      </c>
      <c r="F730" s="57"/>
      <c r="G730" s="53">
        <f t="shared" si="71"/>
        <v>0</v>
      </c>
    </row>
    <row r="731" spans="1:7" s="8" customFormat="1" ht="33.75" x14ac:dyDescent="0.2">
      <c r="A731" s="52" t="s">
        <v>1140</v>
      </c>
      <c r="B731" s="61" t="s">
        <v>167</v>
      </c>
      <c r="C731" s="63" t="s">
        <v>33</v>
      </c>
      <c r="D731" s="62">
        <v>7</v>
      </c>
      <c r="E731" s="97">
        <v>0</v>
      </c>
      <c r="F731" s="57"/>
      <c r="G731" s="53">
        <f t="shared" si="71"/>
        <v>0</v>
      </c>
    </row>
    <row r="732" spans="1:7" s="8" customFormat="1" ht="56.25" x14ac:dyDescent="0.2">
      <c r="A732" s="52" t="s">
        <v>1141</v>
      </c>
      <c r="B732" s="61" t="s">
        <v>108</v>
      </c>
      <c r="C732" s="63" t="s">
        <v>33</v>
      </c>
      <c r="D732" s="62">
        <v>1</v>
      </c>
      <c r="E732" s="97">
        <v>0</v>
      </c>
      <c r="F732" s="57"/>
      <c r="G732" s="53">
        <f t="shared" si="71"/>
        <v>0</v>
      </c>
    </row>
    <row r="733" spans="1:7" s="8" customFormat="1" ht="33.75" x14ac:dyDescent="0.2">
      <c r="A733" s="52" t="s">
        <v>1142</v>
      </c>
      <c r="B733" s="61" t="s">
        <v>107</v>
      </c>
      <c r="C733" s="63" t="s">
        <v>39</v>
      </c>
      <c r="D733" s="62">
        <v>5.6</v>
      </c>
      <c r="E733" s="97">
        <v>0</v>
      </c>
      <c r="F733" s="57"/>
      <c r="G733" s="53">
        <f>ROUND(PRODUCT(D733,E733),2)</f>
        <v>0</v>
      </c>
    </row>
    <row r="734" spans="1:7" s="8" customFormat="1" ht="270" x14ac:dyDescent="0.2">
      <c r="A734" s="52" t="s">
        <v>1143</v>
      </c>
      <c r="B734" s="61" t="s">
        <v>214</v>
      </c>
      <c r="C734" s="63" t="s">
        <v>33</v>
      </c>
      <c r="D734" s="62">
        <v>1</v>
      </c>
      <c r="E734" s="97">
        <v>0</v>
      </c>
      <c r="F734" s="57"/>
      <c r="G734" s="53">
        <f>ROUND(PRODUCT(D734,E734),2)</f>
        <v>0</v>
      </c>
    </row>
    <row r="735" spans="1:7" s="8" customFormat="1" ht="78.75" x14ac:dyDescent="0.2">
      <c r="A735" s="52" t="s">
        <v>1144</v>
      </c>
      <c r="B735" s="61" t="s">
        <v>211</v>
      </c>
      <c r="C735" s="63" t="s">
        <v>33</v>
      </c>
      <c r="D735" s="62">
        <v>1</v>
      </c>
      <c r="E735" s="97">
        <v>0</v>
      </c>
      <c r="F735" s="57"/>
      <c r="G735" s="53">
        <f>ROUND(PRODUCT(D735,E735),2)</f>
        <v>0</v>
      </c>
    </row>
    <row r="736" spans="1:7" s="8" customFormat="1" x14ac:dyDescent="0.2">
      <c r="A736" s="96" t="s">
        <v>2199</v>
      </c>
      <c r="B736" s="65" t="s">
        <v>29</v>
      </c>
      <c r="C736" s="65"/>
      <c r="D736" s="65"/>
      <c r="E736" s="65"/>
      <c r="F736" s="65"/>
      <c r="G736" s="55">
        <f>ROUND(SUM(G737),2)</f>
        <v>0</v>
      </c>
    </row>
    <row r="737" spans="1:7" s="8" customFormat="1" ht="22.5" x14ac:dyDescent="0.2">
      <c r="A737" s="52" t="s">
        <v>1145</v>
      </c>
      <c r="B737" s="61" t="s">
        <v>47</v>
      </c>
      <c r="C737" s="63" t="s">
        <v>31</v>
      </c>
      <c r="D737" s="62">
        <v>7758.87</v>
      </c>
      <c r="E737" s="97">
        <v>0</v>
      </c>
      <c r="F737" s="57"/>
      <c r="G737" s="53">
        <f t="shared" ref="G737" si="72">ROUND(PRODUCT(D737,E737),2)</f>
        <v>0</v>
      </c>
    </row>
    <row r="738" spans="1:7" s="8" customFormat="1" x14ac:dyDescent="0.2">
      <c r="A738" s="95" t="s">
        <v>27</v>
      </c>
      <c r="B738" s="78" t="s">
        <v>289</v>
      </c>
      <c r="C738" s="78"/>
      <c r="D738" s="78"/>
      <c r="E738" s="78"/>
      <c r="F738" s="78"/>
      <c r="G738" s="70">
        <f>+G739+G765+G787+G795+G811+G859+G928+G962</f>
        <v>0</v>
      </c>
    </row>
    <row r="739" spans="1:7" s="8" customFormat="1" x14ac:dyDescent="0.2">
      <c r="A739" s="96" t="s">
        <v>44</v>
      </c>
      <c r="B739" s="65" t="s">
        <v>115</v>
      </c>
      <c r="C739" s="65"/>
      <c r="D739" s="65"/>
      <c r="E739" s="65"/>
      <c r="F739" s="65"/>
      <c r="G739" s="55">
        <f>ROUND(SUM(G740,G747,G756),2)</f>
        <v>0</v>
      </c>
    </row>
    <row r="740" spans="1:7" s="8" customFormat="1" x14ac:dyDescent="0.2">
      <c r="A740" s="41" t="s">
        <v>401</v>
      </c>
      <c r="B740" s="40" t="s">
        <v>25</v>
      </c>
      <c r="C740" s="41"/>
      <c r="D740" s="42"/>
      <c r="E740" s="43"/>
      <c r="F740" s="44"/>
      <c r="G740" s="43">
        <f>ROUND(SUM(G741:G746),2)</f>
        <v>0</v>
      </c>
    </row>
    <row r="741" spans="1:7" s="8" customFormat="1" ht="45" x14ac:dyDescent="0.2">
      <c r="A741" s="52" t="s">
        <v>1146</v>
      </c>
      <c r="B741" s="61" t="s">
        <v>141</v>
      </c>
      <c r="C741" s="63" t="s">
        <v>32</v>
      </c>
      <c r="D741" s="62">
        <v>3.98</v>
      </c>
      <c r="E741" s="97">
        <v>0</v>
      </c>
      <c r="F741" s="57"/>
      <c r="G741" s="53">
        <f>ROUND(PRODUCT(D741,E741),2)</f>
        <v>0</v>
      </c>
    </row>
    <row r="742" spans="1:7" s="8" customFormat="1" ht="33.75" x14ac:dyDescent="0.2">
      <c r="A742" s="52" t="s">
        <v>1147</v>
      </c>
      <c r="B742" s="61" t="s">
        <v>191</v>
      </c>
      <c r="C742" s="63" t="s">
        <v>32</v>
      </c>
      <c r="D742" s="62">
        <v>8.15</v>
      </c>
      <c r="E742" s="97">
        <v>0</v>
      </c>
      <c r="F742" s="57"/>
      <c r="G742" s="53">
        <f t="shared" ref="G742:G746" si="73">ROUND(PRODUCT(D742,E742),2)</f>
        <v>0</v>
      </c>
    </row>
    <row r="743" spans="1:7" s="8" customFormat="1" ht="33.75" x14ac:dyDescent="0.2">
      <c r="A743" s="52" t="s">
        <v>1148</v>
      </c>
      <c r="B743" s="61" t="s">
        <v>56</v>
      </c>
      <c r="C743" s="63" t="s">
        <v>32</v>
      </c>
      <c r="D743" s="62">
        <v>1.38</v>
      </c>
      <c r="E743" s="97">
        <v>0</v>
      </c>
      <c r="F743" s="57"/>
      <c r="G743" s="53">
        <f t="shared" si="73"/>
        <v>0</v>
      </c>
    </row>
    <row r="744" spans="1:7" s="8" customFormat="1" ht="33.75" x14ac:dyDescent="0.2">
      <c r="A744" s="52" t="s">
        <v>1149</v>
      </c>
      <c r="B744" s="61" t="s">
        <v>34</v>
      </c>
      <c r="C744" s="63" t="s">
        <v>32</v>
      </c>
      <c r="D744" s="62">
        <v>47.14</v>
      </c>
      <c r="E744" s="97">
        <v>0</v>
      </c>
      <c r="F744" s="57"/>
      <c r="G744" s="53">
        <f t="shared" si="73"/>
        <v>0</v>
      </c>
    </row>
    <row r="745" spans="1:7" s="8" customFormat="1" ht="33.75" x14ac:dyDescent="0.2">
      <c r="A745" s="52" t="s">
        <v>1150</v>
      </c>
      <c r="B745" s="61" t="s">
        <v>37</v>
      </c>
      <c r="C745" s="63" t="s">
        <v>32</v>
      </c>
      <c r="D745" s="62">
        <v>60.650000000000006</v>
      </c>
      <c r="E745" s="97">
        <v>0</v>
      </c>
      <c r="F745" s="67"/>
      <c r="G745" s="53">
        <f t="shared" si="73"/>
        <v>0</v>
      </c>
    </row>
    <row r="746" spans="1:7" s="8" customFormat="1" ht="33.75" x14ac:dyDescent="0.2">
      <c r="A746" s="52" t="s">
        <v>1151</v>
      </c>
      <c r="B746" s="61" t="s">
        <v>35</v>
      </c>
      <c r="C746" s="63" t="s">
        <v>36</v>
      </c>
      <c r="D746" s="62">
        <v>1334.3000000000002</v>
      </c>
      <c r="E746" s="97">
        <v>0</v>
      </c>
      <c r="F746" s="57"/>
      <c r="G746" s="53">
        <f t="shared" si="73"/>
        <v>0</v>
      </c>
    </row>
    <row r="747" spans="1:7" s="8" customFormat="1" x14ac:dyDescent="0.2">
      <c r="A747" s="41" t="s">
        <v>402</v>
      </c>
      <c r="B747" s="40" t="s">
        <v>50</v>
      </c>
      <c r="C747" s="41"/>
      <c r="D747" s="42"/>
      <c r="E747" s="43"/>
      <c r="F747" s="44"/>
      <c r="G747" s="43">
        <f>ROUND(SUM(G748:G755),2)</f>
        <v>0</v>
      </c>
    </row>
    <row r="748" spans="1:7" s="8" customFormat="1" ht="33.75" x14ac:dyDescent="0.2">
      <c r="A748" s="52" t="s">
        <v>1152</v>
      </c>
      <c r="B748" s="61" t="s">
        <v>30</v>
      </c>
      <c r="C748" s="63" t="s">
        <v>31</v>
      </c>
      <c r="D748" s="62">
        <v>2852.74</v>
      </c>
      <c r="E748" s="97">
        <v>0</v>
      </c>
      <c r="F748" s="57"/>
      <c r="G748" s="53">
        <f>ROUND(PRODUCT(D748,E748),2)</f>
        <v>0</v>
      </c>
    </row>
    <row r="749" spans="1:7" s="8" customFormat="1" ht="45" x14ac:dyDescent="0.2">
      <c r="A749" s="52" t="s">
        <v>1153</v>
      </c>
      <c r="B749" s="61" t="s">
        <v>189</v>
      </c>
      <c r="C749" s="63" t="s">
        <v>32</v>
      </c>
      <c r="D749" s="62">
        <v>1275.17</v>
      </c>
      <c r="E749" s="97">
        <v>0</v>
      </c>
      <c r="F749" s="57"/>
      <c r="G749" s="53">
        <f t="shared" ref="G749:G754" si="74">ROUND(PRODUCT(D749,E749),2)</f>
        <v>0</v>
      </c>
    </row>
    <row r="750" spans="1:7" s="8" customFormat="1" ht="45" x14ac:dyDescent="0.2">
      <c r="A750" s="52" t="s">
        <v>1154</v>
      </c>
      <c r="B750" s="61" t="s">
        <v>265</v>
      </c>
      <c r="C750" s="63" t="s">
        <v>32</v>
      </c>
      <c r="D750" s="62">
        <v>436.47</v>
      </c>
      <c r="E750" s="97">
        <v>0</v>
      </c>
      <c r="F750" s="57"/>
      <c r="G750" s="53">
        <f t="shared" si="74"/>
        <v>0</v>
      </c>
    </row>
    <row r="751" spans="1:7" s="8" customFormat="1" ht="56.25" x14ac:dyDescent="0.2">
      <c r="A751" s="52" t="s">
        <v>1155</v>
      </c>
      <c r="B751" s="61" t="s">
        <v>224</v>
      </c>
      <c r="C751" s="63" t="s">
        <v>32</v>
      </c>
      <c r="D751" s="62">
        <v>570.54999999999995</v>
      </c>
      <c r="E751" s="97">
        <v>0</v>
      </c>
      <c r="F751" s="57"/>
      <c r="G751" s="53">
        <f t="shared" si="74"/>
        <v>0</v>
      </c>
    </row>
    <row r="752" spans="1:7" s="8" customFormat="1" ht="45" x14ac:dyDescent="0.2">
      <c r="A752" s="52" t="s">
        <v>1156</v>
      </c>
      <c r="B752" s="61" t="s">
        <v>2130</v>
      </c>
      <c r="C752" s="63" t="s">
        <v>32</v>
      </c>
      <c r="D752" s="62">
        <v>570.54999999999995</v>
      </c>
      <c r="E752" s="97">
        <v>0</v>
      </c>
      <c r="F752" s="57"/>
      <c r="G752" s="53">
        <f t="shared" si="74"/>
        <v>0</v>
      </c>
    </row>
    <row r="753" spans="1:7" s="8" customFormat="1" ht="33.75" x14ac:dyDescent="0.2">
      <c r="A753" s="52" t="s">
        <v>1157</v>
      </c>
      <c r="B753" s="61" t="s">
        <v>153</v>
      </c>
      <c r="C753" s="63" t="s">
        <v>31</v>
      </c>
      <c r="D753" s="62">
        <v>2852.74</v>
      </c>
      <c r="E753" s="97">
        <v>0</v>
      </c>
      <c r="F753" s="57"/>
      <c r="G753" s="53">
        <f t="shared" si="74"/>
        <v>0</v>
      </c>
    </row>
    <row r="754" spans="1:7" s="8" customFormat="1" ht="33.75" x14ac:dyDescent="0.2">
      <c r="A754" s="52" t="s">
        <v>1158</v>
      </c>
      <c r="B754" s="61" t="s">
        <v>37</v>
      </c>
      <c r="C754" s="63" t="s">
        <v>32</v>
      </c>
      <c r="D754" s="62">
        <v>1711.64</v>
      </c>
      <c r="E754" s="97">
        <v>0</v>
      </c>
      <c r="F754" s="57"/>
      <c r="G754" s="53">
        <f t="shared" si="74"/>
        <v>0</v>
      </c>
    </row>
    <row r="755" spans="1:7" s="8" customFormat="1" ht="33.75" x14ac:dyDescent="0.2">
      <c r="A755" s="52" t="s">
        <v>1159</v>
      </c>
      <c r="B755" s="61" t="s">
        <v>35</v>
      </c>
      <c r="C755" s="63" t="s">
        <v>36</v>
      </c>
      <c r="D755" s="62">
        <v>37656.080000000002</v>
      </c>
      <c r="E755" s="97">
        <v>0</v>
      </c>
      <c r="F755" s="57"/>
      <c r="G755" s="53">
        <f>ROUND(PRODUCT(D755,E755),2)</f>
        <v>0</v>
      </c>
    </row>
    <row r="756" spans="1:7" s="8" customFormat="1" x14ac:dyDescent="0.2">
      <c r="A756" s="41" t="s">
        <v>403</v>
      </c>
      <c r="B756" s="40" t="s">
        <v>51</v>
      </c>
      <c r="C756" s="41"/>
      <c r="D756" s="42"/>
      <c r="E756" s="43"/>
      <c r="F756" s="44"/>
      <c r="G756" s="43">
        <f>ROUND(SUM(G757:G764),2)</f>
        <v>0</v>
      </c>
    </row>
    <row r="757" spans="1:7" s="8" customFormat="1" ht="45" x14ac:dyDescent="0.2">
      <c r="A757" s="52" t="s">
        <v>1160</v>
      </c>
      <c r="B757" s="61" t="s">
        <v>137</v>
      </c>
      <c r="C757" s="63" t="s">
        <v>31</v>
      </c>
      <c r="D757" s="62">
        <v>354.45</v>
      </c>
      <c r="E757" s="97">
        <v>0</v>
      </c>
      <c r="F757" s="57"/>
      <c r="G757" s="53">
        <f>ROUND(PRODUCT(D757,E757),2)</f>
        <v>0</v>
      </c>
    </row>
    <row r="758" spans="1:7" s="8" customFormat="1" ht="45" x14ac:dyDescent="0.2">
      <c r="A758" s="52" t="s">
        <v>1161</v>
      </c>
      <c r="B758" s="61" t="s">
        <v>138</v>
      </c>
      <c r="C758" s="63" t="s">
        <v>31</v>
      </c>
      <c r="D758" s="62">
        <v>472.6</v>
      </c>
      <c r="E758" s="97">
        <v>0</v>
      </c>
      <c r="F758" s="57"/>
      <c r="G758" s="53">
        <f t="shared" ref="G758:G764" si="75">ROUND(PRODUCT(D758,E758),2)</f>
        <v>0</v>
      </c>
    </row>
    <row r="759" spans="1:7" s="8" customFormat="1" ht="45" x14ac:dyDescent="0.2">
      <c r="A759" s="52" t="s">
        <v>1162</v>
      </c>
      <c r="B759" s="61" t="s">
        <v>139</v>
      </c>
      <c r="C759" s="63" t="s">
        <v>31</v>
      </c>
      <c r="D759" s="62">
        <v>1417.81</v>
      </c>
      <c r="E759" s="97">
        <v>0</v>
      </c>
      <c r="F759" s="57"/>
      <c r="G759" s="53">
        <f t="shared" si="75"/>
        <v>0</v>
      </c>
    </row>
    <row r="760" spans="1:7" s="8" customFormat="1" ht="45" x14ac:dyDescent="0.2">
      <c r="A760" s="52" t="s">
        <v>1163</v>
      </c>
      <c r="B760" s="61" t="s">
        <v>140</v>
      </c>
      <c r="C760" s="63" t="s">
        <v>31</v>
      </c>
      <c r="D760" s="62">
        <v>118.15</v>
      </c>
      <c r="E760" s="97">
        <v>0</v>
      </c>
      <c r="F760" s="57"/>
      <c r="G760" s="53">
        <f t="shared" si="75"/>
        <v>0</v>
      </c>
    </row>
    <row r="761" spans="1:7" s="8" customFormat="1" ht="22.5" x14ac:dyDescent="0.2">
      <c r="A761" s="52" t="s">
        <v>1164</v>
      </c>
      <c r="B761" s="61" t="s">
        <v>38</v>
      </c>
      <c r="C761" s="63" t="s">
        <v>39</v>
      </c>
      <c r="D761" s="62">
        <v>2238.58</v>
      </c>
      <c r="E761" s="97">
        <v>0</v>
      </c>
      <c r="F761" s="57"/>
      <c r="G761" s="53">
        <f t="shared" si="75"/>
        <v>0</v>
      </c>
    </row>
    <row r="762" spans="1:7" s="8" customFormat="1" ht="45" x14ac:dyDescent="0.2">
      <c r="A762" s="52" t="s">
        <v>1165</v>
      </c>
      <c r="B762" s="61" t="s">
        <v>52</v>
      </c>
      <c r="C762" s="63" t="s">
        <v>39</v>
      </c>
      <c r="D762" s="62">
        <v>2238.58</v>
      </c>
      <c r="E762" s="97">
        <v>0</v>
      </c>
      <c r="F762" s="57"/>
      <c r="G762" s="53">
        <f t="shared" si="75"/>
        <v>0</v>
      </c>
    </row>
    <row r="763" spans="1:7" s="8" customFormat="1" ht="33.75" x14ac:dyDescent="0.2">
      <c r="A763" s="52" t="s">
        <v>1166</v>
      </c>
      <c r="B763" s="61" t="s">
        <v>124</v>
      </c>
      <c r="C763" s="63" t="s">
        <v>53</v>
      </c>
      <c r="D763" s="62">
        <v>1583.62</v>
      </c>
      <c r="E763" s="97">
        <v>0</v>
      </c>
      <c r="F763" s="57"/>
      <c r="G763" s="53">
        <f t="shared" si="75"/>
        <v>0</v>
      </c>
    </row>
    <row r="764" spans="1:7" s="8" customFormat="1" ht="78.75" x14ac:dyDescent="0.2">
      <c r="A764" s="52" t="s">
        <v>1167</v>
      </c>
      <c r="B764" s="61" t="s">
        <v>122</v>
      </c>
      <c r="C764" s="63" t="s">
        <v>33</v>
      </c>
      <c r="D764" s="62">
        <v>639</v>
      </c>
      <c r="E764" s="97">
        <v>0</v>
      </c>
      <c r="F764" s="57"/>
      <c r="G764" s="53">
        <f t="shared" si="75"/>
        <v>0</v>
      </c>
    </row>
    <row r="765" spans="1:7" s="8" customFormat="1" x14ac:dyDescent="0.2">
      <c r="A765" s="96" t="s">
        <v>46</v>
      </c>
      <c r="B765" s="65" t="s">
        <v>130</v>
      </c>
      <c r="C765" s="65"/>
      <c r="D765" s="65"/>
      <c r="E765" s="65"/>
      <c r="F765" s="65"/>
      <c r="G765" s="55">
        <f>ROUND(SUM(G766:G786),2)</f>
        <v>0</v>
      </c>
    </row>
    <row r="766" spans="1:7" s="8" customFormat="1" ht="33.75" x14ac:dyDescent="0.2">
      <c r="A766" s="52" t="s">
        <v>1168</v>
      </c>
      <c r="B766" s="61" t="s">
        <v>30</v>
      </c>
      <c r="C766" s="63" t="s">
        <v>31</v>
      </c>
      <c r="D766" s="62">
        <v>1957.68</v>
      </c>
      <c r="E766" s="97">
        <v>0</v>
      </c>
      <c r="F766" s="57"/>
      <c r="G766" s="53">
        <f>ROUND(PRODUCT(D766,E766),2)</f>
        <v>0</v>
      </c>
    </row>
    <row r="767" spans="1:7" s="8" customFormat="1" ht="45" x14ac:dyDescent="0.2">
      <c r="A767" s="52" t="s">
        <v>1169</v>
      </c>
      <c r="B767" s="61" t="s">
        <v>193</v>
      </c>
      <c r="C767" s="63" t="s">
        <v>32</v>
      </c>
      <c r="D767" s="62">
        <v>117.46</v>
      </c>
      <c r="E767" s="97">
        <v>0</v>
      </c>
      <c r="F767" s="57"/>
      <c r="G767" s="53">
        <f t="shared" ref="G767:G786" si="76">ROUND(PRODUCT(D767,E767),2)</f>
        <v>0</v>
      </c>
    </row>
    <row r="768" spans="1:7" s="8" customFormat="1" ht="45" x14ac:dyDescent="0.2">
      <c r="A768" s="52" t="s">
        <v>1170</v>
      </c>
      <c r="B768" s="61" t="s">
        <v>129</v>
      </c>
      <c r="C768" s="63" t="s">
        <v>31</v>
      </c>
      <c r="D768" s="62">
        <v>783.07</v>
      </c>
      <c r="E768" s="97">
        <v>0</v>
      </c>
      <c r="F768" s="57"/>
      <c r="G768" s="53">
        <f t="shared" si="76"/>
        <v>0</v>
      </c>
    </row>
    <row r="769" spans="1:7" s="8" customFormat="1" ht="45" x14ac:dyDescent="0.2">
      <c r="A769" s="52" t="s">
        <v>1171</v>
      </c>
      <c r="B769" s="61" t="s">
        <v>200</v>
      </c>
      <c r="C769" s="63" t="s">
        <v>31</v>
      </c>
      <c r="D769" s="62">
        <v>1174.6099999999999</v>
      </c>
      <c r="E769" s="97">
        <v>0</v>
      </c>
      <c r="F769" s="57"/>
      <c r="G769" s="53">
        <f t="shared" si="76"/>
        <v>0</v>
      </c>
    </row>
    <row r="770" spans="1:7" s="8" customFormat="1" ht="45" x14ac:dyDescent="0.2">
      <c r="A770" s="52" t="s">
        <v>1172</v>
      </c>
      <c r="B770" s="61" t="s">
        <v>169</v>
      </c>
      <c r="C770" s="63" t="s">
        <v>32</v>
      </c>
      <c r="D770" s="62">
        <v>46.98</v>
      </c>
      <c r="E770" s="97">
        <v>0</v>
      </c>
      <c r="F770" s="57"/>
      <c r="G770" s="53">
        <f t="shared" si="76"/>
        <v>0</v>
      </c>
    </row>
    <row r="771" spans="1:7" s="8" customFormat="1" ht="45" x14ac:dyDescent="0.2">
      <c r="A771" s="52" t="s">
        <v>1173</v>
      </c>
      <c r="B771" s="61" t="s">
        <v>194</v>
      </c>
      <c r="C771" s="63" t="s">
        <v>32</v>
      </c>
      <c r="D771" s="62">
        <v>76.48</v>
      </c>
      <c r="E771" s="97">
        <v>0</v>
      </c>
      <c r="F771" s="57"/>
      <c r="G771" s="53">
        <f t="shared" si="76"/>
        <v>0</v>
      </c>
    </row>
    <row r="772" spans="1:7" s="8" customFormat="1" ht="33.75" x14ac:dyDescent="0.2">
      <c r="A772" s="52" t="s">
        <v>1174</v>
      </c>
      <c r="B772" s="61" t="s">
        <v>202</v>
      </c>
      <c r="C772" s="63" t="s">
        <v>39</v>
      </c>
      <c r="D772" s="62">
        <v>487.17</v>
      </c>
      <c r="E772" s="97">
        <v>0</v>
      </c>
      <c r="F772" s="57"/>
      <c r="G772" s="53">
        <f t="shared" si="76"/>
        <v>0</v>
      </c>
    </row>
    <row r="773" spans="1:7" s="8" customFormat="1" ht="33.75" x14ac:dyDescent="0.2">
      <c r="A773" s="52" t="s">
        <v>1175</v>
      </c>
      <c r="B773" s="61" t="s">
        <v>203</v>
      </c>
      <c r="C773" s="63" t="s">
        <v>39</v>
      </c>
      <c r="D773" s="62">
        <v>324.77999999999997</v>
      </c>
      <c r="E773" s="97">
        <v>0</v>
      </c>
      <c r="F773" s="57"/>
      <c r="G773" s="53">
        <f t="shared" si="76"/>
        <v>0</v>
      </c>
    </row>
    <row r="774" spans="1:7" s="8" customFormat="1" ht="33.75" x14ac:dyDescent="0.2">
      <c r="A774" s="52" t="s">
        <v>1176</v>
      </c>
      <c r="B774" s="61" t="s">
        <v>204</v>
      </c>
      <c r="C774" s="63" t="s">
        <v>39</v>
      </c>
      <c r="D774" s="62">
        <v>14.76</v>
      </c>
      <c r="E774" s="97">
        <v>0</v>
      </c>
      <c r="F774" s="57"/>
      <c r="G774" s="53">
        <f t="shared" si="76"/>
        <v>0</v>
      </c>
    </row>
    <row r="775" spans="1:7" s="8" customFormat="1" ht="45" x14ac:dyDescent="0.2">
      <c r="A775" s="52" t="s">
        <v>1177</v>
      </c>
      <c r="B775" s="61" t="s">
        <v>41</v>
      </c>
      <c r="C775" s="63" t="s">
        <v>31</v>
      </c>
      <c r="D775" s="62">
        <v>369.07</v>
      </c>
      <c r="E775" s="97">
        <v>0</v>
      </c>
      <c r="F775" s="57"/>
      <c r="G775" s="53">
        <f t="shared" si="76"/>
        <v>0</v>
      </c>
    </row>
    <row r="776" spans="1:7" s="8" customFormat="1" ht="33.75" x14ac:dyDescent="0.2">
      <c r="A776" s="52" t="s">
        <v>1178</v>
      </c>
      <c r="B776" s="61" t="s">
        <v>40</v>
      </c>
      <c r="C776" s="63" t="s">
        <v>31</v>
      </c>
      <c r="D776" s="62">
        <v>1588.61</v>
      </c>
      <c r="E776" s="97">
        <v>0</v>
      </c>
      <c r="F776" s="57"/>
      <c r="G776" s="53">
        <f t="shared" si="76"/>
        <v>0</v>
      </c>
    </row>
    <row r="777" spans="1:7" s="8" customFormat="1" ht="33.75" x14ac:dyDescent="0.2">
      <c r="A777" s="52" t="s">
        <v>1179</v>
      </c>
      <c r="B777" s="61" t="s">
        <v>42</v>
      </c>
      <c r="C777" s="63" t="s">
        <v>31</v>
      </c>
      <c r="D777" s="62">
        <v>783.07</v>
      </c>
      <c r="E777" s="97">
        <v>0</v>
      </c>
      <c r="F777" s="57"/>
      <c r="G777" s="53">
        <f t="shared" si="76"/>
        <v>0</v>
      </c>
    </row>
    <row r="778" spans="1:7" s="8" customFormat="1" ht="22.5" x14ac:dyDescent="0.2">
      <c r="A778" s="52" t="s">
        <v>1180</v>
      </c>
      <c r="B778" s="61" t="s">
        <v>38</v>
      </c>
      <c r="C778" s="63" t="s">
        <v>39</v>
      </c>
      <c r="D778" s="62">
        <v>1341.46</v>
      </c>
      <c r="E778" s="97">
        <v>0</v>
      </c>
      <c r="F778" s="57"/>
      <c r="G778" s="53">
        <f t="shared" si="76"/>
        <v>0</v>
      </c>
    </row>
    <row r="779" spans="1:7" s="8" customFormat="1" ht="45" x14ac:dyDescent="0.2">
      <c r="A779" s="52" t="s">
        <v>1181</v>
      </c>
      <c r="B779" s="61" t="s">
        <v>48</v>
      </c>
      <c r="C779" s="63" t="s">
        <v>39</v>
      </c>
      <c r="D779" s="62">
        <v>12.5</v>
      </c>
      <c r="E779" s="97">
        <v>0</v>
      </c>
      <c r="F779" s="57"/>
      <c r="G779" s="53">
        <f>ROUND(PRODUCT(D779,E779),2)</f>
        <v>0</v>
      </c>
    </row>
    <row r="780" spans="1:7" s="8" customFormat="1" ht="33.75" x14ac:dyDescent="0.2">
      <c r="A780" s="52" t="s">
        <v>1182</v>
      </c>
      <c r="B780" s="61" t="s">
        <v>126</v>
      </c>
      <c r="C780" s="63" t="s">
        <v>39</v>
      </c>
      <c r="D780" s="62">
        <v>12.5</v>
      </c>
      <c r="E780" s="97">
        <v>0</v>
      </c>
      <c r="F780" s="57"/>
      <c r="G780" s="53">
        <f t="shared" ref="G780:G781" si="77">ROUND(PRODUCT(D780,E780),2)</f>
        <v>0</v>
      </c>
    </row>
    <row r="781" spans="1:7" s="8" customFormat="1" ht="33.75" x14ac:dyDescent="0.2">
      <c r="A781" s="52" t="s">
        <v>1183</v>
      </c>
      <c r="B781" s="61" t="s">
        <v>185</v>
      </c>
      <c r="C781" s="63" t="s">
        <v>31</v>
      </c>
      <c r="D781" s="62">
        <v>10.25</v>
      </c>
      <c r="E781" s="97">
        <v>0</v>
      </c>
      <c r="F781" s="57"/>
      <c r="G781" s="53">
        <f t="shared" si="77"/>
        <v>0</v>
      </c>
    </row>
    <row r="782" spans="1:7" s="8" customFormat="1" ht="33.75" x14ac:dyDescent="0.2">
      <c r="A782" s="52" t="s">
        <v>1184</v>
      </c>
      <c r="B782" s="61" t="s">
        <v>173</v>
      </c>
      <c r="C782" s="63" t="s">
        <v>31</v>
      </c>
      <c r="D782" s="62">
        <v>10.25</v>
      </c>
      <c r="E782" s="97">
        <v>0</v>
      </c>
      <c r="F782" s="57"/>
      <c r="G782" s="53">
        <f t="shared" si="76"/>
        <v>0</v>
      </c>
    </row>
    <row r="783" spans="1:7" s="8" customFormat="1" ht="67.5" x14ac:dyDescent="0.2">
      <c r="A783" s="52" t="s">
        <v>1185</v>
      </c>
      <c r="B783" s="61" t="s">
        <v>201</v>
      </c>
      <c r="C783" s="63" t="s">
        <v>33</v>
      </c>
      <c r="D783" s="62">
        <v>52</v>
      </c>
      <c r="E783" s="97">
        <v>0</v>
      </c>
      <c r="F783" s="57"/>
      <c r="G783" s="53">
        <f t="shared" si="76"/>
        <v>0</v>
      </c>
    </row>
    <row r="784" spans="1:7" s="8" customFormat="1" ht="90" x14ac:dyDescent="0.2">
      <c r="A784" s="52" t="s">
        <v>1186</v>
      </c>
      <c r="B784" s="61" t="s">
        <v>154</v>
      </c>
      <c r="C784" s="63" t="s">
        <v>33</v>
      </c>
      <c r="D784" s="62">
        <v>548</v>
      </c>
      <c r="E784" s="97">
        <v>0</v>
      </c>
      <c r="F784" s="57"/>
      <c r="G784" s="53">
        <f t="shared" si="76"/>
        <v>0</v>
      </c>
    </row>
    <row r="785" spans="1:7" s="8" customFormat="1" ht="33.75" x14ac:dyDescent="0.2">
      <c r="A785" s="52" t="s">
        <v>1187</v>
      </c>
      <c r="B785" s="61" t="s">
        <v>37</v>
      </c>
      <c r="C785" s="63" t="s">
        <v>32</v>
      </c>
      <c r="D785" s="62">
        <v>70.47999999999999</v>
      </c>
      <c r="E785" s="97">
        <v>0</v>
      </c>
      <c r="F785" s="67"/>
      <c r="G785" s="53">
        <f t="shared" si="76"/>
        <v>0</v>
      </c>
    </row>
    <row r="786" spans="1:7" s="8" customFormat="1" ht="33.75" x14ac:dyDescent="0.2">
      <c r="A786" s="52" t="s">
        <v>1188</v>
      </c>
      <c r="B786" s="61" t="s">
        <v>35</v>
      </c>
      <c r="C786" s="63" t="s">
        <v>36</v>
      </c>
      <c r="D786" s="62">
        <v>1550.5599999999997</v>
      </c>
      <c r="E786" s="97">
        <v>0</v>
      </c>
      <c r="F786" s="57"/>
      <c r="G786" s="53">
        <f t="shared" si="76"/>
        <v>0</v>
      </c>
    </row>
    <row r="787" spans="1:7" s="8" customFormat="1" x14ac:dyDescent="0.2">
      <c r="A787" s="96" t="s">
        <v>404</v>
      </c>
      <c r="B787" s="65" t="s">
        <v>116</v>
      </c>
      <c r="C787" s="65"/>
      <c r="D787" s="65"/>
      <c r="E787" s="65"/>
      <c r="F787" s="65"/>
      <c r="G787" s="55">
        <f>ROUND(SUM(G788:G794),2)</f>
        <v>0</v>
      </c>
    </row>
    <row r="788" spans="1:7" s="8" customFormat="1" ht="33.75" x14ac:dyDescent="0.2">
      <c r="A788" s="52" t="s">
        <v>1189</v>
      </c>
      <c r="B788" s="61" t="s">
        <v>254</v>
      </c>
      <c r="C788" s="63" t="s">
        <v>33</v>
      </c>
      <c r="D788" s="62">
        <v>12</v>
      </c>
      <c r="E788" s="97">
        <v>0</v>
      </c>
      <c r="F788" s="57"/>
      <c r="G788" s="53">
        <f t="shared" ref="G788:G794" si="78">ROUND(PRODUCT(D788,E788),2)</f>
        <v>0</v>
      </c>
    </row>
    <row r="789" spans="1:7" s="8" customFormat="1" ht="33.75" x14ac:dyDescent="0.2">
      <c r="A789" s="52" t="s">
        <v>1190</v>
      </c>
      <c r="B789" s="61" t="s">
        <v>255</v>
      </c>
      <c r="C789" s="63" t="s">
        <v>33</v>
      </c>
      <c r="D789" s="62">
        <v>12</v>
      </c>
      <c r="E789" s="97">
        <v>0</v>
      </c>
      <c r="F789" s="57"/>
      <c r="G789" s="53">
        <f t="shared" si="78"/>
        <v>0</v>
      </c>
    </row>
    <row r="790" spans="1:7" s="8" customFormat="1" ht="33.75" x14ac:dyDescent="0.2">
      <c r="A790" s="52" t="s">
        <v>1191</v>
      </c>
      <c r="B790" s="61" t="s">
        <v>256</v>
      </c>
      <c r="C790" s="63" t="s">
        <v>33</v>
      </c>
      <c r="D790" s="62">
        <v>12</v>
      </c>
      <c r="E790" s="97">
        <v>0</v>
      </c>
      <c r="F790" s="57"/>
      <c r="G790" s="53">
        <f t="shared" si="78"/>
        <v>0</v>
      </c>
    </row>
    <row r="791" spans="1:7" s="8" customFormat="1" ht="33.75" x14ac:dyDescent="0.2">
      <c r="A791" s="52" t="s">
        <v>1192</v>
      </c>
      <c r="B791" s="61" t="s">
        <v>257</v>
      </c>
      <c r="C791" s="63" t="s">
        <v>33</v>
      </c>
      <c r="D791" s="62">
        <v>12</v>
      </c>
      <c r="E791" s="97">
        <v>0</v>
      </c>
      <c r="F791" s="57"/>
      <c r="G791" s="53">
        <f t="shared" si="78"/>
        <v>0</v>
      </c>
    </row>
    <row r="792" spans="1:7" s="8" customFormat="1" ht="33.75" x14ac:dyDescent="0.2">
      <c r="A792" s="52" t="s">
        <v>1193</v>
      </c>
      <c r="B792" s="61" t="s">
        <v>258</v>
      </c>
      <c r="C792" s="63" t="s">
        <v>33</v>
      </c>
      <c r="D792" s="62">
        <v>12</v>
      </c>
      <c r="E792" s="97">
        <v>0</v>
      </c>
      <c r="F792" s="57"/>
      <c r="G792" s="53">
        <f t="shared" si="78"/>
        <v>0</v>
      </c>
    </row>
    <row r="793" spans="1:7" s="8" customFormat="1" ht="33.75" x14ac:dyDescent="0.2">
      <c r="A793" s="52" t="s">
        <v>1194</v>
      </c>
      <c r="B793" s="61" t="s">
        <v>54</v>
      </c>
      <c r="C793" s="63" t="s">
        <v>31</v>
      </c>
      <c r="D793" s="62">
        <v>90</v>
      </c>
      <c r="E793" s="97">
        <v>0</v>
      </c>
      <c r="F793" s="57"/>
      <c r="G793" s="53">
        <f t="shared" si="78"/>
        <v>0</v>
      </c>
    </row>
    <row r="794" spans="1:7" s="8" customFormat="1" ht="22.5" x14ac:dyDescent="0.2">
      <c r="A794" s="52" t="s">
        <v>1195</v>
      </c>
      <c r="B794" s="61" t="s">
        <v>195</v>
      </c>
      <c r="C794" s="63" t="s">
        <v>32</v>
      </c>
      <c r="D794" s="62">
        <v>18</v>
      </c>
      <c r="E794" s="97">
        <v>0</v>
      </c>
      <c r="F794" s="57"/>
      <c r="G794" s="53">
        <f t="shared" si="78"/>
        <v>0</v>
      </c>
    </row>
    <row r="795" spans="1:7" s="8" customFormat="1" x14ac:dyDescent="0.2">
      <c r="A795" s="96" t="s">
        <v>405</v>
      </c>
      <c r="B795" s="65" t="s">
        <v>43</v>
      </c>
      <c r="C795" s="65"/>
      <c r="D795" s="65"/>
      <c r="E795" s="65"/>
      <c r="F795" s="65"/>
      <c r="G795" s="55">
        <f>ROUND(SUM(G796,G806),2)</f>
        <v>0</v>
      </c>
    </row>
    <row r="796" spans="1:7" s="8" customFormat="1" x14ac:dyDescent="0.2">
      <c r="A796" s="41" t="s">
        <v>406</v>
      </c>
      <c r="B796" s="40" t="s">
        <v>45</v>
      </c>
      <c r="C796" s="41"/>
      <c r="D796" s="42"/>
      <c r="E796" s="43"/>
      <c r="F796" s="44"/>
      <c r="G796" s="43">
        <f>ROUND(SUM(G797:G805),2)</f>
        <v>0</v>
      </c>
    </row>
    <row r="797" spans="1:7" s="8" customFormat="1" ht="56.25" x14ac:dyDescent="0.2">
      <c r="A797" s="52" t="s">
        <v>1196</v>
      </c>
      <c r="B797" s="61" t="s">
        <v>197</v>
      </c>
      <c r="C797" s="63" t="s">
        <v>31</v>
      </c>
      <c r="D797" s="62">
        <v>12.64</v>
      </c>
      <c r="E797" s="97">
        <v>0</v>
      </c>
      <c r="F797" s="57"/>
      <c r="G797" s="53">
        <f t="shared" ref="G797:G805" si="79">ROUND(PRODUCT(D797,E797),2)</f>
        <v>0</v>
      </c>
    </row>
    <row r="798" spans="1:7" s="8" customFormat="1" ht="56.25" x14ac:dyDescent="0.2">
      <c r="A798" s="52" t="s">
        <v>1197</v>
      </c>
      <c r="B798" s="61" t="s">
        <v>175</v>
      </c>
      <c r="C798" s="63" t="s">
        <v>39</v>
      </c>
      <c r="D798" s="62">
        <v>819.88</v>
      </c>
      <c r="E798" s="97">
        <v>0</v>
      </c>
      <c r="F798" s="57"/>
      <c r="G798" s="53">
        <f t="shared" si="79"/>
        <v>0</v>
      </c>
    </row>
    <row r="799" spans="1:7" s="8" customFormat="1" ht="56.25" x14ac:dyDescent="0.2">
      <c r="A799" s="52" t="s">
        <v>1198</v>
      </c>
      <c r="B799" s="61" t="s">
        <v>176</v>
      </c>
      <c r="C799" s="63" t="s">
        <v>39</v>
      </c>
      <c r="D799" s="62">
        <v>293.91000000000003</v>
      </c>
      <c r="E799" s="97">
        <v>0</v>
      </c>
      <c r="F799" s="57"/>
      <c r="G799" s="53">
        <f t="shared" si="79"/>
        <v>0</v>
      </c>
    </row>
    <row r="800" spans="1:7" s="8" customFormat="1" ht="56.25" x14ac:dyDescent="0.2">
      <c r="A800" s="52" t="s">
        <v>1199</v>
      </c>
      <c r="B800" s="61" t="s">
        <v>177</v>
      </c>
      <c r="C800" s="63" t="s">
        <v>39</v>
      </c>
      <c r="D800" s="62">
        <v>210.64</v>
      </c>
      <c r="E800" s="97">
        <v>0</v>
      </c>
      <c r="F800" s="57"/>
      <c r="G800" s="53">
        <f t="shared" si="79"/>
        <v>0</v>
      </c>
    </row>
    <row r="801" spans="1:7" s="8" customFormat="1" ht="56.25" x14ac:dyDescent="0.2">
      <c r="A801" s="52" t="s">
        <v>1200</v>
      </c>
      <c r="B801" s="61" t="s">
        <v>178</v>
      </c>
      <c r="C801" s="63" t="s">
        <v>33</v>
      </c>
      <c r="D801" s="62">
        <v>17</v>
      </c>
      <c r="E801" s="97">
        <v>0</v>
      </c>
      <c r="F801" s="57"/>
      <c r="G801" s="53">
        <f t="shared" si="79"/>
        <v>0</v>
      </c>
    </row>
    <row r="802" spans="1:7" s="8" customFormat="1" ht="56.25" x14ac:dyDescent="0.2">
      <c r="A802" s="52" t="s">
        <v>1201</v>
      </c>
      <c r="B802" s="61" t="s">
        <v>179</v>
      </c>
      <c r="C802" s="63" t="s">
        <v>33</v>
      </c>
      <c r="D802" s="62">
        <v>3</v>
      </c>
      <c r="E802" s="97">
        <v>0</v>
      </c>
      <c r="F802" s="57"/>
      <c r="G802" s="53">
        <f t="shared" si="79"/>
        <v>0</v>
      </c>
    </row>
    <row r="803" spans="1:7" s="8" customFormat="1" ht="45" x14ac:dyDescent="0.2">
      <c r="A803" s="52" t="s">
        <v>1202</v>
      </c>
      <c r="B803" s="61" t="s">
        <v>180</v>
      </c>
      <c r="C803" s="63" t="s">
        <v>33</v>
      </c>
      <c r="D803" s="62">
        <v>8</v>
      </c>
      <c r="E803" s="97">
        <v>0</v>
      </c>
      <c r="F803" s="57"/>
      <c r="G803" s="53">
        <f t="shared" si="79"/>
        <v>0</v>
      </c>
    </row>
    <row r="804" spans="1:7" s="8" customFormat="1" ht="56.25" x14ac:dyDescent="0.2">
      <c r="A804" s="52" t="s">
        <v>1203</v>
      </c>
      <c r="B804" s="61" t="s">
        <v>181</v>
      </c>
      <c r="C804" s="63" t="s">
        <v>33</v>
      </c>
      <c r="D804" s="62">
        <v>3</v>
      </c>
      <c r="E804" s="97">
        <v>0</v>
      </c>
      <c r="F804" s="57"/>
      <c r="G804" s="53">
        <f t="shared" si="79"/>
        <v>0</v>
      </c>
    </row>
    <row r="805" spans="1:7" s="8" customFormat="1" ht="22.5" x14ac:dyDescent="0.2">
      <c r="A805" s="52" t="s">
        <v>1204</v>
      </c>
      <c r="B805" s="61" t="s">
        <v>123</v>
      </c>
      <c r="C805" s="63" t="s">
        <v>33</v>
      </c>
      <c r="D805" s="62">
        <v>50</v>
      </c>
      <c r="E805" s="97">
        <v>0</v>
      </c>
      <c r="F805" s="57"/>
      <c r="G805" s="53">
        <f t="shared" si="79"/>
        <v>0</v>
      </c>
    </row>
    <row r="806" spans="1:7" s="8" customFormat="1" x14ac:dyDescent="0.2">
      <c r="A806" s="41" t="s">
        <v>407</v>
      </c>
      <c r="B806" s="40" t="s">
        <v>117</v>
      </c>
      <c r="C806" s="41"/>
      <c r="D806" s="42"/>
      <c r="E806" s="43"/>
      <c r="F806" s="44"/>
      <c r="G806" s="43">
        <f>ROUND(SUM(G807:G810),2)</f>
        <v>0</v>
      </c>
    </row>
    <row r="807" spans="1:7" s="8" customFormat="1" ht="67.5" x14ac:dyDescent="0.2">
      <c r="A807" s="52" t="s">
        <v>1205</v>
      </c>
      <c r="B807" s="61" t="s">
        <v>205</v>
      </c>
      <c r="C807" s="63" t="s">
        <v>33</v>
      </c>
      <c r="D807" s="62">
        <v>9</v>
      </c>
      <c r="E807" s="97">
        <v>0</v>
      </c>
      <c r="F807" s="57"/>
      <c r="G807" s="53">
        <f t="shared" ref="G807:G810" si="80">ROUND(PRODUCT(D807,E807),2)</f>
        <v>0</v>
      </c>
    </row>
    <row r="808" spans="1:7" s="8" customFormat="1" ht="90" x14ac:dyDescent="0.2">
      <c r="A808" s="52" t="s">
        <v>1206</v>
      </c>
      <c r="B808" s="61" t="s">
        <v>206</v>
      </c>
      <c r="C808" s="63" t="s">
        <v>33</v>
      </c>
      <c r="D808" s="62">
        <v>1</v>
      </c>
      <c r="E808" s="97">
        <v>0</v>
      </c>
      <c r="F808" s="57"/>
      <c r="G808" s="53">
        <f t="shared" si="80"/>
        <v>0</v>
      </c>
    </row>
    <row r="809" spans="1:7" s="8" customFormat="1" ht="78.75" x14ac:dyDescent="0.2">
      <c r="A809" s="52" t="s">
        <v>1207</v>
      </c>
      <c r="B809" s="61" t="s">
        <v>207</v>
      </c>
      <c r="C809" s="63" t="s">
        <v>33</v>
      </c>
      <c r="D809" s="62">
        <v>4</v>
      </c>
      <c r="E809" s="97">
        <v>0</v>
      </c>
      <c r="F809" s="57"/>
      <c r="G809" s="53">
        <f t="shared" si="80"/>
        <v>0</v>
      </c>
    </row>
    <row r="810" spans="1:7" s="8" customFormat="1" ht="45" x14ac:dyDescent="0.2">
      <c r="A810" s="52" t="s">
        <v>1208</v>
      </c>
      <c r="B810" s="61" t="s">
        <v>208</v>
      </c>
      <c r="C810" s="63" t="s">
        <v>33</v>
      </c>
      <c r="D810" s="62">
        <v>15</v>
      </c>
      <c r="E810" s="97">
        <v>0</v>
      </c>
      <c r="F810" s="57"/>
      <c r="G810" s="53">
        <f t="shared" si="80"/>
        <v>0</v>
      </c>
    </row>
    <row r="811" spans="1:7" s="8" customFormat="1" x14ac:dyDescent="0.2">
      <c r="A811" s="96" t="s">
        <v>408</v>
      </c>
      <c r="B811" s="65" t="s">
        <v>290</v>
      </c>
      <c r="C811" s="65"/>
      <c r="D811" s="65"/>
      <c r="E811" s="65"/>
      <c r="F811" s="65"/>
      <c r="G811" s="55">
        <f>ROUND(SUM(G812,G827,G842),2)</f>
        <v>0</v>
      </c>
    </row>
    <row r="812" spans="1:7" s="8" customFormat="1" x14ac:dyDescent="0.2">
      <c r="A812" s="41" t="s">
        <v>409</v>
      </c>
      <c r="B812" s="40" t="s">
        <v>57</v>
      </c>
      <c r="C812" s="41"/>
      <c r="D812" s="42"/>
      <c r="E812" s="43"/>
      <c r="F812" s="44"/>
      <c r="G812" s="43">
        <f>ROUND(SUM(G813:G826),2)</f>
        <v>0</v>
      </c>
    </row>
    <row r="813" spans="1:7" s="8" customFormat="1" ht="22.5" x14ac:dyDescent="0.2">
      <c r="A813" s="52" t="s">
        <v>1209</v>
      </c>
      <c r="B813" s="61" t="s">
        <v>196</v>
      </c>
      <c r="C813" s="63" t="s">
        <v>39</v>
      </c>
      <c r="D813" s="62">
        <v>487.73</v>
      </c>
      <c r="E813" s="97">
        <v>0</v>
      </c>
      <c r="F813" s="57"/>
      <c r="G813" s="53">
        <f t="shared" ref="G813:G826" si="81">ROUND(PRODUCT(D813,E813),2)</f>
        <v>0</v>
      </c>
    </row>
    <row r="814" spans="1:7" s="8" customFormat="1" ht="45" x14ac:dyDescent="0.2">
      <c r="A814" s="52" t="s">
        <v>1210</v>
      </c>
      <c r="B814" s="61" t="s">
        <v>127</v>
      </c>
      <c r="C814" s="63" t="s">
        <v>32</v>
      </c>
      <c r="D814" s="62">
        <v>623.26</v>
      </c>
      <c r="E814" s="97">
        <v>0</v>
      </c>
      <c r="F814" s="57"/>
      <c r="G814" s="53">
        <f t="shared" si="81"/>
        <v>0</v>
      </c>
    </row>
    <row r="815" spans="1:7" s="8" customFormat="1" ht="22.5" x14ac:dyDescent="0.2">
      <c r="A815" s="52" t="s">
        <v>1211</v>
      </c>
      <c r="B815" s="61" t="s">
        <v>63</v>
      </c>
      <c r="C815" s="63" t="s">
        <v>32</v>
      </c>
      <c r="D815" s="62">
        <v>40.22</v>
      </c>
      <c r="E815" s="97">
        <v>0</v>
      </c>
      <c r="F815" s="57"/>
      <c r="G815" s="53">
        <f t="shared" si="81"/>
        <v>0</v>
      </c>
    </row>
    <row r="816" spans="1:7" s="8" customFormat="1" ht="22.5" x14ac:dyDescent="0.2">
      <c r="A816" s="52" t="s">
        <v>1212</v>
      </c>
      <c r="B816" s="61" t="s">
        <v>64</v>
      </c>
      <c r="C816" s="63" t="s">
        <v>39</v>
      </c>
      <c r="D816" s="62">
        <v>249.38</v>
      </c>
      <c r="E816" s="97">
        <v>0</v>
      </c>
      <c r="F816" s="57"/>
      <c r="G816" s="53">
        <f t="shared" si="81"/>
        <v>0</v>
      </c>
    </row>
    <row r="817" spans="1:7" s="8" customFormat="1" ht="22.5" x14ac:dyDescent="0.2">
      <c r="A817" s="52" t="s">
        <v>1213</v>
      </c>
      <c r="B817" s="61" t="s">
        <v>71</v>
      </c>
      <c r="C817" s="63" t="s">
        <v>39</v>
      </c>
      <c r="D817" s="62">
        <v>238.35</v>
      </c>
      <c r="E817" s="97">
        <v>0</v>
      </c>
      <c r="F817" s="57"/>
      <c r="G817" s="53">
        <f t="shared" si="81"/>
        <v>0</v>
      </c>
    </row>
    <row r="818" spans="1:7" s="8" customFormat="1" ht="33.75" x14ac:dyDescent="0.2">
      <c r="A818" s="52" t="s">
        <v>1214</v>
      </c>
      <c r="B818" s="61" t="s">
        <v>65</v>
      </c>
      <c r="C818" s="63" t="s">
        <v>32</v>
      </c>
      <c r="D818" s="62">
        <v>202.15</v>
      </c>
      <c r="E818" s="97">
        <v>0</v>
      </c>
      <c r="F818" s="57"/>
      <c r="G818" s="53">
        <f t="shared" si="81"/>
        <v>0</v>
      </c>
    </row>
    <row r="819" spans="1:7" s="8" customFormat="1" ht="45" x14ac:dyDescent="0.2">
      <c r="A819" s="52" t="s">
        <v>1215</v>
      </c>
      <c r="B819" s="61" t="s">
        <v>209</v>
      </c>
      <c r="C819" s="63" t="s">
        <v>32</v>
      </c>
      <c r="D819" s="62">
        <v>140.69999999999999</v>
      </c>
      <c r="E819" s="97">
        <v>0</v>
      </c>
      <c r="F819" s="57"/>
      <c r="G819" s="53">
        <f t="shared" si="81"/>
        <v>0</v>
      </c>
    </row>
    <row r="820" spans="1:7" s="8" customFormat="1" ht="45" x14ac:dyDescent="0.2">
      <c r="A820" s="52" t="s">
        <v>1216</v>
      </c>
      <c r="B820" s="61" t="s">
        <v>210</v>
      </c>
      <c r="C820" s="63" t="s">
        <v>32</v>
      </c>
      <c r="D820" s="62">
        <v>211.06</v>
      </c>
      <c r="E820" s="97">
        <v>0</v>
      </c>
      <c r="F820" s="57"/>
      <c r="G820" s="53">
        <f t="shared" si="81"/>
        <v>0</v>
      </c>
    </row>
    <row r="821" spans="1:7" s="8" customFormat="1" ht="135" x14ac:dyDescent="0.2">
      <c r="A821" s="52" t="s">
        <v>1217</v>
      </c>
      <c r="B821" s="61" t="s">
        <v>156</v>
      </c>
      <c r="C821" s="63" t="s">
        <v>33</v>
      </c>
      <c r="D821" s="62">
        <v>5</v>
      </c>
      <c r="E821" s="97">
        <v>0</v>
      </c>
      <c r="F821" s="57"/>
      <c r="G821" s="53">
        <f t="shared" si="81"/>
        <v>0</v>
      </c>
    </row>
    <row r="822" spans="1:7" s="8" customFormat="1" ht="135" x14ac:dyDescent="0.2">
      <c r="A822" s="52" t="s">
        <v>1218</v>
      </c>
      <c r="B822" s="61" t="s">
        <v>155</v>
      </c>
      <c r="C822" s="63" t="s">
        <v>33</v>
      </c>
      <c r="D822" s="62">
        <v>2</v>
      </c>
      <c r="E822" s="97">
        <v>0</v>
      </c>
      <c r="F822" s="57"/>
      <c r="G822" s="53">
        <f t="shared" si="81"/>
        <v>0</v>
      </c>
    </row>
    <row r="823" spans="1:7" s="8" customFormat="1" ht="22.5" x14ac:dyDescent="0.2">
      <c r="A823" s="52" t="s">
        <v>1219</v>
      </c>
      <c r="B823" s="61" t="s">
        <v>67</v>
      </c>
      <c r="C823" s="63" t="s">
        <v>33</v>
      </c>
      <c r="D823" s="62">
        <v>13</v>
      </c>
      <c r="E823" s="97">
        <v>0</v>
      </c>
      <c r="F823" s="57"/>
      <c r="G823" s="53">
        <f t="shared" si="81"/>
        <v>0</v>
      </c>
    </row>
    <row r="824" spans="1:7" s="8" customFormat="1" ht="22.5" x14ac:dyDescent="0.2">
      <c r="A824" s="52" t="s">
        <v>1220</v>
      </c>
      <c r="B824" s="61" t="s">
        <v>119</v>
      </c>
      <c r="C824" s="63" t="s">
        <v>33</v>
      </c>
      <c r="D824" s="62">
        <v>14</v>
      </c>
      <c r="E824" s="97">
        <v>0</v>
      </c>
      <c r="F824" s="57"/>
      <c r="G824" s="53">
        <f t="shared" si="81"/>
        <v>0</v>
      </c>
    </row>
    <row r="825" spans="1:7" s="8" customFormat="1" ht="33.75" x14ac:dyDescent="0.2">
      <c r="A825" s="52" t="s">
        <v>1221</v>
      </c>
      <c r="B825" s="61" t="s">
        <v>37</v>
      </c>
      <c r="C825" s="63" t="s">
        <v>32</v>
      </c>
      <c r="D825" s="62">
        <v>482.56</v>
      </c>
      <c r="E825" s="97">
        <v>0</v>
      </c>
      <c r="F825" s="67"/>
      <c r="G825" s="53">
        <f t="shared" si="81"/>
        <v>0</v>
      </c>
    </row>
    <row r="826" spans="1:7" s="8" customFormat="1" ht="33.75" x14ac:dyDescent="0.2">
      <c r="A826" s="52" t="s">
        <v>1222</v>
      </c>
      <c r="B826" s="61" t="s">
        <v>35</v>
      </c>
      <c r="C826" s="63" t="s">
        <v>36</v>
      </c>
      <c r="D826" s="62">
        <v>10616.32</v>
      </c>
      <c r="E826" s="97">
        <v>0</v>
      </c>
      <c r="F826" s="57"/>
      <c r="G826" s="53">
        <f t="shared" si="81"/>
        <v>0</v>
      </c>
    </row>
    <row r="827" spans="1:7" s="8" customFormat="1" x14ac:dyDescent="0.2">
      <c r="A827" s="41" t="s">
        <v>410</v>
      </c>
      <c r="B827" s="40" t="s">
        <v>148</v>
      </c>
      <c r="C827" s="41"/>
      <c r="D827" s="42"/>
      <c r="E827" s="43"/>
      <c r="F827" s="44"/>
      <c r="G827" s="43">
        <f>ROUND(SUM(G828:G841),2)</f>
        <v>0</v>
      </c>
    </row>
    <row r="828" spans="1:7" s="8" customFormat="1" ht="45" x14ac:dyDescent="0.2">
      <c r="A828" s="52" t="s">
        <v>1223</v>
      </c>
      <c r="B828" s="61" t="s">
        <v>127</v>
      </c>
      <c r="C828" s="63" t="s">
        <v>32</v>
      </c>
      <c r="D828" s="62">
        <v>80.83</v>
      </c>
      <c r="E828" s="97">
        <v>0</v>
      </c>
      <c r="F828" s="57"/>
      <c r="G828" s="53">
        <f t="shared" ref="G828:G833" si="82">ROUND(PRODUCT(D828,E828),2)</f>
        <v>0</v>
      </c>
    </row>
    <row r="829" spans="1:7" s="8" customFormat="1" ht="22.5" x14ac:dyDescent="0.2">
      <c r="A829" s="52" t="s">
        <v>1224</v>
      </c>
      <c r="B829" s="61" t="s">
        <v>149</v>
      </c>
      <c r="C829" s="63" t="s">
        <v>32</v>
      </c>
      <c r="D829" s="62">
        <v>14.72</v>
      </c>
      <c r="E829" s="97">
        <v>0</v>
      </c>
      <c r="F829" s="57"/>
      <c r="G829" s="53">
        <f t="shared" si="82"/>
        <v>0</v>
      </c>
    </row>
    <row r="830" spans="1:7" s="8" customFormat="1" ht="33.75" x14ac:dyDescent="0.2">
      <c r="A830" s="52" t="s">
        <v>1225</v>
      </c>
      <c r="B830" s="61" t="s">
        <v>158</v>
      </c>
      <c r="C830" s="63" t="s">
        <v>31</v>
      </c>
      <c r="D830" s="62">
        <v>30.41</v>
      </c>
      <c r="E830" s="97">
        <v>0</v>
      </c>
      <c r="F830" s="57"/>
      <c r="G830" s="53">
        <f t="shared" si="82"/>
        <v>0</v>
      </c>
    </row>
    <row r="831" spans="1:7" s="8" customFormat="1" ht="33.75" x14ac:dyDescent="0.2">
      <c r="A831" s="52" t="s">
        <v>1226</v>
      </c>
      <c r="B831" s="61" t="s">
        <v>150</v>
      </c>
      <c r="C831" s="63" t="s">
        <v>53</v>
      </c>
      <c r="D831" s="62">
        <v>859.48</v>
      </c>
      <c r="E831" s="97">
        <v>0</v>
      </c>
      <c r="F831" s="57"/>
      <c r="G831" s="53">
        <f t="shared" si="82"/>
        <v>0</v>
      </c>
    </row>
    <row r="832" spans="1:7" s="8" customFormat="1" ht="22.5" x14ac:dyDescent="0.2">
      <c r="A832" s="52" t="s">
        <v>1227</v>
      </c>
      <c r="B832" s="61" t="s">
        <v>159</v>
      </c>
      <c r="C832" s="63" t="s">
        <v>32</v>
      </c>
      <c r="D832" s="62">
        <v>7.13</v>
      </c>
      <c r="E832" s="97">
        <v>0</v>
      </c>
      <c r="F832" s="57"/>
      <c r="G832" s="53">
        <f t="shared" si="82"/>
        <v>0</v>
      </c>
    </row>
    <row r="833" spans="1:7" s="8" customFormat="1" ht="33.75" x14ac:dyDescent="0.2">
      <c r="A833" s="52" t="s">
        <v>1228</v>
      </c>
      <c r="B833" s="61" t="s">
        <v>188</v>
      </c>
      <c r="C833" s="63" t="s">
        <v>31</v>
      </c>
      <c r="D833" s="62">
        <v>15.840000000000003</v>
      </c>
      <c r="E833" s="97">
        <v>0</v>
      </c>
      <c r="F833" s="57"/>
      <c r="G833" s="53">
        <f t="shared" si="82"/>
        <v>0</v>
      </c>
    </row>
    <row r="834" spans="1:7" s="8" customFormat="1" ht="22.5" x14ac:dyDescent="0.2">
      <c r="A834" s="52" t="s">
        <v>1229</v>
      </c>
      <c r="B834" s="61" t="s">
        <v>125</v>
      </c>
      <c r="C834" s="63" t="s">
        <v>31</v>
      </c>
      <c r="D834" s="62">
        <v>73.400000000000006</v>
      </c>
      <c r="E834" s="97">
        <v>0</v>
      </c>
      <c r="F834" s="57"/>
      <c r="G834" s="53">
        <f>ROUND(PRODUCT(D834,E834),2)</f>
        <v>0</v>
      </c>
    </row>
    <row r="835" spans="1:7" s="8" customFormat="1" ht="45" x14ac:dyDescent="0.2">
      <c r="A835" s="52" t="s">
        <v>1230</v>
      </c>
      <c r="B835" s="61" t="s">
        <v>186</v>
      </c>
      <c r="C835" s="63" t="s">
        <v>31</v>
      </c>
      <c r="D835" s="62">
        <v>55.98</v>
      </c>
      <c r="E835" s="97">
        <v>0</v>
      </c>
      <c r="F835" s="57"/>
      <c r="G835" s="53">
        <f>ROUND(PRODUCT(D835,E835),2)</f>
        <v>0</v>
      </c>
    </row>
    <row r="836" spans="1:7" s="8" customFormat="1" ht="45" x14ac:dyDescent="0.2">
      <c r="A836" s="52" t="s">
        <v>1231</v>
      </c>
      <c r="B836" s="61" t="s">
        <v>187</v>
      </c>
      <c r="C836" s="63" t="s">
        <v>31</v>
      </c>
      <c r="D836" s="62">
        <v>90.82</v>
      </c>
      <c r="E836" s="97">
        <v>0</v>
      </c>
      <c r="F836" s="57"/>
      <c r="G836" s="53">
        <f>ROUND(PRODUCT(D836,E836),2)</f>
        <v>0</v>
      </c>
    </row>
    <row r="837" spans="1:7" s="8" customFormat="1" ht="45" x14ac:dyDescent="0.2">
      <c r="A837" s="52" t="s">
        <v>1232</v>
      </c>
      <c r="B837" s="61" t="s">
        <v>209</v>
      </c>
      <c r="C837" s="63" t="s">
        <v>32</v>
      </c>
      <c r="D837" s="62">
        <v>19.25</v>
      </c>
      <c r="E837" s="97">
        <v>0</v>
      </c>
      <c r="F837" s="57"/>
      <c r="G837" s="53">
        <f>ROUND(PRODUCT(D837,E837),2)</f>
        <v>0</v>
      </c>
    </row>
    <row r="838" spans="1:7" s="8" customFormat="1" ht="45" x14ac:dyDescent="0.2">
      <c r="A838" s="52" t="s">
        <v>1233</v>
      </c>
      <c r="B838" s="61" t="s">
        <v>170</v>
      </c>
      <c r="C838" s="63" t="s">
        <v>33</v>
      </c>
      <c r="D838" s="62">
        <v>54</v>
      </c>
      <c r="E838" s="97">
        <v>0</v>
      </c>
      <c r="F838" s="57"/>
      <c r="G838" s="53">
        <f t="shared" ref="G838:G841" si="83">ROUND(PRODUCT(D838,E838),2)</f>
        <v>0</v>
      </c>
    </row>
    <row r="839" spans="1:7" s="8" customFormat="1" ht="45" x14ac:dyDescent="0.2">
      <c r="A839" s="52" t="s">
        <v>1234</v>
      </c>
      <c r="B839" s="61" t="s">
        <v>66</v>
      </c>
      <c r="C839" s="63" t="s">
        <v>33</v>
      </c>
      <c r="D839" s="62">
        <v>10</v>
      </c>
      <c r="E839" s="97">
        <v>0</v>
      </c>
      <c r="F839" s="57"/>
      <c r="G839" s="53">
        <f t="shared" si="83"/>
        <v>0</v>
      </c>
    </row>
    <row r="840" spans="1:7" s="8" customFormat="1" ht="33.75" x14ac:dyDescent="0.2">
      <c r="A840" s="52" t="s">
        <v>1235</v>
      </c>
      <c r="B840" s="61" t="s">
        <v>37</v>
      </c>
      <c r="C840" s="63" t="s">
        <v>32</v>
      </c>
      <c r="D840" s="62">
        <v>61.58</v>
      </c>
      <c r="E840" s="97">
        <v>0</v>
      </c>
      <c r="F840" s="67"/>
      <c r="G840" s="53">
        <f t="shared" si="83"/>
        <v>0</v>
      </c>
    </row>
    <row r="841" spans="1:7" s="8" customFormat="1" ht="33.75" x14ac:dyDescent="0.2">
      <c r="A841" s="52" t="s">
        <v>1236</v>
      </c>
      <c r="B841" s="61" t="s">
        <v>35</v>
      </c>
      <c r="C841" s="63" t="s">
        <v>36</v>
      </c>
      <c r="D841" s="62">
        <v>1354.76</v>
      </c>
      <c r="E841" s="97">
        <v>0</v>
      </c>
      <c r="F841" s="57"/>
      <c r="G841" s="53">
        <f t="shared" si="83"/>
        <v>0</v>
      </c>
    </row>
    <row r="842" spans="1:7" s="8" customFormat="1" x14ac:dyDescent="0.2">
      <c r="A842" s="41" t="s">
        <v>411</v>
      </c>
      <c r="B842" s="40" t="s">
        <v>58</v>
      </c>
      <c r="C842" s="41"/>
      <c r="D842" s="42"/>
      <c r="E842" s="43"/>
      <c r="F842" s="44"/>
      <c r="G842" s="43">
        <f>ROUND(SUM(G843:G858),2)</f>
        <v>0</v>
      </c>
    </row>
    <row r="843" spans="1:7" s="8" customFormat="1" ht="22.5" x14ac:dyDescent="0.2">
      <c r="A843" s="52" t="s">
        <v>1237</v>
      </c>
      <c r="B843" s="61" t="s">
        <v>196</v>
      </c>
      <c r="C843" s="63" t="s">
        <v>39</v>
      </c>
      <c r="D843" s="62">
        <v>363.66</v>
      </c>
      <c r="E843" s="97">
        <v>0</v>
      </c>
      <c r="F843" s="57"/>
      <c r="G843" s="53">
        <f t="shared" ref="G843:G858" si="84">ROUND(PRODUCT(D843,E843),2)</f>
        <v>0</v>
      </c>
    </row>
    <row r="844" spans="1:7" s="8" customFormat="1" ht="45" x14ac:dyDescent="0.2">
      <c r="A844" s="52" t="s">
        <v>1238</v>
      </c>
      <c r="B844" s="61" t="s">
        <v>127</v>
      </c>
      <c r="C844" s="63" t="s">
        <v>32</v>
      </c>
      <c r="D844" s="62">
        <v>280.02</v>
      </c>
      <c r="E844" s="97">
        <v>0</v>
      </c>
      <c r="F844" s="57"/>
      <c r="G844" s="53">
        <f t="shared" si="84"/>
        <v>0</v>
      </c>
    </row>
    <row r="845" spans="1:7" s="8" customFormat="1" ht="90" x14ac:dyDescent="0.2">
      <c r="A845" s="52" t="s">
        <v>1239</v>
      </c>
      <c r="B845" s="61" t="s">
        <v>160</v>
      </c>
      <c r="C845" s="63" t="s">
        <v>33</v>
      </c>
      <c r="D845" s="62">
        <v>6</v>
      </c>
      <c r="E845" s="97">
        <v>0</v>
      </c>
      <c r="F845" s="57"/>
      <c r="G845" s="53">
        <f t="shared" si="84"/>
        <v>0</v>
      </c>
    </row>
    <row r="846" spans="1:7" s="8" customFormat="1" ht="90" x14ac:dyDescent="0.2">
      <c r="A846" s="52" t="s">
        <v>1240</v>
      </c>
      <c r="B846" s="61" t="s">
        <v>161</v>
      </c>
      <c r="C846" s="63" t="s">
        <v>33</v>
      </c>
      <c r="D846" s="62">
        <v>36</v>
      </c>
      <c r="E846" s="97">
        <v>0</v>
      </c>
      <c r="F846" s="57"/>
      <c r="G846" s="53">
        <f t="shared" si="84"/>
        <v>0</v>
      </c>
    </row>
    <row r="847" spans="1:7" s="8" customFormat="1" ht="90" x14ac:dyDescent="0.2">
      <c r="A847" s="52" t="s">
        <v>1241</v>
      </c>
      <c r="B847" s="61" t="s">
        <v>162</v>
      </c>
      <c r="C847" s="63" t="s">
        <v>33</v>
      </c>
      <c r="D847" s="62">
        <v>18</v>
      </c>
      <c r="E847" s="97">
        <v>0</v>
      </c>
      <c r="F847" s="57"/>
      <c r="G847" s="53">
        <f t="shared" si="84"/>
        <v>0</v>
      </c>
    </row>
    <row r="848" spans="1:7" s="8" customFormat="1" ht="22.5" x14ac:dyDescent="0.2">
      <c r="A848" s="52" t="s">
        <v>1242</v>
      </c>
      <c r="B848" s="61" t="s">
        <v>63</v>
      </c>
      <c r="C848" s="63" t="s">
        <v>32</v>
      </c>
      <c r="D848" s="62">
        <v>25.46</v>
      </c>
      <c r="E848" s="97">
        <v>0</v>
      </c>
      <c r="F848" s="57"/>
      <c r="G848" s="53">
        <f>ROUND(PRODUCT(D848,E848),2)</f>
        <v>0</v>
      </c>
    </row>
    <row r="849" spans="1:7" s="8" customFormat="1" ht="22.5" x14ac:dyDescent="0.2">
      <c r="A849" s="52" t="s">
        <v>1243</v>
      </c>
      <c r="B849" s="61" t="s">
        <v>68</v>
      </c>
      <c r="C849" s="63" t="s">
        <v>39</v>
      </c>
      <c r="D849" s="62">
        <v>363.66</v>
      </c>
      <c r="E849" s="97">
        <v>0</v>
      </c>
      <c r="F849" s="57"/>
      <c r="G849" s="53">
        <f t="shared" si="84"/>
        <v>0</v>
      </c>
    </row>
    <row r="850" spans="1:7" s="8" customFormat="1" ht="22.5" x14ac:dyDescent="0.2">
      <c r="A850" s="52" t="s">
        <v>1244</v>
      </c>
      <c r="B850" s="61" t="s">
        <v>69</v>
      </c>
      <c r="C850" s="63" t="s">
        <v>33</v>
      </c>
      <c r="D850" s="62">
        <v>60</v>
      </c>
      <c r="E850" s="97">
        <v>0</v>
      </c>
      <c r="F850" s="57"/>
      <c r="G850" s="53">
        <f t="shared" si="84"/>
        <v>0</v>
      </c>
    </row>
    <row r="851" spans="1:7" s="8" customFormat="1" ht="22.5" x14ac:dyDescent="0.2">
      <c r="A851" s="52" t="s">
        <v>1245</v>
      </c>
      <c r="B851" s="61" t="s">
        <v>70</v>
      </c>
      <c r="C851" s="63" t="s">
        <v>33</v>
      </c>
      <c r="D851" s="62">
        <v>41</v>
      </c>
      <c r="E851" s="97">
        <v>0</v>
      </c>
      <c r="F851" s="57"/>
      <c r="G851" s="53">
        <f t="shared" si="84"/>
        <v>0</v>
      </c>
    </row>
    <row r="852" spans="1:7" s="8" customFormat="1" ht="22.5" x14ac:dyDescent="0.2">
      <c r="A852" s="52" t="s">
        <v>1246</v>
      </c>
      <c r="B852" s="61" t="s">
        <v>72</v>
      </c>
      <c r="C852" s="63" t="s">
        <v>33</v>
      </c>
      <c r="D852" s="62">
        <v>19</v>
      </c>
      <c r="E852" s="97">
        <v>0</v>
      </c>
      <c r="F852" s="57"/>
      <c r="G852" s="53">
        <f t="shared" si="84"/>
        <v>0</v>
      </c>
    </row>
    <row r="853" spans="1:7" s="8" customFormat="1" ht="22.5" x14ac:dyDescent="0.2">
      <c r="A853" s="52" t="s">
        <v>1247</v>
      </c>
      <c r="B853" s="61" t="s">
        <v>174</v>
      </c>
      <c r="C853" s="63" t="s">
        <v>33</v>
      </c>
      <c r="D853" s="62">
        <v>60</v>
      </c>
      <c r="E853" s="97">
        <v>0</v>
      </c>
      <c r="F853" s="57"/>
      <c r="G853" s="53">
        <f t="shared" si="84"/>
        <v>0</v>
      </c>
    </row>
    <row r="854" spans="1:7" s="8" customFormat="1" ht="33.75" x14ac:dyDescent="0.2">
      <c r="A854" s="52" t="s">
        <v>1248</v>
      </c>
      <c r="B854" s="61" t="s">
        <v>65</v>
      </c>
      <c r="C854" s="63" t="s">
        <v>32</v>
      </c>
      <c r="D854" s="62">
        <v>107.28</v>
      </c>
      <c r="E854" s="97">
        <v>0</v>
      </c>
      <c r="F854" s="57"/>
      <c r="G854" s="53">
        <f t="shared" si="84"/>
        <v>0</v>
      </c>
    </row>
    <row r="855" spans="1:7" s="8" customFormat="1" ht="45" x14ac:dyDescent="0.2">
      <c r="A855" s="52" t="s">
        <v>1249</v>
      </c>
      <c r="B855" s="61" t="s">
        <v>209</v>
      </c>
      <c r="C855" s="63" t="s">
        <v>32</v>
      </c>
      <c r="D855" s="62">
        <v>56</v>
      </c>
      <c r="E855" s="97">
        <v>0</v>
      </c>
      <c r="F855" s="57"/>
      <c r="G855" s="53">
        <f t="shared" si="84"/>
        <v>0</v>
      </c>
    </row>
    <row r="856" spans="1:7" s="8" customFormat="1" ht="45" x14ac:dyDescent="0.2">
      <c r="A856" s="52" t="s">
        <v>1250</v>
      </c>
      <c r="B856" s="61" t="s">
        <v>210</v>
      </c>
      <c r="C856" s="63" t="s">
        <v>32</v>
      </c>
      <c r="D856" s="62">
        <v>84.01</v>
      </c>
      <c r="E856" s="97">
        <v>0</v>
      </c>
      <c r="F856" s="57"/>
      <c r="G856" s="53">
        <f t="shared" si="84"/>
        <v>0</v>
      </c>
    </row>
    <row r="857" spans="1:7" s="8" customFormat="1" ht="33.75" x14ac:dyDescent="0.2">
      <c r="A857" s="52" t="s">
        <v>1251</v>
      </c>
      <c r="B857" s="61" t="s">
        <v>37</v>
      </c>
      <c r="C857" s="63" t="s">
        <v>32</v>
      </c>
      <c r="D857" s="62">
        <v>224.01999999999998</v>
      </c>
      <c r="E857" s="97">
        <v>0</v>
      </c>
      <c r="F857" s="67"/>
      <c r="G857" s="53">
        <f t="shared" si="84"/>
        <v>0</v>
      </c>
    </row>
    <row r="858" spans="1:7" s="8" customFormat="1" ht="33.75" x14ac:dyDescent="0.2">
      <c r="A858" s="52" t="s">
        <v>1252</v>
      </c>
      <c r="B858" s="61" t="s">
        <v>35</v>
      </c>
      <c r="C858" s="63" t="s">
        <v>36</v>
      </c>
      <c r="D858" s="62">
        <v>4928.4399999999996</v>
      </c>
      <c r="E858" s="97">
        <v>0</v>
      </c>
      <c r="F858" s="57"/>
      <c r="G858" s="53">
        <f t="shared" si="84"/>
        <v>0</v>
      </c>
    </row>
    <row r="859" spans="1:7" s="8" customFormat="1" x14ac:dyDescent="0.2">
      <c r="A859" s="96" t="s">
        <v>412</v>
      </c>
      <c r="B859" s="65" t="s">
        <v>59</v>
      </c>
      <c r="C859" s="65"/>
      <c r="D859" s="65"/>
      <c r="E859" s="65"/>
      <c r="F859" s="65"/>
      <c r="G859" s="55">
        <f>ROUND(SUM(G860,G872,G885,G898),2)</f>
        <v>0</v>
      </c>
    </row>
    <row r="860" spans="1:7" s="8" customFormat="1" x14ac:dyDescent="0.2">
      <c r="A860" s="41" t="s">
        <v>413</v>
      </c>
      <c r="B860" s="40" t="s">
        <v>57</v>
      </c>
      <c r="C860" s="41"/>
      <c r="D860" s="42"/>
      <c r="E860" s="43"/>
      <c r="F860" s="44"/>
      <c r="G860" s="43">
        <f>ROUND(SUM(G861:G871),2)</f>
        <v>0</v>
      </c>
    </row>
    <row r="861" spans="1:7" s="8" customFormat="1" ht="22.5" x14ac:dyDescent="0.2">
      <c r="A861" s="52" t="s">
        <v>1253</v>
      </c>
      <c r="B861" s="61" t="s">
        <v>196</v>
      </c>
      <c r="C861" s="63" t="s">
        <v>39</v>
      </c>
      <c r="D861" s="62">
        <v>837.47</v>
      </c>
      <c r="E861" s="97">
        <v>0</v>
      </c>
      <c r="F861" s="57"/>
      <c r="G861" s="53">
        <f t="shared" ref="G861:G871" si="85">ROUND(PRODUCT(D861,E861),2)</f>
        <v>0</v>
      </c>
    </row>
    <row r="862" spans="1:7" s="8" customFormat="1" ht="45" x14ac:dyDescent="0.2">
      <c r="A862" s="52" t="s">
        <v>1254</v>
      </c>
      <c r="B862" s="61" t="s">
        <v>127</v>
      </c>
      <c r="C862" s="63" t="s">
        <v>32</v>
      </c>
      <c r="D862" s="62">
        <v>674.1</v>
      </c>
      <c r="E862" s="97">
        <v>0</v>
      </c>
      <c r="F862" s="57"/>
      <c r="G862" s="53">
        <f t="shared" si="85"/>
        <v>0</v>
      </c>
    </row>
    <row r="863" spans="1:7" s="8" customFormat="1" ht="22.5" x14ac:dyDescent="0.2">
      <c r="A863" s="52" t="s">
        <v>1255</v>
      </c>
      <c r="B863" s="61" t="s">
        <v>63</v>
      </c>
      <c r="C863" s="63" t="s">
        <v>32</v>
      </c>
      <c r="D863" s="62">
        <v>59.53</v>
      </c>
      <c r="E863" s="97">
        <v>0</v>
      </c>
      <c r="F863" s="57"/>
      <c r="G863" s="53">
        <f>ROUND(PRODUCT(D863,E863),2)</f>
        <v>0</v>
      </c>
    </row>
    <row r="864" spans="1:7" s="8" customFormat="1" ht="33.75" x14ac:dyDescent="0.2">
      <c r="A864" s="52" t="s">
        <v>1256</v>
      </c>
      <c r="B864" s="61" t="s">
        <v>75</v>
      </c>
      <c r="C864" s="63" t="s">
        <v>39</v>
      </c>
      <c r="D864" s="62">
        <v>463.78</v>
      </c>
      <c r="E864" s="97">
        <v>0</v>
      </c>
      <c r="F864" s="57"/>
      <c r="G864" s="53">
        <f t="shared" si="85"/>
        <v>0</v>
      </c>
    </row>
    <row r="865" spans="1:7" s="8" customFormat="1" ht="33.75" x14ac:dyDescent="0.2">
      <c r="A865" s="52" t="s">
        <v>1257</v>
      </c>
      <c r="B865" s="61" t="s">
        <v>291</v>
      </c>
      <c r="C865" s="63" t="s">
        <v>39</v>
      </c>
      <c r="D865" s="62">
        <v>11.79</v>
      </c>
      <c r="E865" s="97">
        <v>0</v>
      </c>
      <c r="F865" s="57"/>
      <c r="G865" s="53">
        <f t="shared" si="85"/>
        <v>0</v>
      </c>
    </row>
    <row r="866" spans="1:7" s="8" customFormat="1" ht="33.75" x14ac:dyDescent="0.2">
      <c r="A866" s="52" t="s">
        <v>1258</v>
      </c>
      <c r="B866" s="61" t="s">
        <v>246</v>
      </c>
      <c r="C866" s="63" t="s">
        <v>39</v>
      </c>
      <c r="D866" s="62">
        <v>361.9</v>
      </c>
      <c r="E866" s="97">
        <v>0</v>
      </c>
      <c r="F866" s="57"/>
      <c r="G866" s="53">
        <f t="shared" si="85"/>
        <v>0</v>
      </c>
    </row>
    <row r="867" spans="1:7" s="8" customFormat="1" ht="33.75" x14ac:dyDescent="0.2">
      <c r="A867" s="52" t="s">
        <v>1259</v>
      </c>
      <c r="B867" s="61" t="s">
        <v>65</v>
      </c>
      <c r="C867" s="63" t="s">
        <v>32</v>
      </c>
      <c r="D867" s="62">
        <v>271.5</v>
      </c>
      <c r="E867" s="97">
        <v>0</v>
      </c>
      <c r="F867" s="57"/>
      <c r="G867" s="53">
        <f t="shared" si="85"/>
        <v>0</v>
      </c>
    </row>
    <row r="868" spans="1:7" s="8" customFormat="1" ht="45" x14ac:dyDescent="0.2">
      <c r="A868" s="52" t="s">
        <v>1260</v>
      </c>
      <c r="B868" s="61" t="s">
        <v>209</v>
      </c>
      <c r="C868" s="63" t="s">
        <v>32</v>
      </c>
      <c r="D868" s="62">
        <v>125.4</v>
      </c>
      <c r="E868" s="97">
        <v>0</v>
      </c>
      <c r="F868" s="57"/>
      <c r="G868" s="53">
        <f t="shared" si="85"/>
        <v>0</v>
      </c>
    </row>
    <row r="869" spans="1:7" s="8" customFormat="1" ht="45" x14ac:dyDescent="0.2">
      <c r="A869" s="52" t="s">
        <v>1261</v>
      </c>
      <c r="B869" s="61" t="s">
        <v>210</v>
      </c>
      <c r="C869" s="63" t="s">
        <v>32</v>
      </c>
      <c r="D869" s="62">
        <v>188.1</v>
      </c>
      <c r="E869" s="97">
        <v>0</v>
      </c>
      <c r="F869" s="57"/>
      <c r="G869" s="53">
        <f t="shared" si="85"/>
        <v>0</v>
      </c>
    </row>
    <row r="870" spans="1:7" s="8" customFormat="1" ht="33.75" x14ac:dyDescent="0.2">
      <c r="A870" s="52" t="s">
        <v>1262</v>
      </c>
      <c r="B870" s="61" t="s">
        <v>37</v>
      </c>
      <c r="C870" s="63" t="s">
        <v>32</v>
      </c>
      <c r="D870" s="62">
        <v>548.70000000000005</v>
      </c>
      <c r="E870" s="97">
        <v>0</v>
      </c>
      <c r="F870" s="67"/>
      <c r="G870" s="53">
        <f t="shared" si="85"/>
        <v>0</v>
      </c>
    </row>
    <row r="871" spans="1:7" s="8" customFormat="1" ht="33.75" x14ac:dyDescent="0.2">
      <c r="A871" s="52" t="s">
        <v>1263</v>
      </c>
      <c r="B871" s="61" t="s">
        <v>35</v>
      </c>
      <c r="C871" s="63" t="s">
        <v>36</v>
      </c>
      <c r="D871" s="62">
        <v>12071.400000000001</v>
      </c>
      <c r="E871" s="97">
        <v>0</v>
      </c>
      <c r="F871" s="57"/>
      <c r="G871" s="53">
        <f t="shared" si="85"/>
        <v>0</v>
      </c>
    </row>
    <row r="872" spans="1:7" s="8" customFormat="1" x14ac:dyDescent="0.2">
      <c r="A872" s="41" t="s">
        <v>414</v>
      </c>
      <c r="B872" s="40" t="s">
        <v>60</v>
      </c>
      <c r="C872" s="41"/>
      <c r="D872" s="42"/>
      <c r="E872" s="43"/>
      <c r="F872" s="44"/>
      <c r="G872" s="43">
        <f>ROUND(SUM(G873:G884),2)</f>
        <v>0</v>
      </c>
    </row>
    <row r="873" spans="1:7" s="8" customFormat="1" ht="22.5" x14ac:dyDescent="0.2">
      <c r="A873" s="52" t="s">
        <v>1264</v>
      </c>
      <c r="B873" s="61" t="s">
        <v>196</v>
      </c>
      <c r="C873" s="63" t="s">
        <v>39</v>
      </c>
      <c r="D873" s="62">
        <v>363.66</v>
      </c>
      <c r="E873" s="97">
        <v>0</v>
      </c>
      <c r="F873" s="57"/>
      <c r="G873" s="53">
        <f>ROUND(PRODUCT(D873,E873),2)</f>
        <v>0</v>
      </c>
    </row>
    <row r="874" spans="1:7" s="8" customFormat="1" ht="45" x14ac:dyDescent="0.2">
      <c r="A874" s="52" t="s">
        <v>1265</v>
      </c>
      <c r="B874" s="61" t="s">
        <v>127</v>
      </c>
      <c r="C874" s="63" t="s">
        <v>32</v>
      </c>
      <c r="D874" s="62">
        <v>158.69</v>
      </c>
      <c r="E874" s="97">
        <v>0</v>
      </c>
      <c r="F874" s="57"/>
      <c r="G874" s="53">
        <f t="shared" ref="G874:G884" si="86">ROUND(PRODUCT(D874,E874),2)</f>
        <v>0</v>
      </c>
    </row>
    <row r="875" spans="1:7" s="8" customFormat="1" ht="45" x14ac:dyDescent="0.2">
      <c r="A875" s="52" t="s">
        <v>1266</v>
      </c>
      <c r="B875" s="61" t="s">
        <v>209</v>
      </c>
      <c r="C875" s="63" t="s">
        <v>32</v>
      </c>
      <c r="D875" s="62">
        <v>158.69</v>
      </c>
      <c r="E875" s="97">
        <v>0</v>
      </c>
      <c r="F875" s="57"/>
      <c r="G875" s="53">
        <f t="shared" si="86"/>
        <v>0</v>
      </c>
    </row>
    <row r="876" spans="1:7" s="8" customFormat="1" ht="22.5" x14ac:dyDescent="0.2">
      <c r="A876" s="52" t="s">
        <v>1267</v>
      </c>
      <c r="B876" s="61" t="s">
        <v>74</v>
      </c>
      <c r="C876" s="63" t="s">
        <v>33</v>
      </c>
      <c r="D876" s="62">
        <v>60</v>
      </c>
      <c r="E876" s="97">
        <v>0</v>
      </c>
      <c r="F876" s="57"/>
      <c r="G876" s="53">
        <f t="shared" si="86"/>
        <v>0</v>
      </c>
    </row>
    <row r="877" spans="1:7" s="8" customFormat="1" ht="22.5" x14ac:dyDescent="0.2">
      <c r="A877" s="52" t="s">
        <v>1268</v>
      </c>
      <c r="B877" s="61" t="s">
        <v>88</v>
      </c>
      <c r="C877" s="63" t="s">
        <v>33</v>
      </c>
      <c r="D877" s="62">
        <v>60</v>
      </c>
      <c r="E877" s="97">
        <v>0</v>
      </c>
      <c r="F877" s="57"/>
      <c r="G877" s="53">
        <f t="shared" si="86"/>
        <v>0</v>
      </c>
    </row>
    <row r="878" spans="1:7" s="8" customFormat="1" ht="22.5" x14ac:dyDescent="0.2">
      <c r="A878" s="52" t="s">
        <v>1269</v>
      </c>
      <c r="B878" s="61" t="s">
        <v>76</v>
      </c>
      <c r="C878" s="63" t="s">
        <v>33</v>
      </c>
      <c r="D878" s="62">
        <v>60</v>
      </c>
      <c r="E878" s="97">
        <v>0</v>
      </c>
      <c r="F878" s="57"/>
      <c r="G878" s="53">
        <f t="shared" si="86"/>
        <v>0</v>
      </c>
    </row>
    <row r="879" spans="1:7" s="8" customFormat="1" ht="22.5" x14ac:dyDescent="0.2">
      <c r="A879" s="52" t="s">
        <v>1270</v>
      </c>
      <c r="B879" s="61" t="s">
        <v>118</v>
      </c>
      <c r="C879" s="63" t="s">
        <v>33</v>
      </c>
      <c r="D879" s="62">
        <v>60</v>
      </c>
      <c r="E879" s="97">
        <v>0</v>
      </c>
      <c r="F879" s="57"/>
      <c r="G879" s="53">
        <f t="shared" si="86"/>
        <v>0</v>
      </c>
    </row>
    <row r="880" spans="1:7" s="8" customFormat="1" ht="22.5" x14ac:dyDescent="0.2">
      <c r="A880" s="52" t="s">
        <v>1271</v>
      </c>
      <c r="B880" s="61" t="s">
        <v>77</v>
      </c>
      <c r="C880" s="63" t="s">
        <v>39</v>
      </c>
      <c r="D880" s="62">
        <v>363.66</v>
      </c>
      <c r="E880" s="97">
        <v>0</v>
      </c>
      <c r="F880" s="57"/>
      <c r="G880" s="53">
        <f t="shared" si="86"/>
        <v>0</v>
      </c>
    </row>
    <row r="881" spans="1:7" s="8" customFormat="1" ht="22.5" x14ac:dyDescent="0.2">
      <c r="A881" s="52" t="s">
        <v>1272</v>
      </c>
      <c r="B881" s="61" t="s">
        <v>80</v>
      </c>
      <c r="C881" s="63" t="s">
        <v>33</v>
      </c>
      <c r="D881" s="62">
        <v>60</v>
      </c>
      <c r="E881" s="97">
        <v>0</v>
      </c>
      <c r="F881" s="57"/>
      <c r="G881" s="53">
        <f t="shared" si="86"/>
        <v>0</v>
      </c>
    </row>
    <row r="882" spans="1:7" s="8" customFormat="1" ht="22.5" x14ac:dyDescent="0.2">
      <c r="A882" s="52" t="s">
        <v>1273</v>
      </c>
      <c r="B882" s="61" t="s">
        <v>79</v>
      </c>
      <c r="C882" s="63" t="s">
        <v>33</v>
      </c>
      <c r="D882" s="62">
        <v>60</v>
      </c>
      <c r="E882" s="97">
        <v>0</v>
      </c>
      <c r="F882" s="57"/>
      <c r="G882" s="53">
        <f t="shared" si="86"/>
        <v>0</v>
      </c>
    </row>
    <row r="883" spans="1:7" s="8" customFormat="1" ht="22.5" x14ac:dyDescent="0.2">
      <c r="A883" s="52" t="s">
        <v>1274</v>
      </c>
      <c r="B883" s="61" t="s">
        <v>78</v>
      </c>
      <c r="C883" s="63" t="s">
        <v>33</v>
      </c>
      <c r="D883" s="62">
        <v>60</v>
      </c>
      <c r="E883" s="97">
        <v>0</v>
      </c>
      <c r="F883" s="57"/>
      <c r="G883" s="53">
        <f t="shared" si="86"/>
        <v>0</v>
      </c>
    </row>
    <row r="884" spans="1:7" s="8" customFormat="1" ht="90" x14ac:dyDescent="0.2">
      <c r="A884" s="52" t="s">
        <v>1275</v>
      </c>
      <c r="B884" s="61" t="s">
        <v>168</v>
      </c>
      <c r="C884" s="63" t="s">
        <v>33</v>
      </c>
      <c r="D884" s="62">
        <v>60</v>
      </c>
      <c r="E884" s="97">
        <v>0</v>
      </c>
      <c r="F884" s="57"/>
      <c r="G884" s="53">
        <f t="shared" si="86"/>
        <v>0</v>
      </c>
    </row>
    <row r="885" spans="1:7" s="8" customFormat="1" x14ac:dyDescent="0.2">
      <c r="A885" s="41" t="s">
        <v>415</v>
      </c>
      <c r="B885" s="40" t="s">
        <v>61</v>
      </c>
      <c r="C885" s="41"/>
      <c r="D885" s="42"/>
      <c r="E885" s="43"/>
      <c r="F885" s="44"/>
      <c r="G885" s="43">
        <f>ROUND(SUM(G886:G897),2)</f>
        <v>0</v>
      </c>
    </row>
    <row r="886" spans="1:7" s="8" customFormat="1" ht="45" x14ac:dyDescent="0.2">
      <c r="A886" s="52" t="s">
        <v>1276</v>
      </c>
      <c r="B886" s="61" t="s">
        <v>127</v>
      </c>
      <c r="C886" s="63" t="s">
        <v>32</v>
      </c>
      <c r="D886" s="62">
        <v>165.89</v>
      </c>
      <c r="E886" s="97">
        <v>0</v>
      </c>
      <c r="F886" s="57"/>
      <c r="G886" s="53">
        <f t="shared" ref="G886:G897" si="87">ROUND(PRODUCT(D886,E886),2)</f>
        <v>0</v>
      </c>
    </row>
    <row r="887" spans="1:7" s="8" customFormat="1" ht="45" x14ac:dyDescent="0.2">
      <c r="A887" s="52" t="s">
        <v>1277</v>
      </c>
      <c r="B887" s="61" t="s">
        <v>157</v>
      </c>
      <c r="C887" s="63" t="s">
        <v>32</v>
      </c>
      <c r="D887" s="62">
        <v>3.14</v>
      </c>
      <c r="E887" s="97">
        <v>0</v>
      </c>
      <c r="F887" s="57"/>
      <c r="G887" s="53">
        <f t="shared" si="87"/>
        <v>0</v>
      </c>
    </row>
    <row r="888" spans="1:7" s="8" customFormat="1" ht="45" x14ac:dyDescent="0.2">
      <c r="A888" s="52" t="s">
        <v>1278</v>
      </c>
      <c r="B888" s="61" t="s">
        <v>209</v>
      </c>
      <c r="C888" s="63" t="s">
        <v>32</v>
      </c>
      <c r="D888" s="62">
        <v>26.75</v>
      </c>
      <c r="E888" s="97">
        <v>0</v>
      </c>
      <c r="F888" s="57"/>
      <c r="G888" s="53">
        <f t="shared" si="87"/>
        <v>0</v>
      </c>
    </row>
    <row r="889" spans="1:7" s="8" customFormat="1" ht="33.75" x14ac:dyDescent="0.2">
      <c r="A889" s="52" t="s">
        <v>1279</v>
      </c>
      <c r="B889" s="61" t="s">
        <v>199</v>
      </c>
      <c r="C889" s="63" t="s">
        <v>31</v>
      </c>
      <c r="D889" s="62">
        <v>83.48</v>
      </c>
      <c r="E889" s="97">
        <v>0</v>
      </c>
      <c r="F889" s="57"/>
      <c r="G889" s="53">
        <f t="shared" si="87"/>
        <v>0</v>
      </c>
    </row>
    <row r="890" spans="1:7" s="8" customFormat="1" ht="33.75" x14ac:dyDescent="0.2">
      <c r="A890" s="52" t="s">
        <v>1280</v>
      </c>
      <c r="B890" s="61" t="s">
        <v>158</v>
      </c>
      <c r="C890" s="63" t="s">
        <v>31</v>
      </c>
      <c r="D890" s="62">
        <v>104.7</v>
      </c>
      <c r="E890" s="97">
        <v>0</v>
      </c>
      <c r="F890" s="57"/>
      <c r="G890" s="53">
        <f t="shared" si="87"/>
        <v>0</v>
      </c>
    </row>
    <row r="891" spans="1:7" s="8" customFormat="1" ht="33.75" x14ac:dyDescent="0.2">
      <c r="A891" s="52" t="s">
        <v>1281</v>
      </c>
      <c r="B891" s="61" t="s">
        <v>163</v>
      </c>
      <c r="C891" s="63" t="s">
        <v>31</v>
      </c>
      <c r="D891" s="62">
        <v>44.22</v>
      </c>
      <c r="E891" s="97">
        <v>0</v>
      </c>
      <c r="F891" s="57"/>
      <c r="G891" s="53">
        <f t="shared" si="87"/>
        <v>0</v>
      </c>
    </row>
    <row r="892" spans="1:7" s="8" customFormat="1" ht="33.75" x14ac:dyDescent="0.2">
      <c r="A892" s="52" t="s">
        <v>1282</v>
      </c>
      <c r="B892" s="61" t="s">
        <v>150</v>
      </c>
      <c r="C892" s="63" t="s">
        <v>53</v>
      </c>
      <c r="D892" s="62">
        <v>1731.57</v>
      </c>
      <c r="E892" s="97">
        <v>0</v>
      </c>
      <c r="F892" s="57"/>
      <c r="G892" s="53">
        <f t="shared" si="87"/>
        <v>0</v>
      </c>
    </row>
    <row r="893" spans="1:7" s="8" customFormat="1" ht="22.5" x14ac:dyDescent="0.2">
      <c r="A893" s="52" t="s">
        <v>1283</v>
      </c>
      <c r="B893" s="61" t="s">
        <v>159</v>
      </c>
      <c r="C893" s="63" t="s">
        <v>32</v>
      </c>
      <c r="D893" s="62">
        <v>35.68</v>
      </c>
      <c r="E893" s="97">
        <v>0</v>
      </c>
      <c r="F893" s="57"/>
      <c r="G893" s="53">
        <f t="shared" si="87"/>
        <v>0</v>
      </c>
    </row>
    <row r="894" spans="1:7" s="8" customFormat="1" ht="22.5" x14ac:dyDescent="0.2">
      <c r="A894" s="52" t="s">
        <v>1284</v>
      </c>
      <c r="B894" s="61" t="s">
        <v>125</v>
      </c>
      <c r="C894" s="63" t="s">
        <v>31</v>
      </c>
      <c r="D894" s="62">
        <v>160.83000000000001</v>
      </c>
      <c r="E894" s="97">
        <v>0</v>
      </c>
      <c r="F894" s="67"/>
      <c r="G894" s="53">
        <f t="shared" si="87"/>
        <v>0</v>
      </c>
    </row>
    <row r="895" spans="1:7" s="8" customFormat="1" ht="33.75" x14ac:dyDescent="0.2">
      <c r="A895" s="52" t="s">
        <v>1285</v>
      </c>
      <c r="B895" s="61" t="s">
        <v>164</v>
      </c>
      <c r="C895" s="63" t="s">
        <v>31</v>
      </c>
      <c r="D895" s="62">
        <v>160.83000000000001</v>
      </c>
      <c r="E895" s="97">
        <v>0</v>
      </c>
      <c r="F895" s="67"/>
      <c r="G895" s="53">
        <f t="shared" si="87"/>
        <v>0</v>
      </c>
    </row>
    <row r="896" spans="1:7" s="8" customFormat="1" ht="33.75" x14ac:dyDescent="0.2">
      <c r="A896" s="52" t="s">
        <v>1286</v>
      </c>
      <c r="B896" s="61" t="s">
        <v>37</v>
      </c>
      <c r="C896" s="63" t="s">
        <v>32</v>
      </c>
      <c r="D896" s="62">
        <v>142.27999999999997</v>
      </c>
      <c r="E896" s="97">
        <v>0</v>
      </c>
      <c r="F896" s="57"/>
      <c r="G896" s="53">
        <f t="shared" si="87"/>
        <v>0</v>
      </c>
    </row>
    <row r="897" spans="1:7" s="8" customFormat="1" ht="33.75" x14ac:dyDescent="0.2">
      <c r="A897" s="52" t="s">
        <v>1287</v>
      </c>
      <c r="B897" s="61" t="s">
        <v>35</v>
      </c>
      <c r="C897" s="63" t="s">
        <v>36</v>
      </c>
      <c r="D897" s="62">
        <v>3130.1599999999994</v>
      </c>
      <c r="E897" s="97">
        <v>0</v>
      </c>
      <c r="F897" s="57"/>
      <c r="G897" s="53">
        <f t="shared" si="87"/>
        <v>0</v>
      </c>
    </row>
    <row r="898" spans="1:7" s="8" customFormat="1" x14ac:dyDescent="0.2">
      <c r="A898" s="41" t="s">
        <v>416</v>
      </c>
      <c r="B898" s="40" t="s">
        <v>62</v>
      </c>
      <c r="C898" s="41"/>
      <c r="D898" s="42"/>
      <c r="E898" s="43"/>
      <c r="F898" s="44"/>
      <c r="G898" s="43">
        <f>ROUND(SUM(G899:G927),2)</f>
        <v>0</v>
      </c>
    </row>
    <row r="899" spans="1:7" s="8" customFormat="1" ht="22.5" x14ac:dyDescent="0.2">
      <c r="A899" s="52" t="s">
        <v>1288</v>
      </c>
      <c r="B899" s="61" t="s">
        <v>215</v>
      </c>
      <c r="C899" s="63" t="s">
        <v>33</v>
      </c>
      <c r="D899" s="62">
        <v>25</v>
      </c>
      <c r="E899" s="97">
        <v>0</v>
      </c>
      <c r="F899" s="57"/>
      <c r="G899" s="53">
        <f t="shared" ref="G899:G927" si="88">ROUND(PRODUCT(D899,E899),2)</f>
        <v>0</v>
      </c>
    </row>
    <row r="900" spans="1:7" s="8" customFormat="1" ht="22.5" x14ac:dyDescent="0.2">
      <c r="A900" s="52" t="s">
        <v>1289</v>
      </c>
      <c r="B900" s="61" t="s">
        <v>292</v>
      </c>
      <c r="C900" s="63" t="s">
        <v>33</v>
      </c>
      <c r="D900" s="62">
        <v>1</v>
      </c>
      <c r="E900" s="97">
        <v>0</v>
      </c>
      <c r="F900" s="57"/>
      <c r="G900" s="53">
        <f t="shared" si="88"/>
        <v>0</v>
      </c>
    </row>
    <row r="901" spans="1:7" s="8" customFormat="1" ht="22.5" x14ac:dyDescent="0.2">
      <c r="A901" s="52" t="s">
        <v>1290</v>
      </c>
      <c r="B901" s="61" t="s">
        <v>228</v>
      </c>
      <c r="C901" s="63" t="s">
        <v>33</v>
      </c>
      <c r="D901" s="62">
        <v>16</v>
      </c>
      <c r="E901" s="97">
        <v>0</v>
      </c>
      <c r="F901" s="57"/>
      <c r="G901" s="53">
        <f t="shared" si="88"/>
        <v>0</v>
      </c>
    </row>
    <row r="902" spans="1:7" s="8" customFormat="1" ht="22.5" x14ac:dyDescent="0.2">
      <c r="A902" s="52" t="s">
        <v>1291</v>
      </c>
      <c r="B902" s="61" t="s">
        <v>81</v>
      </c>
      <c r="C902" s="63" t="s">
        <v>33</v>
      </c>
      <c r="D902" s="62">
        <v>25</v>
      </c>
      <c r="E902" s="97">
        <v>0</v>
      </c>
      <c r="F902" s="57"/>
      <c r="G902" s="53">
        <f>ROUND(PRODUCT(D902,E902),2)</f>
        <v>0</v>
      </c>
    </row>
    <row r="903" spans="1:7" s="8" customFormat="1" ht="22.5" x14ac:dyDescent="0.2">
      <c r="A903" s="52" t="s">
        <v>1292</v>
      </c>
      <c r="B903" s="61" t="s">
        <v>293</v>
      </c>
      <c r="C903" s="63" t="s">
        <v>33</v>
      </c>
      <c r="D903" s="62">
        <v>1</v>
      </c>
      <c r="E903" s="97">
        <v>0</v>
      </c>
      <c r="F903" s="57"/>
      <c r="G903" s="53">
        <f t="shared" ref="G903" si="89">ROUND(PRODUCT(D903,E903),2)</f>
        <v>0</v>
      </c>
    </row>
    <row r="904" spans="1:7" s="8" customFormat="1" ht="22.5" x14ac:dyDescent="0.2">
      <c r="A904" s="52" t="s">
        <v>1293</v>
      </c>
      <c r="B904" s="61" t="s">
        <v>294</v>
      </c>
      <c r="C904" s="63" t="s">
        <v>33</v>
      </c>
      <c r="D904" s="62">
        <v>16</v>
      </c>
      <c r="E904" s="97">
        <v>0</v>
      </c>
      <c r="F904" s="57"/>
      <c r="G904" s="53">
        <f t="shared" si="88"/>
        <v>0</v>
      </c>
    </row>
    <row r="905" spans="1:7" s="8" customFormat="1" ht="33.75" x14ac:dyDescent="0.2">
      <c r="A905" s="52" t="s">
        <v>1294</v>
      </c>
      <c r="B905" s="61" t="s">
        <v>279</v>
      </c>
      <c r="C905" s="63" t="s">
        <v>33</v>
      </c>
      <c r="D905" s="62">
        <v>6</v>
      </c>
      <c r="E905" s="97">
        <v>0</v>
      </c>
      <c r="F905" s="57"/>
      <c r="G905" s="53">
        <f>ROUND(PRODUCT(D905,E905),2)</f>
        <v>0</v>
      </c>
    </row>
    <row r="906" spans="1:7" s="8" customFormat="1" ht="33.75" x14ac:dyDescent="0.2">
      <c r="A906" s="52" t="s">
        <v>1295</v>
      </c>
      <c r="B906" s="61" t="s">
        <v>295</v>
      </c>
      <c r="C906" s="63" t="s">
        <v>33</v>
      </c>
      <c r="D906" s="62">
        <v>1</v>
      </c>
      <c r="E906" s="97">
        <v>0</v>
      </c>
      <c r="F906" s="57"/>
      <c r="G906" s="53">
        <f t="shared" ref="G906:G908" si="90">ROUND(PRODUCT(D906,E906),2)</f>
        <v>0</v>
      </c>
    </row>
    <row r="907" spans="1:7" s="8" customFormat="1" ht="22.5" x14ac:dyDescent="0.2">
      <c r="A907" s="52" t="s">
        <v>1296</v>
      </c>
      <c r="B907" s="61" t="s">
        <v>296</v>
      </c>
      <c r="C907" s="63" t="s">
        <v>33</v>
      </c>
      <c r="D907" s="62">
        <v>1</v>
      </c>
      <c r="E907" s="97">
        <v>0</v>
      </c>
      <c r="F907" s="57"/>
      <c r="G907" s="53">
        <f t="shared" si="90"/>
        <v>0</v>
      </c>
    </row>
    <row r="908" spans="1:7" s="8" customFormat="1" ht="22.5" x14ac:dyDescent="0.2">
      <c r="A908" s="52" t="s">
        <v>1297</v>
      </c>
      <c r="B908" s="61" t="s">
        <v>268</v>
      </c>
      <c r="C908" s="63" t="s">
        <v>33</v>
      </c>
      <c r="D908" s="62">
        <v>7</v>
      </c>
      <c r="E908" s="97">
        <v>0</v>
      </c>
      <c r="F908" s="57"/>
      <c r="G908" s="53">
        <f t="shared" si="90"/>
        <v>0</v>
      </c>
    </row>
    <row r="909" spans="1:7" s="8" customFormat="1" ht="22.5" x14ac:dyDescent="0.2">
      <c r="A909" s="52" t="s">
        <v>1298</v>
      </c>
      <c r="B909" s="61" t="s">
        <v>297</v>
      </c>
      <c r="C909" s="63" t="s">
        <v>33</v>
      </c>
      <c r="D909" s="62">
        <v>1</v>
      </c>
      <c r="E909" s="97">
        <v>0</v>
      </c>
      <c r="F909" s="57"/>
      <c r="G909" s="53">
        <f t="shared" si="88"/>
        <v>0</v>
      </c>
    </row>
    <row r="910" spans="1:7" s="8" customFormat="1" ht="22.5" x14ac:dyDescent="0.2">
      <c r="A910" s="52" t="s">
        <v>1299</v>
      </c>
      <c r="B910" s="61" t="s">
        <v>298</v>
      </c>
      <c r="C910" s="63" t="s">
        <v>33</v>
      </c>
      <c r="D910" s="62">
        <v>4</v>
      </c>
      <c r="E910" s="97">
        <v>0</v>
      </c>
      <c r="F910" s="57"/>
      <c r="G910" s="53">
        <f t="shared" si="88"/>
        <v>0</v>
      </c>
    </row>
    <row r="911" spans="1:7" s="8" customFormat="1" ht="22.5" x14ac:dyDescent="0.2">
      <c r="A911" s="52" t="s">
        <v>1300</v>
      </c>
      <c r="B911" s="61" t="s">
        <v>299</v>
      </c>
      <c r="C911" s="63" t="s">
        <v>33</v>
      </c>
      <c r="D911" s="62">
        <v>1</v>
      </c>
      <c r="E911" s="97">
        <v>0</v>
      </c>
      <c r="F911" s="57"/>
      <c r="G911" s="53">
        <f t="shared" si="88"/>
        <v>0</v>
      </c>
    </row>
    <row r="912" spans="1:7" s="8" customFormat="1" ht="22.5" x14ac:dyDescent="0.2">
      <c r="A912" s="52" t="s">
        <v>1301</v>
      </c>
      <c r="B912" s="61" t="s">
        <v>300</v>
      </c>
      <c r="C912" s="63" t="s">
        <v>33</v>
      </c>
      <c r="D912" s="62">
        <v>1</v>
      </c>
      <c r="E912" s="97">
        <v>0</v>
      </c>
      <c r="F912" s="57"/>
      <c r="G912" s="53">
        <f t="shared" si="88"/>
        <v>0</v>
      </c>
    </row>
    <row r="913" spans="1:7" s="8" customFormat="1" ht="33.75" x14ac:dyDescent="0.2">
      <c r="A913" s="52" t="s">
        <v>1302</v>
      </c>
      <c r="B913" s="61" t="s">
        <v>281</v>
      </c>
      <c r="C913" s="63" t="s">
        <v>33</v>
      </c>
      <c r="D913" s="62">
        <v>1</v>
      </c>
      <c r="E913" s="97">
        <v>0</v>
      </c>
      <c r="F913" s="57"/>
      <c r="G913" s="53">
        <f t="shared" si="88"/>
        <v>0</v>
      </c>
    </row>
    <row r="914" spans="1:7" s="8" customFormat="1" ht="33.75" x14ac:dyDescent="0.2">
      <c r="A914" s="52" t="s">
        <v>1303</v>
      </c>
      <c r="B914" s="61" t="s">
        <v>301</v>
      </c>
      <c r="C914" s="63" t="s">
        <v>33</v>
      </c>
      <c r="D914" s="62">
        <v>1</v>
      </c>
      <c r="E914" s="97">
        <v>0</v>
      </c>
      <c r="F914" s="57"/>
      <c r="G914" s="53">
        <f t="shared" si="88"/>
        <v>0</v>
      </c>
    </row>
    <row r="915" spans="1:7" s="8" customFormat="1" ht="33.75" x14ac:dyDescent="0.2">
      <c r="A915" s="52" t="s">
        <v>1304</v>
      </c>
      <c r="B915" s="61" t="s">
        <v>146</v>
      </c>
      <c r="C915" s="63" t="s">
        <v>33</v>
      </c>
      <c r="D915" s="62">
        <v>1</v>
      </c>
      <c r="E915" s="97">
        <v>0</v>
      </c>
      <c r="F915" s="57"/>
      <c r="G915" s="53">
        <f t="shared" si="88"/>
        <v>0</v>
      </c>
    </row>
    <row r="916" spans="1:7" s="8" customFormat="1" ht="33.75" x14ac:dyDescent="0.2">
      <c r="A916" s="52" t="s">
        <v>1305</v>
      </c>
      <c r="B916" s="61" t="s">
        <v>302</v>
      </c>
      <c r="C916" s="63" t="s">
        <v>33</v>
      </c>
      <c r="D916" s="62">
        <v>1</v>
      </c>
      <c r="E916" s="97">
        <v>0</v>
      </c>
      <c r="F916" s="57"/>
      <c r="G916" s="53">
        <f t="shared" si="88"/>
        <v>0</v>
      </c>
    </row>
    <row r="917" spans="1:7" s="8" customFormat="1" ht="33.75" x14ac:dyDescent="0.2">
      <c r="A917" s="52" t="s">
        <v>1306</v>
      </c>
      <c r="B917" s="61" t="s">
        <v>84</v>
      </c>
      <c r="C917" s="63" t="s">
        <v>33</v>
      </c>
      <c r="D917" s="62">
        <v>12</v>
      </c>
      <c r="E917" s="97">
        <v>0</v>
      </c>
      <c r="F917" s="57"/>
      <c r="G917" s="53">
        <f t="shared" si="88"/>
        <v>0</v>
      </c>
    </row>
    <row r="918" spans="1:7" s="8" customFormat="1" ht="33.75" x14ac:dyDescent="0.2">
      <c r="A918" s="52" t="s">
        <v>1307</v>
      </c>
      <c r="B918" s="61" t="s">
        <v>303</v>
      </c>
      <c r="C918" s="63" t="s">
        <v>33</v>
      </c>
      <c r="D918" s="62">
        <v>1</v>
      </c>
      <c r="E918" s="97">
        <v>0</v>
      </c>
      <c r="F918" s="57"/>
      <c r="G918" s="53">
        <f t="shared" si="88"/>
        <v>0</v>
      </c>
    </row>
    <row r="919" spans="1:7" s="8" customFormat="1" ht="22.5" x14ac:dyDescent="0.2">
      <c r="A919" s="52" t="s">
        <v>1308</v>
      </c>
      <c r="B919" s="61" t="s">
        <v>145</v>
      </c>
      <c r="C919" s="63" t="s">
        <v>33</v>
      </c>
      <c r="D919" s="62">
        <v>1</v>
      </c>
      <c r="E919" s="97">
        <v>0</v>
      </c>
      <c r="F919" s="57"/>
      <c r="G919" s="53">
        <f t="shared" si="88"/>
        <v>0</v>
      </c>
    </row>
    <row r="920" spans="1:7" s="8" customFormat="1" ht="22.5" x14ac:dyDescent="0.2">
      <c r="A920" s="52" t="s">
        <v>1309</v>
      </c>
      <c r="B920" s="61" t="s">
        <v>304</v>
      </c>
      <c r="C920" s="63" t="s">
        <v>33</v>
      </c>
      <c r="D920" s="62">
        <v>1</v>
      </c>
      <c r="E920" s="97">
        <v>0</v>
      </c>
      <c r="F920" s="57"/>
      <c r="G920" s="53">
        <f t="shared" si="88"/>
        <v>0</v>
      </c>
    </row>
    <row r="921" spans="1:7" s="8" customFormat="1" ht="45" x14ac:dyDescent="0.2">
      <c r="A921" s="52" t="s">
        <v>1310</v>
      </c>
      <c r="B921" s="61" t="s">
        <v>269</v>
      </c>
      <c r="C921" s="63" t="s">
        <v>33</v>
      </c>
      <c r="D921" s="62">
        <v>2</v>
      </c>
      <c r="E921" s="97">
        <v>0</v>
      </c>
      <c r="F921" s="57"/>
      <c r="G921" s="53">
        <f>ROUND(PRODUCT(D921,E921),2)</f>
        <v>0</v>
      </c>
    </row>
    <row r="922" spans="1:7" s="8" customFormat="1" ht="33.75" x14ac:dyDescent="0.2">
      <c r="A922" s="52" t="s">
        <v>1311</v>
      </c>
      <c r="B922" s="61" t="s">
        <v>270</v>
      </c>
      <c r="C922" s="63" t="s">
        <v>33</v>
      </c>
      <c r="D922" s="62">
        <v>4</v>
      </c>
      <c r="E922" s="97">
        <v>0</v>
      </c>
      <c r="F922" s="57"/>
      <c r="G922" s="53">
        <f>ROUND(PRODUCT(D922,E922),2)</f>
        <v>0</v>
      </c>
    </row>
    <row r="923" spans="1:7" s="8" customFormat="1" ht="22.5" x14ac:dyDescent="0.2">
      <c r="A923" s="52" t="s">
        <v>1312</v>
      </c>
      <c r="B923" s="61" t="s">
        <v>174</v>
      </c>
      <c r="C923" s="63" t="s">
        <v>33</v>
      </c>
      <c r="D923" s="62">
        <v>4</v>
      </c>
      <c r="E923" s="97">
        <v>0</v>
      </c>
      <c r="F923" s="57"/>
      <c r="G923" s="53">
        <f t="shared" ref="G923" si="91">ROUND(PRODUCT(D923,E923),2)</f>
        <v>0</v>
      </c>
    </row>
    <row r="924" spans="1:7" s="8" customFormat="1" ht="33.75" x14ac:dyDescent="0.2">
      <c r="A924" s="52" t="s">
        <v>1313</v>
      </c>
      <c r="B924" s="61" t="s">
        <v>165</v>
      </c>
      <c r="C924" s="63" t="s">
        <v>32</v>
      </c>
      <c r="D924" s="62">
        <v>1.47</v>
      </c>
      <c r="E924" s="97">
        <v>0</v>
      </c>
      <c r="F924" s="57"/>
      <c r="G924" s="53">
        <f t="shared" si="88"/>
        <v>0</v>
      </c>
    </row>
    <row r="925" spans="1:7" s="8" customFormat="1" ht="33.75" x14ac:dyDescent="0.2">
      <c r="A925" s="52" t="s">
        <v>1314</v>
      </c>
      <c r="B925" s="61" t="s">
        <v>86</v>
      </c>
      <c r="C925" s="63" t="s">
        <v>33</v>
      </c>
      <c r="D925" s="62">
        <v>15</v>
      </c>
      <c r="E925" s="97">
        <v>0</v>
      </c>
      <c r="F925" s="57"/>
      <c r="G925" s="53">
        <f t="shared" si="88"/>
        <v>0</v>
      </c>
    </row>
    <row r="926" spans="1:7" s="8" customFormat="1" ht="22.5" x14ac:dyDescent="0.2">
      <c r="A926" s="52" t="s">
        <v>1315</v>
      </c>
      <c r="B926" s="61" t="s">
        <v>87</v>
      </c>
      <c r="C926" s="63" t="s">
        <v>33</v>
      </c>
      <c r="D926" s="62">
        <v>14</v>
      </c>
      <c r="E926" s="97">
        <v>0</v>
      </c>
      <c r="F926" s="57"/>
      <c r="G926" s="53">
        <f t="shared" si="88"/>
        <v>0</v>
      </c>
    </row>
    <row r="927" spans="1:7" s="8" customFormat="1" ht="22.5" x14ac:dyDescent="0.2">
      <c r="A927" s="52" t="s">
        <v>1316</v>
      </c>
      <c r="B927" s="61" t="s">
        <v>144</v>
      </c>
      <c r="C927" s="63" t="s">
        <v>33</v>
      </c>
      <c r="D927" s="62">
        <v>1</v>
      </c>
      <c r="E927" s="97">
        <v>0</v>
      </c>
      <c r="F927" s="57"/>
      <c r="G927" s="53">
        <f t="shared" si="88"/>
        <v>0</v>
      </c>
    </row>
    <row r="928" spans="1:7" s="8" customFormat="1" x14ac:dyDescent="0.2">
      <c r="A928" s="96" t="s">
        <v>417</v>
      </c>
      <c r="B928" s="65" t="s">
        <v>96</v>
      </c>
      <c r="C928" s="65"/>
      <c r="D928" s="65"/>
      <c r="E928" s="65"/>
      <c r="F928" s="65"/>
      <c r="G928" s="55">
        <f>ROUND(SUM(G929,G940),2)</f>
        <v>0</v>
      </c>
    </row>
    <row r="929" spans="1:7" s="8" customFormat="1" x14ac:dyDescent="0.2">
      <c r="A929" s="41" t="s">
        <v>418</v>
      </c>
      <c r="B929" s="40" t="s">
        <v>97</v>
      </c>
      <c r="C929" s="41"/>
      <c r="D929" s="42"/>
      <c r="E929" s="43"/>
      <c r="F929" s="44"/>
      <c r="G929" s="43">
        <f>ROUND(SUM(G930:G939),2)</f>
        <v>0</v>
      </c>
    </row>
    <row r="930" spans="1:7" s="8" customFormat="1" ht="45" x14ac:dyDescent="0.2">
      <c r="A930" s="52" t="s">
        <v>1317</v>
      </c>
      <c r="B930" s="61" t="s">
        <v>90</v>
      </c>
      <c r="C930" s="63" t="s">
        <v>33</v>
      </c>
      <c r="D930" s="62">
        <v>9</v>
      </c>
      <c r="E930" s="97">
        <v>0</v>
      </c>
      <c r="F930" s="57"/>
      <c r="G930" s="53">
        <f t="shared" ref="G930:G957" si="92">ROUND(PRODUCT(D930,E930),2)</f>
        <v>0</v>
      </c>
    </row>
    <row r="931" spans="1:7" s="8" customFormat="1" ht="45" x14ac:dyDescent="0.2">
      <c r="A931" s="52" t="s">
        <v>1318</v>
      </c>
      <c r="B931" s="61" t="s">
        <v>91</v>
      </c>
      <c r="C931" s="63" t="s">
        <v>33</v>
      </c>
      <c r="D931" s="62">
        <v>4</v>
      </c>
      <c r="E931" s="97">
        <v>0</v>
      </c>
      <c r="F931" s="57"/>
      <c r="G931" s="53">
        <f t="shared" si="92"/>
        <v>0</v>
      </c>
    </row>
    <row r="932" spans="1:7" s="8" customFormat="1" ht="22.5" x14ac:dyDescent="0.2">
      <c r="A932" s="52" t="s">
        <v>1319</v>
      </c>
      <c r="B932" s="61" t="s">
        <v>147</v>
      </c>
      <c r="C932" s="63" t="s">
        <v>32</v>
      </c>
      <c r="D932" s="62">
        <v>0.56000000000000005</v>
      </c>
      <c r="E932" s="97">
        <v>0</v>
      </c>
      <c r="F932" s="57"/>
      <c r="G932" s="53">
        <f t="shared" si="92"/>
        <v>0</v>
      </c>
    </row>
    <row r="933" spans="1:7" s="8" customFormat="1" ht="78.75" x14ac:dyDescent="0.2">
      <c r="A933" s="52" t="s">
        <v>1320</v>
      </c>
      <c r="B933" s="61" t="s">
        <v>2132</v>
      </c>
      <c r="C933" s="63" t="s">
        <v>33</v>
      </c>
      <c r="D933" s="62">
        <v>9</v>
      </c>
      <c r="E933" s="97">
        <v>0</v>
      </c>
      <c r="F933" s="57"/>
      <c r="G933" s="53">
        <f t="shared" si="92"/>
        <v>0</v>
      </c>
    </row>
    <row r="934" spans="1:7" s="8" customFormat="1" ht="45" x14ac:dyDescent="0.2">
      <c r="A934" s="52" t="s">
        <v>1321</v>
      </c>
      <c r="B934" s="61" t="s">
        <v>193</v>
      </c>
      <c r="C934" s="63" t="s">
        <v>32</v>
      </c>
      <c r="D934" s="62">
        <v>83.51</v>
      </c>
      <c r="E934" s="97">
        <v>0</v>
      </c>
      <c r="F934" s="57"/>
      <c r="G934" s="53">
        <f t="shared" si="92"/>
        <v>0</v>
      </c>
    </row>
    <row r="935" spans="1:7" s="8" customFormat="1" ht="22.5" x14ac:dyDescent="0.2">
      <c r="A935" s="52" t="s">
        <v>1322</v>
      </c>
      <c r="B935" s="61" t="s">
        <v>92</v>
      </c>
      <c r="C935" s="63" t="s">
        <v>39</v>
      </c>
      <c r="D935" s="62">
        <v>397.76</v>
      </c>
      <c r="E935" s="97">
        <v>0</v>
      </c>
      <c r="F935" s="57"/>
      <c r="G935" s="53">
        <f t="shared" si="92"/>
        <v>0</v>
      </c>
    </row>
    <row r="936" spans="1:7" s="8" customFormat="1" ht="22.5" x14ac:dyDescent="0.2">
      <c r="A936" s="52" t="s">
        <v>1323</v>
      </c>
      <c r="B936" s="61" t="s">
        <v>93</v>
      </c>
      <c r="C936" s="63" t="s">
        <v>39</v>
      </c>
      <c r="D936" s="62">
        <v>12.5</v>
      </c>
      <c r="E936" s="97">
        <v>0</v>
      </c>
      <c r="F936" s="57"/>
      <c r="G936" s="53">
        <f t="shared" si="92"/>
        <v>0</v>
      </c>
    </row>
    <row r="937" spans="1:7" s="8" customFormat="1" ht="22.5" x14ac:dyDescent="0.2">
      <c r="A937" s="52" t="s">
        <v>1324</v>
      </c>
      <c r="B937" s="61" t="s">
        <v>94</v>
      </c>
      <c r="C937" s="63" t="s">
        <v>39</v>
      </c>
      <c r="D937" s="62">
        <v>9</v>
      </c>
      <c r="E937" s="97">
        <v>0</v>
      </c>
      <c r="F937" s="57"/>
      <c r="G937" s="53">
        <f t="shared" si="92"/>
        <v>0</v>
      </c>
    </row>
    <row r="938" spans="1:7" s="8" customFormat="1" ht="22.5" x14ac:dyDescent="0.2">
      <c r="A938" s="52" t="s">
        <v>1325</v>
      </c>
      <c r="B938" s="61" t="s">
        <v>95</v>
      </c>
      <c r="C938" s="63" t="s">
        <v>33</v>
      </c>
      <c r="D938" s="62">
        <v>9</v>
      </c>
      <c r="E938" s="97">
        <v>0</v>
      </c>
      <c r="F938" s="57"/>
      <c r="G938" s="53">
        <f t="shared" si="92"/>
        <v>0</v>
      </c>
    </row>
    <row r="939" spans="1:7" s="8" customFormat="1" ht="45" x14ac:dyDescent="0.2">
      <c r="A939" s="52" t="s">
        <v>1326</v>
      </c>
      <c r="B939" s="61" t="s">
        <v>209</v>
      </c>
      <c r="C939" s="63" t="s">
        <v>32</v>
      </c>
      <c r="D939" s="62">
        <v>83.51</v>
      </c>
      <c r="E939" s="97">
        <v>0</v>
      </c>
      <c r="F939" s="57"/>
      <c r="G939" s="53">
        <f t="shared" si="92"/>
        <v>0</v>
      </c>
    </row>
    <row r="940" spans="1:7" s="8" customFormat="1" x14ac:dyDescent="0.2">
      <c r="A940" s="41" t="s">
        <v>419</v>
      </c>
      <c r="B940" s="40" t="s">
        <v>128</v>
      </c>
      <c r="C940" s="41"/>
      <c r="D940" s="42"/>
      <c r="E940" s="43"/>
      <c r="F940" s="44"/>
      <c r="G940" s="43">
        <f>ROUND(SUM(G941:G961),2)</f>
        <v>0</v>
      </c>
    </row>
    <row r="941" spans="1:7" s="8" customFormat="1" ht="135" x14ac:dyDescent="0.2">
      <c r="A941" s="52" t="s">
        <v>1327</v>
      </c>
      <c r="B941" s="61" t="s">
        <v>2129</v>
      </c>
      <c r="C941" s="63" t="s">
        <v>33</v>
      </c>
      <c r="D941" s="62">
        <v>9</v>
      </c>
      <c r="E941" s="97">
        <v>0</v>
      </c>
      <c r="F941" s="57"/>
      <c r="G941" s="53">
        <f t="shared" si="92"/>
        <v>0</v>
      </c>
    </row>
    <row r="942" spans="1:7" s="8" customFormat="1" ht="135" x14ac:dyDescent="0.2">
      <c r="A942" s="52" t="s">
        <v>1328</v>
      </c>
      <c r="B942" s="61" t="s">
        <v>212</v>
      </c>
      <c r="C942" s="63" t="s">
        <v>33</v>
      </c>
      <c r="D942" s="62">
        <v>9</v>
      </c>
      <c r="E942" s="97">
        <v>0</v>
      </c>
      <c r="F942" s="57"/>
      <c r="G942" s="53">
        <f t="shared" si="92"/>
        <v>0</v>
      </c>
    </row>
    <row r="943" spans="1:7" s="8" customFormat="1" ht="56.25" x14ac:dyDescent="0.2">
      <c r="A943" s="52" t="s">
        <v>1329</v>
      </c>
      <c r="B943" s="61" t="s">
        <v>213</v>
      </c>
      <c r="C943" s="63" t="s">
        <v>33</v>
      </c>
      <c r="D943" s="62">
        <v>9</v>
      </c>
      <c r="E943" s="97">
        <v>0</v>
      </c>
      <c r="F943" s="57"/>
      <c r="G943" s="53">
        <f t="shared" si="92"/>
        <v>0</v>
      </c>
    </row>
    <row r="944" spans="1:7" s="8" customFormat="1" ht="33.75" x14ac:dyDescent="0.2">
      <c r="A944" s="52" t="s">
        <v>1330</v>
      </c>
      <c r="B944" s="61" t="s">
        <v>99</v>
      </c>
      <c r="C944" s="63" t="s">
        <v>39</v>
      </c>
      <c r="D944" s="62">
        <v>413.6</v>
      </c>
      <c r="E944" s="97">
        <v>0</v>
      </c>
      <c r="F944" s="57"/>
      <c r="G944" s="53">
        <f t="shared" si="92"/>
        <v>0</v>
      </c>
    </row>
    <row r="945" spans="1:7" s="8" customFormat="1" ht="33.75" x14ac:dyDescent="0.2">
      <c r="A945" s="52" t="s">
        <v>1331</v>
      </c>
      <c r="B945" s="61" t="s">
        <v>100</v>
      </c>
      <c r="C945" s="63" t="s">
        <v>39</v>
      </c>
      <c r="D945" s="62">
        <v>344.52</v>
      </c>
      <c r="E945" s="97">
        <v>0</v>
      </c>
      <c r="F945" s="57"/>
      <c r="G945" s="53">
        <f t="shared" si="92"/>
        <v>0</v>
      </c>
    </row>
    <row r="946" spans="1:7" s="8" customFormat="1" ht="56.25" x14ac:dyDescent="0.2">
      <c r="A946" s="52" t="s">
        <v>1332</v>
      </c>
      <c r="B946" s="61" t="s">
        <v>171</v>
      </c>
      <c r="C946" s="63" t="s">
        <v>39</v>
      </c>
      <c r="D946" s="62">
        <v>55.02</v>
      </c>
      <c r="E946" s="97">
        <v>0</v>
      </c>
      <c r="F946" s="57"/>
      <c r="G946" s="53">
        <f t="shared" si="92"/>
        <v>0</v>
      </c>
    </row>
    <row r="947" spans="1:7" s="8" customFormat="1" ht="45" x14ac:dyDescent="0.2">
      <c r="A947" s="52" t="s">
        <v>1333</v>
      </c>
      <c r="B947" s="61" t="s">
        <v>305</v>
      </c>
      <c r="C947" s="63" t="s">
        <v>33</v>
      </c>
      <c r="D947" s="62">
        <v>1</v>
      </c>
      <c r="E947" s="97">
        <v>0</v>
      </c>
      <c r="F947" s="57"/>
      <c r="G947" s="53">
        <f t="shared" si="92"/>
        <v>0</v>
      </c>
    </row>
    <row r="948" spans="1:7" s="8" customFormat="1" ht="22.5" x14ac:dyDescent="0.2">
      <c r="A948" s="52" t="s">
        <v>1334</v>
      </c>
      <c r="B948" s="61" t="s">
        <v>101</v>
      </c>
      <c r="C948" s="63" t="s">
        <v>33</v>
      </c>
      <c r="D948" s="62">
        <v>9</v>
      </c>
      <c r="E948" s="97">
        <v>0</v>
      </c>
      <c r="F948" s="57"/>
      <c r="G948" s="53">
        <f t="shared" si="92"/>
        <v>0</v>
      </c>
    </row>
    <row r="949" spans="1:7" s="8" customFormat="1" ht="22.5" x14ac:dyDescent="0.2">
      <c r="A949" s="52" t="s">
        <v>1335</v>
      </c>
      <c r="B949" s="61" t="s">
        <v>102</v>
      </c>
      <c r="C949" s="63" t="s">
        <v>33</v>
      </c>
      <c r="D949" s="62">
        <v>9</v>
      </c>
      <c r="E949" s="97">
        <v>0</v>
      </c>
      <c r="F949" s="57"/>
      <c r="G949" s="53">
        <f t="shared" si="92"/>
        <v>0</v>
      </c>
    </row>
    <row r="950" spans="1:7" s="8" customFormat="1" ht="45" x14ac:dyDescent="0.2">
      <c r="A950" s="52" t="s">
        <v>1336</v>
      </c>
      <c r="B950" s="61" t="s">
        <v>103</v>
      </c>
      <c r="C950" s="63" t="s">
        <v>33</v>
      </c>
      <c r="D950" s="62">
        <v>39</v>
      </c>
      <c r="E950" s="97">
        <v>0</v>
      </c>
      <c r="F950" s="57"/>
      <c r="G950" s="53">
        <f t="shared" si="92"/>
        <v>0</v>
      </c>
    </row>
    <row r="951" spans="1:7" s="8" customFormat="1" ht="33.75" x14ac:dyDescent="0.2">
      <c r="A951" s="52" t="s">
        <v>1337</v>
      </c>
      <c r="B951" s="61" t="s">
        <v>172</v>
      </c>
      <c r="C951" s="63" t="s">
        <v>33</v>
      </c>
      <c r="D951" s="62">
        <v>2</v>
      </c>
      <c r="E951" s="97">
        <v>0</v>
      </c>
      <c r="F951" s="57"/>
      <c r="G951" s="53">
        <f t="shared" si="92"/>
        <v>0</v>
      </c>
    </row>
    <row r="952" spans="1:7" s="8" customFormat="1" ht="33.75" x14ac:dyDescent="0.2">
      <c r="A952" s="52" t="s">
        <v>1338</v>
      </c>
      <c r="B952" s="61" t="s">
        <v>104</v>
      </c>
      <c r="C952" s="92" t="s">
        <v>105</v>
      </c>
      <c r="D952" s="62">
        <v>1</v>
      </c>
      <c r="E952" s="97">
        <v>0</v>
      </c>
      <c r="F952" s="57"/>
      <c r="G952" s="53">
        <f t="shared" si="92"/>
        <v>0</v>
      </c>
    </row>
    <row r="953" spans="1:7" s="8" customFormat="1" ht="33.75" x14ac:dyDescent="0.2">
      <c r="A953" s="52" t="s">
        <v>1339</v>
      </c>
      <c r="B953" s="61" t="s">
        <v>109</v>
      </c>
      <c r="C953" s="92" t="s">
        <v>105</v>
      </c>
      <c r="D953" s="62">
        <v>9</v>
      </c>
      <c r="E953" s="97">
        <v>0</v>
      </c>
      <c r="F953" s="57"/>
      <c r="G953" s="53">
        <f t="shared" si="92"/>
        <v>0</v>
      </c>
    </row>
    <row r="954" spans="1:7" s="8" customFormat="1" ht="33.75" x14ac:dyDescent="0.2">
      <c r="A954" s="52" t="s">
        <v>1340</v>
      </c>
      <c r="B954" s="61" t="s">
        <v>106</v>
      </c>
      <c r="C954" s="92" t="s">
        <v>33</v>
      </c>
      <c r="D954" s="62">
        <v>2</v>
      </c>
      <c r="E954" s="97">
        <v>0</v>
      </c>
      <c r="F954" s="57"/>
      <c r="G954" s="53">
        <f t="shared" si="92"/>
        <v>0</v>
      </c>
    </row>
    <row r="955" spans="1:7" s="8" customFormat="1" ht="33.75" x14ac:dyDescent="0.2">
      <c r="A955" s="52" t="s">
        <v>1341</v>
      </c>
      <c r="B955" s="61" t="s">
        <v>166</v>
      </c>
      <c r="C955" s="92" t="s">
        <v>33</v>
      </c>
      <c r="D955" s="62">
        <v>30</v>
      </c>
      <c r="E955" s="97">
        <v>0</v>
      </c>
      <c r="F955" s="57"/>
      <c r="G955" s="53">
        <f t="shared" si="92"/>
        <v>0</v>
      </c>
    </row>
    <row r="956" spans="1:7" s="8" customFormat="1" ht="33.75" x14ac:dyDescent="0.2">
      <c r="A956" s="52" t="s">
        <v>1342</v>
      </c>
      <c r="B956" s="61" t="s">
        <v>167</v>
      </c>
      <c r="C956" s="92" t="s">
        <v>33</v>
      </c>
      <c r="D956" s="62">
        <v>9</v>
      </c>
      <c r="E956" s="97">
        <v>0</v>
      </c>
      <c r="F956" s="57"/>
      <c r="G956" s="53">
        <f t="shared" si="92"/>
        <v>0</v>
      </c>
    </row>
    <row r="957" spans="1:7" s="8" customFormat="1" ht="56.25" x14ac:dyDescent="0.2">
      <c r="A957" s="52" t="s">
        <v>1343</v>
      </c>
      <c r="B957" s="61" t="s">
        <v>108</v>
      </c>
      <c r="C957" s="63" t="s">
        <v>33</v>
      </c>
      <c r="D957" s="62">
        <v>1</v>
      </c>
      <c r="E957" s="97">
        <v>0</v>
      </c>
      <c r="F957" s="57"/>
      <c r="G957" s="53">
        <f t="shared" si="92"/>
        <v>0</v>
      </c>
    </row>
    <row r="958" spans="1:7" s="8" customFormat="1" ht="33.75" x14ac:dyDescent="0.2">
      <c r="A958" s="52" t="s">
        <v>1344</v>
      </c>
      <c r="B958" s="61" t="s">
        <v>107</v>
      </c>
      <c r="C958" s="63" t="s">
        <v>39</v>
      </c>
      <c r="D958" s="62">
        <v>25.02</v>
      </c>
      <c r="E958" s="97">
        <v>0</v>
      </c>
      <c r="F958" s="57"/>
      <c r="G958" s="53">
        <f>ROUND(PRODUCT(D958,E958),2)</f>
        <v>0</v>
      </c>
    </row>
    <row r="959" spans="1:7" s="8" customFormat="1" ht="270" x14ac:dyDescent="0.2">
      <c r="A959" s="52" t="s">
        <v>1345</v>
      </c>
      <c r="B959" s="61" t="s">
        <v>2131</v>
      </c>
      <c r="C959" s="63" t="s">
        <v>33</v>
      </c>
      <c r="D959" s="62">
        <v>1</v>
      </c>
      <c r="E959" s="97">
        <v>0</v>
      </c>
      <c r="F959" s="57"/>
      <c r="G959" s="53">
        <f>ROUND(PRODUCT(D959,E959),2)</f>
        <v>0</v>
      </c>
    </row>
    <row r="960" spans="1:7" s="8" customFormat="1" ht="78.75" x14ac:dyDescent="0.2">
      <c r="A960" s="52" t="s">
        <v>1346</v>
      </c>
      <c r="B960" s="61" t="s">
        <v>211</v>
      </c>
      <c r="C960" s="63" t="s">
        <v>33</v>
      </c>
      <c r="D960" s="62">
        <v>1</v>
      </c>
      <c r="E960" s="97">
        <v>0</v>
      </c>
      <c r="F960" s="57"/>
      <c r="G960" s="53">
        <f>ROUND(PRODUCT(D960,E960),2)</f>
        <v>0</v>
      </c>
    </row>
    <row r="961" spans="1:7" s="8" customFormat="1" ht="22.5" x14ac:dyDescent="0.2">
      <c r="A961" s="52" t="s">
        <v>1347</v>
      </c>
      <c r="B961" s="61" t="s">
        <v>306</v>
      </c>
      <c r="C961" s="63" t="s">
        <v>32</v>
      </c>
      <c r="D961" s="62">
        <v>0.04</v>
      </c>
      <c r="E961" s="97">
        <v>0</v>
      </c>
      <c r="F961" s="66"/>
      <c r="G961" s="53">
        <f t="shared" ref="G961" si="93">ROUND(PRODUCT(D961,E961),2)</f>
        <v>0</v>
      </c>
    </row>
    <row r="962" spans="1:7" s="8" customFormat="1" x14ac:dyDescent="0.2">
      <c r="A962" s="96" t="s">
        <v>420</v>
      </c>
      <c r="B962" s="65" t="s">
        <v>29</v>
      </c>
      <c r="C962" s="65"/>
      <c r="D962" s="65"/>
      <c r="E962" s="65"/>
      <c r="F962" s="65"/>
      <c r="G962" s="55">
        <f>ROUND(SUM(G963),2)</f>
        <v>0</v>
      </c>
    </row>
    <row r="963" spans="1:7" s="8" customFormat="1" ht="22.5" x14ac:dyDescent="0.2">
      <c r="A963" s="52" t="s">
        <v>1348</v>
      </c>
      <c r="B963" s="61" t="s">
        <v>47</v>
      </c>
      <c r="C963" s="63" t="s">
        <v>31</v>
      </c>
      <c r="D963" s="62">
        <v>4810.42</v>
      </c>
      <c r="E963" s="97">
        <v>0</v>
      </c>
      <c r="F963" s="57"/>
      <c r="G963" s="53">
        <f t="shared" ref="G963" si="94">ROUND(PRODUCT(D963,E963),2)</f>
        <v>0</v>
      </c>
    </row>
    <row r="964" spans="1:7" s="8" customFormat="1" x14ac:dyDescent="0.2">
      <c r="A964" s="95" t="s">
        <v>28</v>
      </c>
      <c r="B964" s="78" t="s">
        <v>307</v>
      </c>
      <c r="C964" s="78"/>
      <c r="D964" s="78"/>
      <c r="E964" s="78"/>
      <c r="F964" s="78"/>
      <c r="G964" s="70">
        <f>+G965+G996+G1021+G1029+G1049+G1101+G1155+G1187</f>
        <v>0</v>
      </c>
    </row>
    <row r="965" spans="1:7" s="8" customFormat="1" x14ac:dyDescent="0.2">
      <c r="A965" s="96" t="s">
        <v>89</v>
      </c>
      <c r="B965" s="65" t="s">
        <v>115</v>
      </c>
      <c r="C965" s="65"/>
      <c r="D965" s="65"/>
      <c r="E965" s="65"/>
      <c r="F965" s="65"/>
      <c r="G965" s="55">
        <f>ROUND(SUM(G966,G979,G987),2)</f>
        <v>0</v>
      </c>
    </row>
    <row r="966" spans="1:7" s="8" customFormat="1" x14ac:dyDescent="0.2">
      <c r="A966" s="41" t="s">
        <v>421</v>
      </c>
      <c r="B966" s="40" t="s">
        <v>25</v>
      </c>
      <c r="C966" s="41"/>
      <c r="D966" s="42"/>
      <c r="E966" s="43"/>
      <c r="F966" s="44"/>
      <c r="G966" s="43">
        <f>ROUND(SUM(G967:G978),2)</f>
        <v>0</v>
      </c>
    </row>
    <row r="967" spans="1:7" s="8" customFormat="1" ht="33.75" x14ac:dyDescent="0.2">
      <c r="A967" s="52" t="s">
        <v>1349</v>
      </c>
      <c r="B967" s="61" t="s">
        <v>152</v>
      </c>
      <c r="C967" s="63" t="s">
        <v>32</v>
      </c>
      <c r="D967" s="62">
        <v>84.96</v>
      </c>
      <c r="E967" s="97">
        <v>0</v>
      </c>
      <c r="F967" s="57"/>
      <c r="G967" s="53">
        <f>ROUND(PRODUCT(D967,E967),2)</f>
        <v>0</v>
      </c>
    </row>
    <row r="968" spans="1:7" s="8" customFormat="1" ht="33.75" x14ac:dyDescent="0.2">
      <c r="A968" s="52" t="s">
        <v>1350</v>
      </c>
      <c r="B968" s="61" t="s">
        <v>190</v>
      </c>
      <c r="C968" s="63" t="s">
        <v>32</v>
      </c>
      <c r="D968" s="62">
        <v>361.07</v>
      </c>
      <c r="E968" s="97">
        <v>0</v>
      </c>
      <c r="F968" s="57"/>
      <c r="G968" s="53">
        <f t="shared" ref="G968:G978" si="95">ROUND(PRODUCT(D968,E968),2)</f>
        <v>0</v>
      </c>
    </row>
    <row r="969" spans="1:7" s="8" customFormat="1" ht="33.75" x14ac:dyDescent="0.2">
      <c r="A969" s="52" t="s">
        <v>1351</v>
      </c>
      <c r="B969" s="61" t="s">
        <v>151</v>
      </c>
      <c r="C969" s="63" t="s">
        <v>31</v>
      </c>
      <c r="D969" s="62">
        <v>17.600000000000001</v>
      </c>
      <c r="E969" s="97">
        <v>0</v>
      </c>
      <c r="F969" s="57"/>
      <c r="G969" s="53">
        <f t="shared" si="95"/>
        <v>0</v>
      </c>
    </row>
    <row r="970" spans="1:7" s="8" customFormat="1" ht="33.75" x14ac:dyDescent="0.2">
      <c r="A970" s="52" t="s">
        <v>1352</v>
      </c>
      <c r="B970" s="61" t="s">
        <v>191</v>
      </c>
      <c r="C970" s="63" t="s">
        <v>32</v>
      </c>
      <c r="D970" s="62">
        <v>3.52</v>
      </c>
      <c r="E970" s="97">
        <v>0</v>
      </c>
      <c r="F970" s="57"/>
      <c r="G970" s="53">
        <f t="shared" si="95"/>
        <v>0</v>
      </c>
    </row>
    <row r="971" spans="1:7" s="8" customFormat="1" ht="33.75" x14ac:dyDescent="0.2">
      <c r="A971" s="52" t="s">
        <v>1353</v>
      </c>
      <c r="B971" s="61" t="s">
        <v>192</v>
      </c>
      <c r="C971" s="63" t="s">
        <v>32</v>
      </c>
      <c r="D971" s="62">
        <v>4.9000000000000004</v>
      </c>
      <c r="E971" s="97">
        <v>0</v>
      </c>
      <c r="F971" s="57"/>
      <c r="G971" s="53">
        <f t="shared" si="95"/>
        <v>0</v>
      </c>
    </row>
    <row r="972" spans="1:7" s="8" customFormat="1" ht="33.75" x14ac:dyDescent="0.2">
      <c r="A972" s="52" t="s">
        <v>1354</v>
      </c>
      <c r="B972" s="61" t="s">
        <v>56</v>
      </c>
      <c r="C972" s="63" t="s">
        <v>32</v>
      </c>
      <c r="D972" s="62">
        <v>54.37</v>
      </c>
      <c r="E972" s="97">
        <v>0</v>
      </c>
      <c r="F972" s="57"/>
      <c r="G972" s="53">
        <f t="shared" si="95"/>
        <v>0</v>
      </c>
    </row>
    <row r="973" spans="1:7" s="8" customFormat="1" ht="33.75" x14ac:dyDescent="0.2">
      <c r="A973" s="52" t="s">
        <v>1355</v>
      </c>
      <c r="B973" s="61" t="s">
        <v>34</v>
      </c>
      <c r="C973" s="63" t="s">
        <v>32</v>
      </c>
      <c r="D973" s="62">
        <v>140.91</v>
      </c>
      <c r="E973" s="97">
        <v>0</v>
      </c>
      <c r="F973" s="57"/>
      <c r="G973" s="53">
        <f t="shared" si="95"/>
        <v>0</v>
      </c>
    </row>
    <row r="974" spans="1:7" s="8" customFormat="1" ht="33.75" x14ac:dyDescent="0.2">
      <c r="A974" s="52" t="s">
        <v>1356</v>
      </c>
      <c r="B974" s="61" t="s">
        <v>220</v>
      </c>
      <c r="C974" s="63" t="s">
        <v>32</v>
      </c>
      <c r="D974" s="62">
        <v>32.61</v>
      </c>
      <c r="E974" s="97">
        <v>0</v>
      </c>
      <c r="F974" s="57"/>
      <c r="G974" s="53">
        <f t="shared" si="95"/>
        <v>0</v>
      </c>
    </row>
    <row r="975" spans="1:7" s="8" customFormat="1" ht="45" x14ac:dyDescent="0.2">
      <c r="A975" s="52" t="s">
        <v>1357</v>
      </c>
      <c r="B975" s="61" t="s">
        <v>141</v>
      </c>
      <c r="C975" s="63" t="s">
        <v>32</v>
      </c>
      <c r="D975" s="62">
        <v>23.54</v>
      </c>
      <c r="E975" s="97">
        <v>0</v>
      </c>
      <c r="F975" s="57"/>
      <c r="G975" s="53">
        <f t="shared" si="95"/>
        <v>0</v>
      </c>
    </row>
    <row r="976" spans="1:7" s="8" customFormat="1" ht="33.75" x14ac:dyDescent="0.2">
      <c r="A976" s="52" t="s">
        <v>1358</v>
      </c>
      <c r="B976" s="61" t="s">
        <v>222</v>
      </c>
      <c r="C976" s="63" t="s">
        <v>39</v>
      </c>
      <c r="D976" s="62">
        <v>5.4</v>
      </c>
      <c r="E976" s="97">
        <v>0</v>
      </c>
      <c r="F976" s="57"/>
      <c r="G976" s="53">
        <f t="shared" si="95"/>
        <v>0</v>
      </c>
    </row>
    <row r="977" spans="1:7" s="8" customFormat="1" ht="33.75" x14ac:dyDescent="0.2">
      <c r="A977" s="52" t="s">
        <v>1359</v>
      </c>
      <c r="B977" s="61" t="s">
        <v>37</v>
      </c>
      <c r="C977" s="63" t="s">
        <v>32</v>
      </c>
      <c r="D977" s="62">
        <v>707.64</v>
      </c>
      <c r="E977" s="97">
        <v>0</v>
      </c>
      <c r="F977" s="57"/>
      <c r="G977" s="53">
        <f t="shared" si="95"/>
        <v>0</v>
      </c>
    </row>
    <row r="978" spans="1:7" s="8" customFormat="1" ht="33.75" x14ac:dyDescent="0.2">
      <c r="A978" s="52" t="s">
        <v>1360</v>
      </c>
      <c r="B978" s="61" t="s">
        <v>35</v>
      </c>
      <c r="C978" s="63" t="s">
        <v>36</v>
      </c>
      <c r="D978" s="62">
        <v>16275.72</v>
      </c>
      <c r="E978" s="97">
        <v>0</v>
      </c>
      <c r="F978" s="57"/>
      <c r="G978" s="53">
        <f t="shared" si="95"/>
        <v>0</v>
      </c>
    </row>
    <row r="979" spans="1:7" s="8" customFormat="1" x14ac:dyDescent="0.2">
      <c r="A979" s="41" t="s">
        <v>422</v>
      </c>
      <c r="B979" s="40" t="s">
        <v>50</v>
      </c>
      <c r="C979" s="41"/>
      <c r="D979" s="42"/>
      <c r="E979" s="43"/>
      <c r="F979" s="44"/>
      <c r="G979" s="43">
        <f>ROUND(SUM(G980:G986),2)</f>
        <v>0</v>
      </c>
    </row>
    <row r="980" spans="1:7" s="8" customFormat="1" ht="33.75" x14ac:dyDescent="0.2">
      <c r="A980" s="52" t="s">
        <v>1361</v>
      </c>
      <c r="B980" s="61" t="s">
        <v>30</v>
      </c>
      <c r="C980" s="63" t="s">
        <v>31</v>
      </c>
      <c r="D980" s="62">
        <v>2831.96</v>
      </c>
      <c r="E980" s="97">
        <v>0</v>
      </c>
      <c r="F980" s="57"/>
      <c r="G980" s="53">
        <f>ROUND(PRODUCT(D980,E980),2)</f>
        <v>0</v>
      </c>
    </row>
    <row r="981" spans="1:7" s="8" customFormat="1" ht="45" x14ac:dyDescent="0.2">
      <c r="A981" s="52" t="s">
        <v>1362</v>
      </c>
      <c r="B981" s="61" t="s">
        <v>189</v>
      </c>
      <c r="C981" s="63" t="s">
        <v>32</v>
      </c>
      <c r="D981" s="62">
        <v>1132.78</v>
      </c>
      <c r="E981" s="97">
        <v>0</v>
      </c>
      <c r="F981" s="57"/>
      <c r="G981" s="53">
        <f t="shared" ref="G981:G986" si="96">ROUND(PRODUCT(D981,E981),2)</f>
        <v>0</v>
      </c>
    </row>
    <row r="982" spans="1:7" s="8" customFormat="1" ht="45" x14ac:dyDescent="0.2">
      <c r="A982" s="52" t="s">
        <v>1363</v>
      </c>
      <c r="B982" s="61" t="s">
        <v>274</v>
      </c>
      <c r="C982" s="63" t="s">
        <v>31</v>
      </c>
      <c r="D982" s="62">
        <v>2831.96</v>
      </c>
      <c r="E982" s="97">
        <v>0</v>
      </c>
      <c r="F982" s="57"/>
      <c r="G982" s="53">
        <f t="shared" si="96"/>
        <v>0</v>
      </c>
    </row>
    <row r="983" spans="1:7" s="8" customFormat="1" ht="45" x14ac:dyDescent="0.2">
      <c r="A983" s="52" t="s">
        <v>1364</v>
      </c>
      <c r="B983" s="61" t="s">
        <v>2130</v>
      </c>
      <c r="C983" s="63" t="s">
        <v>32</v>
      </c>
      <c r="D983" s="62">
        <v>566.39</v>
      </c>
      <c r="E983" s="97">
        <v>0</v>
      </c>
      <c r="F983" s="57"/>
      <c r="G983" s="53">
        <f t="shared" si="96"/>
        <v>0</v>
      </c>
    </row>
    <row r="984" spans="1:7" s="8" customFormat="1" ht="33.75" x14ac:dyDescent="0.2">
      <c r="A984" s="52" t="s">
        <v>1365</v>
      </c>
      <c r="B984" s="61" t="s">
        <v>153</v>
      </c>
      <c r="C984" s="63" t="s">
        <v>31</v>
      </c>
      <c r="D984" s="62">
        <v>2831.96</v>
      </c>
      <c r="E984" s="97">
        <v>0</v>
      </c>
      <c r="F984" s="57"/>
      <c r="G984" s="53">
        <f t="shared" si="96"/>
        <v>0</v>
      </c>
    </row>
    <row r="985" spans="1:7" s="8" customFormat="1" ht="33.75" x14ac:dyDescent="0.2">
      <c r="A985" s="52" t="s">
        <v>1366</v>
      </c>
      <c r="B985" s="61" t="s">
        <v>37</v>
      </c>
      <c r="C985" s="63" t="s">
        <v>32</v>
      </c>
      <c r="D985" s="62">
        <v>1132.78</v>
      </c>
      <c r="E985" s="97">
        <v>0</v>
      </c>
      <c r="F985" s="57"/>
      <c r="G985" s="53">
        <f t="shared" si="96"/>
        <v>0</v>
      </c>
    </row>
    <row r="986" spans="1:7" s="8" customFormat="1" ht="33.75" x14ac:dyDescent="0.2">
      <c r="A986" s="52" t="s">
        <v>1367</v>
      </c>
      <c r="B986" s="61" t="s">
        <v>35</v>
      </c>
      <c r="C986" s="63" t="s">
        <v>36</v>
      </c>
      <c r="D986" s="62">
        <v>26053.94</v>
      </c>
      <c r="E986" s="97">
        <v>0</v>
      </c>
      <c r="F986" s="57"/>
      <c r="G986" s="53">
        <f t="shared" si="96"/>
        <v>0</v>
      </c>
    </row>
    <row r="987" spans="1:7" s="8" customFormat="1" x14ac:dyDescent="0.2">
      <c r="A987" s="41" t="s">
        <v>423</v>
      </c>
      <c r="B987" s="40" t="s">
        <v>51</v>
      </c>
      <c r="C987" s="41"/>
      <c r="D987" s="42"/>
      <c r="E987" s="43"/>
      <c r="F987" s="44"/>
      <c r="G987" s="43">
        <f>ROUND(SUM(G988:G995),2)</f>
        <v>0</v>
      </c>
    </row>
    <row r="988" spans="1:7" s="8" customFormat="1" ht="45" x14ac:dyDescent="0.2">
      <c r="A988" s="52" t="s">
        <v>1368</v>
      </c>
      <c r="B988" s="61" t="s">
        <v>137</v>
      </c>
      <c r="C988" s="63" t="s">
        <v>31</v>
      </c>
      <c r="D988" s="62">
        <v>358.21</v>
      </c>
      <c r="E988" s="97">
        <v>0</v>
      </c>
      <c r="F988" s="57"/>
      <c r="G988" s="53">
        <f>ROUND(PRODUCT(D988,E988),2)</f>
        <v>0</v>
      </c>
    </row>
    <row r="989" spans="1:7" s="8" customFormat="1" ht="45" x14ac:dyDescent="0.2">
      <c r="A989" s="52" t="s">
        <v>1369</v>
      </c>
      <c r="B989" s="61" t="s">
        <v>138</v>
      </c>
      <c r="C989" s="63" t="s">
        <v>31</v>
      </c>
      <c r="D989" s="62">
        <v>477.61</v>
      </c>
      <c r="E989" s="97">
        <v>0</v>
      </c>
      <c r="F989" s="57"/>
      <c r="G989" s="53">
        <f t="shared" ref="G989:G995" si="97">ROUND(PRODUCT(D989,E989),2)</f>
        <v>0</v>
      </c>
    </row>
    <row r="990" spans="1:7" s="8" customFormat="1" ht="45" x14ac:dyDescent="0.2">
      <c r="A990" s="52" t="s">
        <v>1370</v>
      </c>
      <c r="B990" s="61" t="s">
        <v>139</v>
      </c>
      <c r="C990" s="63" t="s">
        <v>31</v>
      </c>
      <c r="D990" s="62">
        <v>1432.84</v>
      </c>
      <c r="E990" s="97">
        <v>0</v>
      </c>
      <c r="F990" s="57"/>
      <c r="G990" s="53">
        <f t="shared" si="97"/>
        <v>0</v>
      </c>
    </row>
    <row r="991" spans="1:7" s="8" customFormat="1" ht="45" x14ac:dyDescent="0.2">
      <c r="A991" s="52" t="s">
        <v>1371</v>
      </c>
      <c r="B991" s="61" t="s">
        <v>140</v>
      </c>
      <c r="C991" s="63" t="s">
        <v>31</v>
      </c>
      <c r="D991" s="62">
        <v>119.4</v>
      </c>
      <c r="E991" s="97">
        <v>0</v>
      </c>
      <c r="F991" s="57"/>
      <c r="G991" s="53">
        <f t="shared" si="97"/>
        <v>0</v>
      </c>
    </row>
    <row r="992" spans="1:7" s="8" customFormat="1" ht="22.5" x14ac:dyDescent="0.2">
      <c r="A992" s="52" t="s">
        <v>1372</v>
      </c>
      <c r="B992" s="61" t="s">
        <v>38</v>
      </c>
      <c r="C992" s="63" t="s">
        <v>39</v>
      </c>
      <c r="D992" s="62">
        <v>1925.08</v>
      </c>
      <c r="E992" s="97">
        <v>0</v>
      </c>
      <c r="F992" s="57"/>
      <c r="G992" s="53">
        <f t="shared" si="97"/>
        <v>0</v>
      </c>
    </row>
    <row r="993" spans="1:7" s="8" customFormat="1" ht="45" x14ac:dyDescent="0.2">
      <c r="A993" s="52" t="s">
        <v>1373</v>
      </c>
      <c r="B993" s="61" t="s">
        <v>52</v>
      </c>
      <c r="C993" s="63" t="s">
        <v>39</v>
      </c>
      <c r="D993" s="62">
        <v>1925.08</v>
      </c>
      <c r="E993" s="97">
        <v>0</v>
      </c>
      <c r="F993" s="57"/>
      <c r="G993" s="53">
        <f t="shared" si="97"/>
        <v>0</v>
      </c>
    </row>
    <row r="994" spans="1:7" s="8" customFormat="1" ht="33.75" x14ac:dyDescent="0.2">
      <c r="A994" s="52" t="s">
        <v>1374</v>
      </c>
      <c r="B994" s="61" t="s">
        <v>124</v>
      </c>
      <c r="C994" s="63" t="s">
        <v>53</v>
      </c>
      <c r="D994" s="62">
        <v>1405.45</v>
      </c>
      <c r="E994" s="97">
        <v>0</v>
      </c>
      <c r="F994" s="57"/>
      <c r="G994" s="53">
        <f t="shared" si="97"/>
        <v>0</v>
      </c>
    </row>
    <row r="995" spans="1:7" s="8" customFormat="1" ht="78.75" x14ac:dyDescent="0.2">
      <c r="A995" s="52" t="s">
        <v>1375</v>
      </c>
      <c r="B995" s="61" t="s">
        <v>122</v>
      </c>
      <c r="C995" s="63" t="s">
        <v>33</v>
      </c>
      <c r="D995" s="62">
        <v>508</v>
      </c>
      <c r="E995" s="97">
        <v>0</v>
      </c>
      <c r="F995" s="57"/>
      <c r="G995" s="53">
        <f t="shared" si="97"/>
        <v>0</v>
      </c>
    </row>
    <row r="996" spans="1:7" s="8" customFormat="1" x14ac:dyDescent="0.2">
      <c r="A996" s="96" t="s">
        <v>98</v>
      </c>
      <c r="B996" s="65" t="s">
        <v>130</v>
      </c>
      <c r="C996" s="65"/>
      <c r="D996" s="65"/>
      <c r="E996" s="65"/>
      <c r="F996" s="65"/>
      <c r="G996" s="55">
        <f>ROUND(SUM(G997:G1020),2)</f>
        <v>0</v>
      </c>
    </row>
    <row r="997" spans="1:7" s="8" customFormat="1" ht="33.75" x14ac:dyDescent="0.2">
      <c r="A997" s="52" t="s">
        <v>1376</v>
      </c>
      <c r="B997" s="61" t="s">
        <v>30</v>
      </c>
      <c r="C997" s="63" t="s">
        <v>31</v>
      </c>
      <c r="D997" s="62">
        <v>1409.14</v>
      </c>
      <c r="E997" s="97">
        <v>0</v>
      </c>
      <c r="F997" s="57"/>
      <c r="G997" s="53">
        <f>ROUND(PRODUCT(D997,E997),2)</f>
        <v>0</v>
      </c>
    </row>
    <row r="998" spans="1:7" s="8" customFormat="1" ht="45" x14ac:dyDescent="0.2">
      <c r="A998" s="52" t="s">
        <v>1377</v>
      </c>
      <c r="B998" s="61" t="s">
        <v>193</v>
      </c>
      <c r="C998" s="63" t="s">
        <v>32</v>
      </c>
      <c r="D998" s="62">
        <v>63.41</v>
      </c>
      <c r="E998" s="97">
        <v>0</v>
      </c>
      <c r="F998" s="57"/>
      <c r="G998" s="53">
        <f t="shared" ref="G998:G1020" si="98">ROUND(PRODUCT(D998,E998),2)</f>
        <v>0</v>
      </c>
    </row>
    <row r="999" spans="1:7" s="8" customFormat="1" ht="45" x14ac:dyDescent="0.2">
      <c r="A999" s="52" t="s">
        <v>1378</v>
      </c>
      <c r="B999" s="61" t="s">
        <v>129</v>
      </c>
      <c r="C999" s="63" t="s">
        <v>31</v>
      </c>
      <c r="D999" s="62">
        <v>422.74</v>
      </c>
      <c r="E999" s="97">
        <v>0</v>
      </c>
      <c r="F999" s="57"/>
      <c r="G999" s="53">
        <f t="shared" si="98"/>
        <v>0</v>
      </c>
    </row>
    <row r="1000" spans="1:7" s="8" customFormat="1" ht="45" x14ac:dyDescent="0.2">
      <c r="A1000" s="52" t="s">
        <v>1379</v>
      </c>
      <c r="B1000" s="61" t="s">
        <v>200</v>
      </c>
      <c r="C1000" s="63" t="s">
        <v>31</v>
      </c>
      <c r="D1000" s="62">
        <v>986.4</v>
      </c>
      <c r="E1000" s="97">
        <v>0</v>
      </c>
      <c r="F1000" s="57"/>
      <c r="G1000" s="53">
        <f t="shared" si="98"/>
        <v>0</v>
      </c>
    </row>
    <row r="1001" spans="1:7" s="8" customFormat="1" ht="45" x14ac:dyDescent="0.2">
      <c r="A1001" s="52" t="s">
        <v>1380</v>
      </c>
      <c r="B1001" s="61" t="s">
        <v>169</v>
      </c>
      <c r="C1001" s="63" t="s">
        <v>32</v>
      </c>
      <c r="D1001" s="62">
        <v>25.36</v>
      </c>
      <c r="E1001" s="97">
        <v>0</v>
      </c>
      <c r="F1001" s="57"/>
      <c r="G1001" s="53">
        <f t="shared" si="98"/>
        <v>0</v>
      </c>
    </row>
    <row r="1002" spans="1:7" s="8" customFormat="1" ht="45" x14ac:dyDescent="0.2">
      <c r="A1002" s="52" t="s">
        <v>1381</v>
      </c>
      <c r="B1002" s="61" t="s">
        <v>194</v>
      </c>
      <c r="C1002" s="63" t="s">
        <v>32</v>
      </c>
      <c r="D1002" s="62">
        <v>38.049999999999997</v>
      </c>
      <c r="E1002" s="97">
        <v>0</v>
      </c>
      <c r="F1002" s="57"/>
      <c r="G1002" s="53">
        <f t="shared" si="98"/>
        <v>0</v>
      </c>
    </row>
    <row r="1003" spans="1:7" s="8" customFormat="1" ht="33.75" x14ac:dyDescent="0.2">
      <c r="A1003" s="52" t="s">
        <v>1382</v>
      </c>
      <c r="B1003" s="61" t="s">
        <v>202</v>
      </c>
      <c r="C1003" s="63" t="s">
        <v>39</v>
      </c>
      <c r="D1003" s="62">
        <v>637.64</v>
      </c>
      <c r="E1003" s="97">
        <v>0</v>
      </c>
      <c r="F1003" s="57"/>
      <c r="G1003" s="53">
        <f t="shared" si="98"/>
        <v>0</v>
      </c>
    </row>
    <row r="1004" spans="1:7" s="8" customFormat="1" ht="33.75" x14ac:dyDescent="0.2">
      <c r="A1004" s="52" t="s">
        <v>1383</v>
      </c>
      <c r="B1004" s="61" t="s">
        <v>203</v>
      </c>
      <c r="C1004" s="63" t="s">
        <v>39</v>
      </c>
      <c r="D1004" s="62">
        <v>273.27999999999997</v>
      </c>
      <c r="E1004" s="97">
        <v>0</v>
      </c>
      <c r="F1004" s="57"/>
      <c r="G1004" s="53">
        <f t="shared" si="98"/>
        <v>0</v>
      </c>
    </row>
    <row r="1005" spans="1:7" s="8" customFormat="1" ht="33.75" x14ac:dyDescent="0.2">
      <c r="A1005" s="52" t="s">
        <v>1384</v>
      </c>
      <c r="B1005" s="61" t="s">
        <v>204</v>
      </c>
      <c r="C1005" s="63" t="s">
        <v>39</v>
      </c>
      <c r="D1005" s="62">
        <v>45.55</v>
      </c>
      <c r="E1005" s="97">
        <v>0</v>
      </c>
      <c r="F1005" s="57"/>
      <c r="G1005" s="53">
        <f t="shared" si="98"/>
        <v>0</v>
      </c>
    </row>
    <row r="1006" spans="1:7" s="8" customFormat="1" ht="45" x14ac:dyDescent="0.2">
      <c r="A1006" s="52" t="s">
        <v>1385</v>
      </c>
      <c r="B1006" s="61" t="s">
        <v>41</v>
      </c>
      <c r="C1006" s="63" t="s">
        <v>31</v>
      </c>
      <c r="D1006" s="62">
        <v>455.46</v>
      </c>
      <c r="E1006" s="97">
        <v>0</v>
      </c>
      <c r="F1006" s="57"/>
      <c r="G1006" s="53">
        <f t="shared" si="98"/>
        <v>0</v>
      </c>
    </row>
    <row r="1007" spans="1:7" s="8" customFormat="1" ht="33.75" x14ac:dyDescent="0.2">
      <c r="A1007" s="52" t="s">
        <v>1386</v>
      </c>
      <c r="B1007" s="61" t="s">
        <v>40</v>
      </c>
      <c r="C1007" s="63" t="s">
        <v>31</v>
      </c>
      <c r="D1007" s="62">
        <v>953.68</v>
      </c>
      <c r="E1007" s="97">
        <v>0</v>
      </c>
      <c r="F1007" s="57"/>
      <c r="G1007" s="53">
        <f t="shared" si="98"/>
        <v>0</v>
      </c>
    </row>
    <row r="1008" spans="1:7" s="8" customFormat="1" ht="33.75" x14ac:dyDescent="0.2">
      <c r="A1008" s="52" t="s">
        <v>1387</v>
      </c>
      <c r="B1008" s="61" t="s">
        <v>42</v>
      </c>
      <c r="C1008" s="63" t="s">
        <v>31</v>
      </c>
      <c r="D1008" s="62">
        <v>422.74</v>
      </c>
      <c r="E1008" s="97">
        <v>0</v>
      </c>
      <c r="F1008" s="57"/>
      <c r="G1008" s="53">
        <f t="shared" si="98"/>
        <v>0</v>
      </c>
    </row>
    <row r="1009" spans="1:7" s="8" customFormat="1" ht="22.5" x14ac:dyDescent="0.2">
      <c r="A1009" s="52" t="s">
        <v>1388</v>
      </c>
      <c r="B1009" s="61" t="s">
        <v>38</v>
      </c>
      <c r="C1009" s="63" t="s">
        <v>39</v>
      </c>
      <c r="D1009" s="62">
        <v>1008.7</v>
      </c>
      <c r="E1009" s="97">
        <v>0</v>
      </c>
      <c r="F1009" s="57"/>
      <c r="G1009" s="53">
        <f t="shared" si="98"/>
        <v>0</v>
      </c>
    </row>
    <row r="1010" spans="1:7" s="8" customFormat="1" ht="45" x14ac:dyDescent="0.2">
      <c r="A1010" s="52" t="s">
        <v>1389</v>
      </c>
      <c r="B1010" s="61" t="s">
        <v>48</v>
      </c>
      <c r="C1010" s="63" t="s">
        <v>39</v>
      </c>
      <c r="D1010" s="62">
        <v>23.72</v>
      </c>
      <c r="E1010" s="97">
        <v>0</v>
      </c>
      <c r="F1010" s="57"/>
      <c r="G1010" s="53">
        <f t="shared" si="98"/>
        <v>0</v>
      </c>
    </row>
    <row r="1011" spans="1:7" s="8" customFormat="1" ht="33.75" x14ac:dyDescent="0.2">
      <c r="A1011" s="52" t="s">
        <v>1390</v>
      </c>
      <c r="B1011" s="61" t="s">
        <v>126</v>
      </c>
      <c r="C1011" s="63" t="s">
        <v>39</v>
      </c>
      <c r="D1011" s="62">
        <v>23.72</v>
      </c>
      <c r="E1011" s="97">
        <v>0</v>
      </c>
      <c r="F1011" s="57"/>
      <c r="G1011" s="53">
        <f t="shared" si="98"/>
        <v>0</v>
      </c>
    </row>
    <row r="1012" spans="1:7" s="8" customFormat="1" ht="33.75" x14ac:dyDescent="0.2">
      <c r="A1012" s="52" t="s">
        <v>1391</v>
      </c>
      <c r="B1012" s="61" t="s">
        <v>185</v>
      </c>
      <c r="C1012" s="63" t="s">
        <v>31</v>
      </c>
      <c r="D1012" s="62">
        <v>15.9</v>
      </c>
      <c r="E1012" s="97">
        <v>0</v>
      </c>
      <c r="F1012" s="57"/>
      <c r="G1012" s="53">
        <f t="shared" si="98"/>
        <v>0</v>
      </c>
    </row>
    <row r="1013" spans="1:7" s="8" customFormat="1" ht="33.75" x14ac:dyDescent="0.2">
      <c r="A1013" s="52" t="s">
        <v>1392</v>
      </c>
      <c r="B1013" s="61" t="s">
        <v>173</v>
      </c>
      <c r="C1013" s="63" t="s">
        <v>31</v>
      </c>
      <c r="D1013" s="62">
        <v>15.9</v>
      </c>
      <c r="E1013" s="97">
        <v>0</v>
      </c>
      <c r="F1013" s="57"/>
      <c r="G1013" s="53">
        <f t="shared" si="98"/>
        <v>0</v>
      </c>
    </row>
    <row r="1014" spans="1:7" s="8" customFormat="1" ht="33.75" x14ac:dyDescent="0.2">
      <c r="A1014" s="52" t="s">
        <v>1393</v>
      </c>
      <c r="B1014" s="61" t="s">
        <v>321</v>
      </c>
      <c r="C1014" s="63" t="s">
        <v>32</v>
      </c>
      <c r="D1014" s="62">
        <v>18.27</v>
      </c>
      <c r="E1014" s="97">
        <v>0</v>
      </c>
      <c r="F1014" s="57"/>
      <c r="G1014" s="53">
        <f t="shared" si="98"/>
        <v>0</v>
      </c>
    </row>
    <row r="1015" spans="1:7" s="8" customFormat="1" ht="45" x14ac:dyDescent="0.2">
      <c r="A1015" s="52" t="s">
        <v>1394</v>
      </c>
      <c r="B1015" s="61" t="s">
        <v>308</v>
      </c>
      <c r="C1015" s="63" t="s">
        <v>32</v>
      </c>
      <c r="D1015" s="62">
        <v>6.3</v>
      </c>
      <c r="E1015" s="97">
        <v>0</v>
      </c>
      <c r="F1015" s="57"/>
      <c r="G1015" s="53">
        <f t="shared" si="98"/>
        <v>0</v>
      </c>
    </row>
    <row r="1016" spans="1:7" s="8" customFormat="1" ht="45" x14ac:dyDescent="0.2">
      <c r="A1016" s="52" t="s">
        <v>1395</v>
      </c>
      <c r="B1016" s="61" t="s">
        <v>309</v>
      </c>
      <c r="C1016" s="63" t="s">
        <v>32</v>
      </c>
      <c r="D1016" s="62">
        <v>13.7</v>
      </c>
      <c r="E1016" s="97">
        <v>0</v>
      </c>
      <c r="F1016" s="57"/>
      <c r="G1016" s="53">
        <f t="shared" si="98"/>
        <v>0</v>
      </c>
    </row>
    <row r="1017" spans="1:7" s="8" customFormat="1" ht="67.5" x14ac:dyDescent="0.2">
      <c r="A1017" s="52" t="s">
        <v>1396</v>
      </c>
      <c r="B1017" s="61" t="s">
        <v>201</v>
      </c>
      <c r="C1017" s="63" t="s">
        <v>33</v>
      </c>
      <c r="D1017" s="62">
        <v>40</v>
      </c>
      <c r="E1017" s="97">
        <v>0</v>
      </c>
      <c r="F1017" s="57"/>
      <c r="G1017" s="53">
        <f t="shared" si="98"/>
        <v>0</v>
      </c>
    </row>
    <row r="1018" spans="1:7" s="8" customFormat="1" ht="90" x14ac:dyDescent="0.2">
      <c r="A1018" s="52" t="s">
        <v>1397</v>
      </c>
      <c r="B1018" s="61" t="s">
        <v>154</v>
      </c>
      <c r="C1018" s="63" t="s">
        <v>33</v>
      </c>
      <c r="D1018" s="62">
        <v>347</v>
      </c>
      <c r="E1018" s="97">
        <v>0</v>
      </c>
      <c r="F1018" s="57"/>
      <c r="G1018" s="53">
        <f t="shared" si="98"/>
        <v>0</v>
      </c>
    </row>
    <row r="1019" spans="1:7" s="8" customFormat="1" ht="33.75" x14ac:dyDescent="0.2">
      <c r="A1019" s="52" t="s">
        <v>1398</v>
      </c>
      <c r="B1019" s="61" t="s">
        <v>37</v>
      </c>
      <c r="C1019" s="63" t="s">
        <v>32</v>
      </c>
      <c r="D1019" s="62">
        <v>38.049999999999997</v>
      </c>
      <c r="E1019" s="97">
        <v>0</v>
      </c>
      <c r="F1019" s="57"/>
      <c r="G1019" s="53">
        <f t="shared" si="98"/>
        <v>0</v>
      </c>
    </row>
    <row r="1020" spans="1:7" s="8" customFormat="1" ht="33.75" x14ac:dyDescent="0.2">
      <c r="A1020" s="52" t="s">
        <v>1399</v>
      </c>
      <c r="B1020" s="61" t="s">
        <v>35</v>
      </c>
      <c r="C1020" s="63" t="s">
        <v>36</v>
      </c>
      <c r="D1020" s="62">
        <v>875.15</v>
      </c>
      <c r="E1020" s="97">
        <v>0</v>
      </c>
      <c r="F1020" s="57"/>
      <c r="G1020" s="53">
        <f t="shared" si="98"/>
        <v>0</v>
      </c>
    </row>
    <row r="1021" spans="1:7" s="8" customFormat="1" x14ac:dyDescent="0.2">
      <c r="A1021" s="96" t="s">
        <v>111</v>
      </c>
      <c r="B1021" s="65" t="s">
        <v>116</v>
      </c>
      <c r="C1021" s="65"/>
      <c r="D1021" s="65"/>
      <c r="E1021" s="65"/>
      <c r="F1021" s="65"/>
      <c r="G1021" s="55">
        <f>ROUND(SUM(G1022:G1028),2)</f>
        <v>0</v>
      </c>
    </row>
    <row r="1022" spans="1:7" s="8" customFormat="1" ht="33.75" x14ac:dyDescent="0.2">
      <c r="A1022" s="52" t="s">
        <v>1400</v>
      </c>
      <c r="B1022" s="61" t="s">
        <v>254</v>
      </c>
      <c r="C1022" s="63" t="s">
        <v>33</v>
      </c>
      <c r="D1022" s="62">
        <v>8</v>
      </c>
      <c r="E1022" s="97">
        <v>0</v>
      </c>
      <c r="F1022" s="57"/>
      <c r="G1022" s="53">
        <f t="shared" ref="G1022:G1028" si="99">ROUND(PRODUCT(D1022,E1022),2)</f>
        <v>0</v>
      </c>
    </row>
    <row r="1023" spans="1:7" s="8" customFormat="1" ht="33.75" x14ac:dyDescent="0.2">
      <c r="A1023" s="52" t="s">
        <v>1401</v>
      </c>
      <c r="B1023" s="61" t="s">
        <v>255</v>
      </c>
      <c r="C1023" s="63" t="s">
        <v>33</v>
      </c>
      <c r="D1023" s="62">
        <v>11</v>
      </c>
      <c r="E1023" s="97">
        <v>0</v>
      </c>
      <c r="F1023" s="57"/>
      <c r="G1023" s="53">
        <f t="shared" si="99"/>
        <v>0</v>
      </c>
    </row>
    <row r="1024" spans="1:7" s="8" customFormat="1" ht="33.75" x14ac:dyDescent="0.2">
      <c r="A1024" s="52" t="s">
        <v>1402</v>
      </c>
      <c r="B1024" s="61" t="s">
        <v>256</v>
      </c>
      <c r="C1024" s="63" t="s">
        <v>33</v>
      </c>
      <c r="D1024" s="62">
        <v>4</v>
      </c>
      <c r="E1024" s="97">
        <v>0</v>
      </c>
      <c r="F1024" s="57"/>
      <c r="G1024" s="53">
        <f t="shared" si="99"/>
        <v>0</v>
      </c>
    </row>
    <row r="1025" spans="1:7" s="8" customFormat="1" ht="33.75" x14ac:dyDescent="0.2">
      <c r="A1025" s="52" t="s">
        <v>1403</v>
      </c>
      <c r="B1025" s="61" t="s">
        <v>257</v>
      </c>
      <c r="C1025" s="63" t="s">
        <v>33</v>
      </c>
      <c r="D1025" s="62">
        <v>10</v>
      </c>
      <c r="E1025" s="97">
        <v>0</v>
      </c>
      <c r="F1025" s="57"/>
      <c r="G1025" s="53">
        <f t="shared" si="99"/>
        <v>0</v>
      </c>
    </row>
    <row r="1026" spans="1:7" s="8" customFormat="1" ht="33.75" x14ac:dyDescent="0.2">
      <c r="A1026" s="52" t="s">
        <v>1404</v>
      </c>
      <c r="B1026" s="61" t="s">
        <v>258</v>
      </c>
      <c r="C1026" s="63" t="s">
        <v>33</v>
      </c>
      <c r="D1026" s="62">
        <v>5</v>
      </c>
      <c r="E1026" s="97">
        <v>0</v>
      </c>
      <c r="F1026" s="57"/>
      <c r="G1026" s="53">
        <f t="shared" si="99"/>
        <v>0</v>
      </c>
    </row>
    <row r="1027" spans="1:7" s="8" customFormat="1" ht="33.75" x14ac:dyDescent="0.2">
      <c r="A1027" s="52" t="s">
        <v>1405</v>
      </c>
      <c r="B1027" s="61" t="s">
        <v>54</v>
      </c>
      <c r="C1027" s="63" t="s">
        <v>31</v>
      </c>
      <c r="D1027" s="62">
        <v>57</v>
      </c>
      <c r="E1027" s="97">
        <v>0</v>
      </c>
      <c r="F1027" s="57"/>
      <c r="G1027" s="53">
        <f t="shared" si="99"/>
        <v>0</v>
      </c>
    </row>
    <row r="1028" spans="1:7" s="8" customFormat="1" ht="22.5" x14ac:dyDescent="0.2">
      <c r="A1028" s="52" t="s">
        <v>1406</v>
      </c>
      <c r="B1028" s="61" t="s">
        <v>195</v>
      </c>
      <c r="C1028" s="63" t="s">
        <v>32</v>
      </c>
      <c r="D1028" s="62">
        <v>11.4</v>
      </c>
      <c r="E1028" s="97">
        <v>0</v>
      </c>
      <c r="F1028" s="57"/>
      <c r="G1028" s="53">
        <f t="shared" si="99"/>
        <v>0</v>
      </c>
    </row>
    <row r="1029" spans="1:7" s="8" customFormat="1" x14ac:dyDescent="0.2">
      <c r="A1029" s="96" t="s">
        <v>424</v>
      </c>
      <c r="B1029" s="65" t="s">
        <v>43</v>
      </c>
      <c r="C1029" s="65"/>
      <c r="D1029" s="65"/>
      <c r="E1029" s="65"/>
      <c r="F1029" s="65"/>
      <c r="G1029" s="55">
        <f>ROUND(SUM(G1030,G1044),2)</f>
        <v>0</v>
      </c>
    </row>
    <row r="1030" spans="1:7" s="8" customFormat="1" x14ac:dyDescent="0.2">
      <c r="A1030" s="41" t="s">
        <v>425</v>
      </c>
      <c r="B1030" s="40" t="s">
        <v>45</v>
      </c>
      <c r="C1030" s="41"/>
      <c r="D1030" s="42"/>
      <c r="E1030" s="43"/>
      <c r="F1030" s="44"/>
      <c r="G1030" s="43">
        <f>ROUND(SUM(G1031:G1043),2)</f>
        <v>0</v>
      </c>
    </row>
    <row r="1031" spans="1:7" s="8" customFormat="1" ht="56.25" x14ac:dyDescent="0.2">
      <c r="A1031" s="52" t="s">
        <v>1407</v>
      </c>
      <c r="B1031" s="61" t="s">
        <v>197</v>
      </c>
      <c r="C1031" s="63" t="s">
        <v>31</v>
      </c>
      <c r="D1031" s="62">
        <v>11.17</v>
      </c>
      <c r="E1031" s="97">
        <v>0</v>
      </c>
      <c r="F1031" s="57"/>
      <c r="G1031" s="53">
        <f t="shared" ref="G1031:G1043" si="100">ROUND(PRODUCT(D1031,E1031),2)</f>
        <v>0</v>
      </c>
    </row>
    <row r="1032" spans="1:7" s="8" customFormat="1" ht="67.5" x14ac:dyDescent="0.2">
      <c r="A1032" s="52" t="s">
        <v>1408</v>
      </c>
      <c r="B1032" s="61" t="s">
        <v>198</v>
      </c>
      <c r="C1032" s="63" t="s">
        <v>31</v>
      </c>
      <c r="D1032" s="62">
        <v>15.12</v>
      </c>
      <c r="E1032" s="97">
        <v>0</v>
      </c>
      <c r="F1032" s="57"/>
      <c r="G1032" s="53">
        <f t="shared" si="100"/>
        <v>0</v>
      </c>
    </row>
    <row r="1033" spans="1:7" s="8" customFormat="1" ht="56.25" x14ac:dyDescent="0.2">
      <c r="A1033" s="52" t="s">
        <v>1409</v>
      </c>
      <c r="B1033" s="61" t="s">
        <v>175</v>
      </c>
      <c r="C1033" s="63" t="s">
        <v>39</v>
      </c>
      <c r="D1033" s="62">
        <v>865.73</v>
      </c>
      <c r="E1033" s="97">
        <v>0</v>
      </c>
      <c r="F1033" s="57"/>
      <c r="G1033" s="53">
        <f t="shared" si="100"/>
        <v>0</v>
      </c>
    </row>
    <row r="1034" spans="1:7" s="8" customFormat="1" ht="56.25" x14ac:dyDescent="0.2">
      <c r="A1034" s="52" t="s">
        <v>1410</v>
      </c>
      <c r="B1034" s="61" t="s">
        <v>176</v>
      </c>
      <c r="C1034" s="63" t="s">
        <v>39</v>
      </c>
      <c r="D1034" s="62">
        <v>84.68</v>
      </c>
      <c r="E1034" s="97">
        <v>0</v>
      </c>
      <c r="F1034" s="57"/>
      <c r="G1034" s="53">
        <f t="shared" si="100"/>
        <v>0</v>
      </c>
    </row>
    <row r="1035" spans="1:7" s="8" customFormat="1" ht="56.25" x14ac:dyDescent="0.2">
      <c r="A1035" s="52" t="s">
        <v>1411</v>
      </c>
      <c r="B1035" s="61" t="s">
        <v>177</v>
      </c>
      <c r="C1035" s="63" t="s">
        <v>39</v>
      </c>
      <c r="D1035" s="62">
        <v>71.25</v>
      </c>
      <c r="E1035" s="97">
        <v>0</v>
      </c>
      <c r="F1035" s="57"/>
      <c r="G1035" s="53">
        <f t="shared" si="100"/>
        <v>0</v>
      </c>
    </row>
    <row r="1036" spans="1:7" s="8" customFormat="1" ht="56.25" x14ac:dyDescent="0.2">
      <c r="A1036" s="52" t="s">
        <v>1412</v>
      </c>
      <c r="B1036" s="61" t="s">
        <v>178</v>
      </c>
      <c r="C1036" s="63" t="s">
        <v>33</v>
      </c>
      <c r="D1036" s="62">
        <v>3</v>
      </c>
      <c r="E1036" s="97">
        <v>0</v>
      </c>
      <c r="F1036" s="57"/>
      <c r="G1036" s="53">
        <f t="shared" si="100"/>
        <v>0</v>
      </c>
    </row>
    <row r="1037" spans="1:7" s="8" customFormat="1" ht="56.25" x14ac:dyDescent="0.2">
      <c r="A1037" s="52" t="s">
        <v>1413</v>
      </c>
      <c r="B1037" s="61" t="s">
        <v>179</v>
      </c>
      <c r="C1037" s="63" t="s">
        <v>33</v>
      </c>
      <c r="D1037" s="62">
        <v>5</v>
      </c>
      <c r="E1037" s="97">
        <v>0</v>
      </c>
      <c r="F1037" s="57"/>
      <c r="G1037" s="53">
        <f t="shared" si="100"/>
        <v>0</v>
      </c>
    </row>
    <row r="1038" spans="1:7" s="8" customFormat="1" ht="45" x14ac:dyDescent="0.2">
      <c r="A1038" s="52" t="s">
        <v>1414</v>
      </c>
      <c r="B1038" s="61" t="s">
        <v>276</v>
      </c>
      <c r="C1038" s="63" t="s">
        <v>33</v>
      </c>
      <c r="D1038" s="62">
        <v>1</v>
      </c>
      <c r="E1038" s="97">
        <v>0</v>
      </c>
      <c r="F1038" s="57"/>
      <c r="G1038" s="53">
        <f t="shared" si="100"/>
        <v>0</v>
      </c>
    </row>
    <row r="1039" spans="1:7" s="8" customFormat="1" ht="45" x14ac:dyDescent="0.2">
      <c r="A1039" s="52" t="s">
        <v>1415</v>
      </c>
      <c r="B1039" s="61" t="s">
        <v>180</v>
      </c>
      <c r="C1039" s="63" t="s">
        <v>33</v>
      </c>
      <c r="D1039" s="62">
        <v>2</v>
      </c>
      <c r="E1039" s="97">
        <v>0</v>
      </c>
      <c r="F1039" s="57"/>
      <c r="G1039" s="53">
        <f t="shared" si="100"/>
        <v>0</v>
      </c>
    </row>
    <row r="1040" spans="1:7" s="8" customFormat="1" ht="56.25" x14ac:dyDescent="0.2">
      <c r="A1040" s="52" t="s">
        <v>1416</v>
      </c>
      <c r="B1040" s="61" t="s">
        <v>181</v>
      </c>
      <c r="C1040" s="63" t="s">
        <v>33</v>
      </c>
      <c r="D1040" s="62">
        <v>1</v>
      </c>
      <c r="E1040" s="97">
        <v>0</v>
      </c>
      <c r="F1040" s="57"/>
      <c r="G1040" s="53">
        <f t="shared" si="100"/>
        <v>0</v>
      </c>
    </row>
    <row r="1041" spans="1:7" s="8" customFormat="1" ht="56.25" x14ac:dyDescent="0.2">
      <c r="A1041" s="52" t="s">
        <v>1417</v>
      </c>
      <c r="B1041" s="61" t="s">
        <v>55</v>
      </c>
      <c r="C1041" s="63" t="s">
        <v>31</v>
      </c>
      <c r="D1041" s="62">
        <v>24.3</v>
      </c>
      <c r="E1041" s="97">
        <v>0</v>
      </c>
      <c r="F1041" s="57"/>
      <c r="G1041" s="53">
        <f t="shared" si="100"/>
        <v>0</v>
      </c>
    </row>
    <row r="1042" spans="1:7" s="8" customFormat="1" ht="56.25" x14ac:dyDescent="0.2">
      <c r="A1042" s="52" t="s">
        <v>1418</v>
      </c>
      <c r="B1042" s="61" t="s">
        <v>184</v>
      </c>
      <c r="C1042" s="63" t="s">
        <v>31</v>
      </c>
      <c r="D1042" s="62">
        <v>24.3</v>
      </c>
      <c r="E1042" s="97">
        <v>0</v>
      </c>
      <c r="F1042" s="57"/>
      <c r="G1042" s="53">
        <f t="shared" si="100"/>
        <v>0</v>
      </c>
    </row>
    <row r="1043" spans="1:7" s="8" customFormat="1" ht="22.5" x14ac:dyDescent="0.2">
      <c r="A1043" s="52" t="s">
        <v>1419</v>
      </c>
      <c r="B1043" s="61" t="s">
        <v>123</v>
      </c>
      <c r="C1043" s="63" t="s">
        <v>33</v>
      </c>
      <c r="D1043" s="62">
        <v>151</v>
      </c>
      <c r="E1043" s="97">
        <v>0</v>
      </c>
      <c r="F1043" s="57"/>
      <c r="G1043" s="53">
        <f t="shared" si="100"/>
        <v>0</v>
      </c>
    </row>
    <row r="1044" spans="1:7" s="8" customFormat="1" x14ac:dyDescent="0.2">
      <c r="A1044" s="41" t="s">
        <v>426</v>
      </c>
      <c r="B1044" s="40" t="s">
        <v>117</v>
      </c>
      <c r="C1044" s="41"/>
      <c r="D1044" s="42"/>
      <c r="E1044" s="43"/>
      <c r="F1044" s="44"/>
      <c r="G1044" s="43">
        <f>ROUND(SUM(G1045:G1048),2)</f>
        <v>0</v>
      </c>
    </row>
    <row r="1045" spans="1:7" s="8" customFormat="1" ht="67.5" x14ac:dyDescent="0.2">
      <c r="A1045" s="52" t="s">
        <v>1420</v>
      </c>
      <c r="B1045" s="61" t="s">
        <v>205</v>
      </c>
      <c r="C1045" s="63" t="s">
        <v>33</v>
      </c>
      <c r="D1045" s="62">
        <v>7</v>
      </c>
      <c r="E1045" s="97">
        <v>0</v>
      </c>
      <c r="F1045" s="57"/>
      <c r="G1045" s="53">
        <f t="shared" ref="G1045:G1048" si="101">ROUND(PRODUCT(D1045,E1045),2)</f>
        <v>0</v>
      </c>
    </row>
    <row r="1046" spans="1:7" s="8" customFormat="1" ht="90" x14ac:dyDescent="0.2">
      <c r="A1046" s="52" t="s">
        <v>1421</v>
      </c>
      <c r="B1046" s="61" t="s">
        <v>206</v>
      </c>
      <c r="C1046" s="63" t="s">
        <v>33</v>
      </c>
      <c r="D1046" s="62">
        <v>1</v>
      </c>
      <c r="E1046" s="97">
        <v>0</v>
      </c>
      <c r="F1046" s="57"/>
      <c r="G1046" s="53">
        <f t="shared" si="101"/>
        <v>0</v>
      </c>
    </row>
    <row r="1047" spans="1:7" s="8" customFormat="1" ht="78.75" x14ac:dyDescent="0.2">
      <c r="A1047" s="52" t="s">
        <v>1422</v>
      </c>
      <c r="B1047" s="61" t="s">
        <v>207</v>
      </c>
      <c r="C1047" s="63" t="s">
        <v>33</v>
      </c>
      <c r="D1047" s="62">
        <v>2</v>
      </c>
      <c r="E1047" s="97">
        <v>0</v>
      </c>
      <c r="F1047" s="57"/>
      <c r="G1047" s="53">
        <f t="shared" si="101"/>
        <v>0</v>
      </c>
    </row>
    <row r="1048" spans="1:7" s="8" customFormat="1" ht="45" x14ac:dyDescent="0.2">
      <c r="A1048" s="52" t="s">
        <v>1423</v>
      </c>
      <c r="B1048" s="61" t="s">
        <v>208</v>
      </c>
      <c r="C1048" s="63" t="s">
        <v>33</v>
      </c>
      <c r="D1048" s="62">
        <v>12</v>
      </c>
      <c r="E1048" s="97">
        <v>0</v>
      </c>
      <c r="F1048" s="57"/>
      <c r="G1048" s="53">
        <f t="shared" si="101"/>
        <v>0</v>
      </c>
    </row>
    <row r="1049" spans="1:7" s="8" customFormat="1" x14ac:dyDescent="0.2">
      <c r="A1049" s="96" t="s">
        <v>427</v>
      </c>
      <c r="B1049" s="65" t="s">
        <v>225</v>
      </c>
      <c r="C1049" s="65"/>
      <c r="D1049" s="65"/>
      <c r="E1049" s="65"/>
      <c r="F1049" s="65"/>
      <c r="G1049" s="55">
        <f>ROUND(SUM(G1050,G1070,G1086),2)</f>
        <v>0</v>
      </c>
    </row>
    <row r="1050" spans="1:7" s="8" customFormat="1" x14ac:dyDescent="0.2">
      <c r="A1050" s="41" t="s">
        <v>428</v>
      </c>
      <c r="B1050" s="40" t="s">
        <v>57</v>
      </c>
      <c r="C1050" s="41"/>
      <c r="D1050" s="42"/>
      <c r="E1050" s="43"/>
      <c r="F1050" s="44"/>
      <c r="G1050" s="43">
        <f>ROUND(SUM(G1051:G1069),2)</f>
        <v>0</v>
      </c>
    </row>
    <row r="1051" spans="1:7" s="8" customFormat="1" ht="22.5" x14ac:dyDescent="0.2">
      <c r="A1051" s="52" t="s">
        <v>1424</v>
      </c>
      <c r="B1051" s="61" t="s">
        <v>196</v>
      </c>
      <c r="C1051" s="63" t="s">
        <v>39</v>
      </c>
      <c r="D1051" s="62">
        <v>360.26</v>
      </c>
      <c r="E1051" s="97">
        <v>0</v>
      </c>
      <c r="F1051" s="57"/>
      <c r="G1051" s="53">
        <f t="shared" ref="G1051:G1069" si="102">ROUND(PRODUCT(D1051,E1051),2)</f>
        <v>0</v>
      </c>
    </row>
    <row r="1052" spans="1:7" s="8" customFormat="1" ht="45" x14ac:dyDescent="0.2">
      <c r="A1052" s="52" t="s">
        <v>1425</v>
      </c>
      <c r="B1052" s="61" t="s">
        <v>127</v>
      </c>
      <c r="C1052" s="63" t="s">
        <v>32</v>
      </c>
      <c r="D1052" s="62">
        <v>663</v>
      </c>
      <c r="E1052" s="97">
        <v>0</v>
      </c>
      <c r="F1052" s="57"/>
      <c r="G1052" s="53">
        <f t="shared" si="102"/>
        <v>0</v>
      </c>
    </row>
    <row r="1053" spans="1:7" s="8" customFormat="1" ht="45" x14ac:dyDescent="0.2">
      <c r="A1053" s="52" t="s">
        <v>1426</v>
      </c>
      <c r="B1053" s="61" t="s">
        <v>157</v>
      </c>
      <c r="C1053" s="63" t="s">
        <v>32</v>
      </c>
      <c r="D1053" s="62">
        <v>75.33</v>
      </c>
      <c r="E1053" s="97">
        <v>0</v>
      </c>
      <c r="F1053" s="57"/>
      <c r="G1053" s="53">
        <f t="shared" si="102"/>
        <v>0</v>
      </c>
    </row>
    <row r="1054" spans="1:7" s="8" customFormat="1" ht="22.5" x14ac:dyDescent="0.2">
      <c r="A1054" s="52" t="s">
        <v>1427</v>
      </c>
      <c r="B1054" s="61" t="s">
        <v>63</v>
      </c>
      <c r="C1054" s="63" t="s">
        <v>32</v>
      </c>
      <c r="D1054" s="62">
        <v>33.17</v>
      </c>
      <c r="E1054" s="97">
        <v>0</v>
      </c>
      <c r="F1054" s="57"/>
      <c r="G1054" s="53">
        <f t="shared" si="102"/>
        <v>0</v>
      </c>
    </row>
    <row r="1055" spans="1:7" s="8" customFormat="1" ht="22.5" x14ac:dyDescent="0.2">
      <c r="A1055" s="52" t="s">
        <v>1428</v>
      </c>
      <c r="B1055" s="61" t="s">
        <v>64</v>
      </c>
      <c r="C1055" s="63" t="s">
        <v>39</v>
      </c>
      <c r="D1055" s="62">
        <v>94.11</v>
      </c>
      <c r="E1055" s="97">
        <v>0</v>
      </c>
      <c r="F1055" s="57"/>
      <c r="G1055" s="53">
        <f t="shared" si="102"/>
        <v>0</v>
      </c>
    </row>
    <row r="1056" spans="1:7" s="8" customFormat="1" ht="22.5" x14ac:dyDescent="0.2">
      <c r="A1056" s="52" t="s">
        <v>1429</v>
      </c>
      <c r="B1056" s="61" t="s">
        <v>71</v>
      </c>
      <c r="C1056" s="63" t="s">
        <v>39</v>
      </c>
      <c r="D1056" s="62">
        <v>266.14999999999998</v>
      </c>
      <c r="E1056" s="97">
        <v>0</v>
      </c>
      <c r="F1056" s="57"/>
      <c r="G1056" s="53">
        <f t="shared" si="102"/>
        <v>0</v>
      </c>
    </row>
    <row r="1057" spans="1:7" s="8" customFormat="1" ht="33.75" x14ac:dyDescent="0.2">
      <c r="A1057" s="52" t="s">
        <v>1430</v>
      </c>
      <c r="B1057" s="61" t="s">
        <v>65</v>
      </c>
      <c r="C1057" s="63" t="s">
        <v>32</v>
      </c>
      <c r="D1057" s="62">
        <v>171.43</v>
      </c>
      <c r="E1057" s="97">
        <v>0</v>
      </c>
      <c r="F1057" s="57"/>
      <c r="G1057" s="53">
        <f t="shared" si="102"/>
        <v>0</v>
      </c>
    </row>
    <row r="1058" spans="1:7" s="8" customFormat="1" ht="45" x14ac:dyDescent="0.2">
      <c r="A1058" s="52" t="s">
        <v>1431</v>
      </c>
      <c r="B1058" s="61" t="s">
        <v>209</v>
      </c>
      <c r="C1058" s="63" t="s">
        <v>32</v>
      </c>
      <c r="D1058" s="62">
        <v>306.18</v>
      </c>
      <c r="E1058" s="97">
        <v>0</v>
      </c>
      <c r="F1058" s="57"/>
      <c r="G1058" s="53">
        <f t="shared" si="102"/>
        <v>0</v>
      </c>
    </row>
    <row r="1059" spans="1:7" s="8" customFormat="1" ht="45" x14ac:dyDescent="0.2">
      <c r="A1059" s="52" t="s">
        <v>1432</v>
      </c>
      <c r="B1059" s="61" t="s">
        <v>210</v>
      </c>
      <c r="C1059" s="63" t="s">
        <v>32</v>
      </c>
      <c r="D1059" s="62">
        <v>204.12</v>
      </c>
      <c r="E1059" s="97">
        <v>0</v>
      </c>
      <c r="F1059" s="57"/>
      <c r="G1059" s="53">
        <f t="shared" si="102"/>
        <v>0</v>
      </c>
    </row>
    <row r="1060" spans="1:7" s="8" customFormat="1" ht="135" x14ac:dyDescent="0.2">
      <c r="A1060" s="52" t="s">
        <v>1433</v>
      </c>
      <c r="B1060" s="61" t="s">
        <v>156</v>
      </c>
      <c r="C1060" s="63" t="s">
        <v>33</v>
      </c>
      <c r="D1060" s="62">
        <v>5</v>
      </c>
      <c r="E1060" s="97">
        <v>0</v>
      </c>
      <c r="F1060" s="57"/>
      <c r="G1060" s="53">
        <f t="shared" si="102"/>
        <v>0</v>
      </c>
    </row>
    <row r="1061" spans="1:7" s="8" customFormat="1" ht="135" x14ac:dyDescent="0.2">
      <c r="A1061" s="52" t="s">
        <v>1434</v>
      </c>
      <c r="B1061" s="61" t="s">
        <v>155</v>
      </c>
      <c r="C1061" s="63" t="s">
        <v>33</v>
      </c>
      <c r="D1061" s="62">
        <v>2</v>
      </c>
      <c r="E1061" s="97">
        <v>0</v>
      </c>
      <c r="F1061" s="57"/>
      <c r="G1061" s="53">
        <f t="shared" si="102"/>
        <v>0</v>
      </c>
    </row>
    <row r="1062" spans="1:7" s="8" customFormat="1" ht="22.5" x14ac:dyDescent="0.2">
      <c r="A1062" s="52" t="s">
        <v>1435</v>
      </c>
      <c r="B1062" s="61" t="s">
        <v>310</v>
      </c>
      <c r="C1062" s="63" t="s">
        <v>33</v>
      </c>
      <c r="D1062" s="62">
        <v>2</v>
      </c>
      <c r="E1062" s="97">
        <v>0</v>
      </c>
      <c r="F1062" s="57"/>
      <c r="G1062" s="53">
        <f t="shared" si="102"/>
        <v>0</v>
      </c>
    </row>
    <row r="1063" spans="1:7" s="8" customFormat="1" ht="22.5" x14ac:dyDescent="0.2">
      <c r="A1063" s="52" t="s">
        <v>1436</v>
      </c>
      <c r="B1063" s="61" t="s">
        <v>311</v>
      </c>
      <c r="C1063" s="63" t="s">
        <v>33</v>
      </c>
      <c r="D1063" s="62">
        <v>2</v>
      </c>
      <c r="E1063" s="97">
        <v>0</v>
      </c>
      <c r="F1063" s="57"/>
      <c r="G1063" s="53">
        <f t="shared" si="102"/>
        <v>0</v>
      </c>
    </row>
    <row r="1064" spans="1:7" s="8" customFormat="1" ht="22.5" x14ac:dyDescent="0.2">
      <c r="A1064" s="52" t="s">
        <v>1437</v>
      </c>
      <c r="B1064" s="61" t="s">
        <v>277</v>
      </c>
      <c r="C1064" s="63" t="s">
        <v>33</v>
      </c>
      <c r="D1064" s="62">
        <v>5</v>
      </c>
      <c r="E1064" s="97">
        <v>0</v>
      </c>
      <c r="F1064" s="57"/>
      <c r="G1064" s="53">
        <f t="shared" si="102"/>
        <v>0</v>
      </c>
    </row>
    <row r="1065" spans="1:7" s="8" customFormat="1" ht="22.5" x14ac:dyDescent="0.2">
      <c r="A1065" s="52" t="s">
        <v>1438</v>
      </c>
      <c r="B1065" s="61" t="s">
        <v>278</v>
      </c>
      <c r="C1065" s="63" t="s">
        <v>33</v>
      </c>
      <c r="D1065" s="62">
        <v>5</v>
      </c>
      <c r="E1065" s="97">
        <v>0</v>
      </c>
      <c r="F1065" s="57"/>
      <c r="G1065" s="53">
        <f t="shared" si="102"/>
        <v>0</v>
      </c>
    </row>
    <row r="1066" spans="1:7" s="8" customFormat="1" ht="22.5" x14ac:dyDescent="0.2">
      <c r="A1066" s="52" t="s">
        <v>1439</v>
      </c>
      <c r="B1066" s="61" t="s">
        <v>67</v>
      </c>
      <c r="C1066" s="63" t="s">
        <v>33</v>
      </c>
      <c r="D1066" s="62">
        <v>14</v>
      </c>
      <c r="E1066" s="97">
        <v>0</v>
      </c>
      <c r="F1066" s="57"/>
      <c r="G1066" s="53">
        <f t="shared" si="102"/>
        <v>0</v>
      </c>
    </row>
    <row r="1067" spans="1:7" s="8" customFormat="1" ht="22.5" x14ac:dyDescent="0.2">
      <c r="A1067" s="52" t="s">
        <v>1440</v>
      </c>
      <c r="B1067" s="61" t="s">
        <v>119</v>
      </c>
      <c r="C1067" s="63" t="s">
        <v>33</v>
      </c>
      <c r="D1067" s="62">
        <v>25</v>
      </c>
      <c r="E1067" s="97">
        <v>0</v>
      </c>
      <c r="F1067" s="57"/>
      <c r="G1067" s="53">
        <f t="shared" si="102"/>
        <v>0</v>
      </c>
    </row>
    <row r="1068" spans="1:7" s="8" customFormat="1" ht="33.75" x14ac:dyDescent="0.2">
      <c r="A1068" s="52" t="s">
        <v>1441</v>
      </c>
      <c r="B1068" s="61" t="s">
        <v>37</v>
      </c>
      <c r="C1068" s="63" t="s">
        <v>32</v>
      </c>
      <c r="D1068" s="62">
        <v>432.15</v>
      </c>
      <c r="E1068" s="97">
        <v>0</v>
      </c>
      <c r="F1068" s="57"/>
      <c r="G1068" s="53">
        <f t="shared" si="102"/>
        <v>0</v>
      </c>
    </row>
    <row r="1069" spans="1:7" s="8" customFormat="1" ht="33.75" x14ac:dyDescent="0.2">
      <c r="A1069" s="52" t="s">
        <v>1442</v>
      </c>
      <c r="B1069" s="61" t="s">
        <v>35</v>
      </c>
      <c r="C1069" s="63" t="s">
        <v>36</v>
      </c>
      <c r="D1069" s="62">
        <v>9939.4500000000007</v>
      </c>
      <c r="E1069" s="97">
        <v>0</v>
      </c>
      <c r="F1069" s="57"/>
      <c r="G1069" s="53">
        <f t="shared" si="102"/>
        <v>0</v>
      </c>
    </row>
    <row r="1070" spans="1:7" s="8" customFormat="1" x14ac:dyDescent="0.2">
      <c r="A1070" s="41" t="s">
        <v>429</v>
      </c>
      <c r="B1070" s="40" t="s">
        <v>148</v>
      </c>
      <c r="C1070" s="41"/>
      <c r="D1070" s="42"/>
      <c r="E1070" s="43"/>
      <c r="F1070" s="44"/>
      <c r="G1070" s="43">
        <f>ROUND(SUM(G1071:G1085),2)</f>
        <v>0</v>
      </c>
    </row>
    <row r="1071" spans="1:7" s="8" customFormat="1" ht="45" x14ac:dyDescent="0.2">
      <c r="A1071" s="52" t="s">
        <v>1443</v>
      </c>
      <c r="B1071" s="61" t="s">
        <v>127</v>
      </c>
      <c r="C1071" s="63" t="s">
        <v>32</v>
      </c>
      <c r="D1071" s="62">
        <v>84.09</v>
      </c>
      <c r="E1071" s="97">
        <v>0</v>
      </c>
      <c r="F1071" s="57"/>
      <c r="G1071" s="53">
        <f t="shared" ref="G1071:G1085" si="103">ROUND(PRODUCT(D1071,E1071),2)</f>
        <v>0</v>
      </c>
    </row>
    <row r="1072" spans="1:7" s="8" customFormat="1" ht="45" x14ac:dyDescent="0.2">
      <c r="A1072" s="52" t="s">
        <v>1444</v>
      </c>
      <c r="B1072" s="61" t="s">
        <v>157</v>
      </c>
      <c r="C1072" s="63" t="s">
        <v>32</v>
      </c>
      <c r="D1072" s="62">
        <v>10.39</v>
      </c>
      <c r="E1072" s="97">
        <v>0</v>
      </c>
      <c r="F1072" s="57"/>
      <c r="G1072" s="53">
        <f t="shared" si="103"/>
        <v>0</v>
      </c>
    </row>
    <row r="1073" spans="1:7" s="8" customFormat="1" ht="22.5" x14ac:dyDescent="0.2">
      <c r="A1073" s="52" t="s">
        <v>1445</v>
      </c>
      <c r="B1073" s="61" t="s">
        <v>149</v>
      </c>
      <c r="C1073" s="63" t="s">
        <v>32</v>
      </c>
      <c r="D1073" s="62">
        <v>13.38</v>
      </c>
      <c r="E1073" s="97">
        <v>0</v>
      </c>
      <c r="F1073" s="57"/>
      <c r="G1073" s="53">
        <f t="shared" si="103"/>
        <v>0</v>
      </c>
    </row>
    <row r="1074" spans="1:7" s="8" customFormat="1" ht="33.75" x14ac:dyDescent="0.2">
      <c r="A1074" s="52" t="s">
        <v>1446</v>
      </c>
      <c r="B1074" s="61" t="s">
        <v>158</v>
      </c>
      <c r="C1074" s="63" t="s">
        <v>31</v>
      </c>
      <c r="D1074" s="62">
        <v>27.65</v>
      </c>
      <c r="E1074" s="97">
        <v>0</v>
      </c>
      <c r="F1074" s="57"/>
      <c r="G1074" s="53">
        <f t="shared" si="103"/>
        <v>0</v>
      </c>
    </row>
    <row r="1075" spans="1:7" s="8" customFormat="1" ht="33.75" x14ac:dyDescent="0.2">
      <c r="A1075" s="52" t="s">
        <v>1447</v>
      </c>
      <c r="B1075" s="61" t="s">
        <v>150</v>
      </c>
      <c r="C1075" s="63" t="s">
        <v>53</v>
      </c>
      <c r="D1075" s="62">
        <v>781.34</v>
      </c>
      <c r="E1075" s="97">
        <v>0</v>
      </c>
      <c r="F1075" s="57"/>
      <c r="G1075" s="53">
        <f t="shared" si="103"/>
        <v>0</v>
      </c>
    </row>
    <row r="1076" spans="1:7" s="8" customFormat="1" ht="22.5" x14ac:dyDescent="0.2">
      <c r="A1076" s="52" t="s">
        <v>1448</v>
      </c>
      <c r="B1076" s="61" t="s">
        <v>159</v>
      </c>
      <c r="C1076" s="63" t="s">
        <v>32</v>
      </c>
      <c r="D1076" s="62">
        <v>6.48</v>
      </c>
      <c r="E1076" s="97">
        <v>0</v>
      </c>
      <c r="F1076" s="57"/>
      <c r="G1076" s="53">
        <f t="shared" si="103"/>
        <v>0</v>
      </c>
    </row>
    <row r="1077" spans="1:7" s="8" customFormat="1" ht="33.75" x14ac:dyDescent="0.2">
      <c r="A1077" s="52" t="s">
        <v>1449</v>
      </c>
      <c r="B1077" s="61" t="s">
        <v>188</v>
      </c>
      <c r="C1077" s="63" t="s">
        <v>31</v>
      </c>
      <c r="D1077" s="62">
        <v>14.4</v>
      </c>
      <c r="E1077" s="97">
        <v>0</v>
      </c>
      <c r="F1077" s="57"/>
      <c r="G1077" s="53">
        <f t="shared" si="103"/>
        <v>0</v>
      </c>
    </row>
    <row r="1078" spans="1:7" s="8" customFormat="1" ht="22.5" x14ac:dyDescent="0.2">
      <c r="A1078" s="52" t="s">
        <v>1450</v>
      </c>
      <c r="B1078" s="61" t="s">
        <v>125</v>
      </c>
      <c r="C1078" s="63" t="s">
        <v>31</v>
      </c>
      <c r="D1078" s="62">
        <v>88.97</v>
      </c>
      <c r="E1078" s="97">
        <v>0</v>
      </c>
      <c r="F1078" s="57"/>
      <c r="G1078" s="53">
        <f t="shared" si="103"/>
        <v>0</v>
      </c>
    </row>
    <row r="1079" spans="1:7" s="8" customFormat="1" ht="45" x14ac:dyDescent="0.2">
      <c r="A1079" s="52" t="s">
        <v>1451</v>
      </c>
      <c r="B1079" s="61" t="s">
        <v>186</v>
      </c>
      <c r="C1079" s="63" t="s">
        <v>31</v>
      </c>
      <c r="D1079" s="62">
        <v>67.86</v>
      </c>
      <c r="E1079" s="97">
        <v>0</v>
      </c>
      <c r="F1079" s="57"/>
      <c r="G1079" s="53">
        <f t="shared" si="103"/>
        <v>0</v>
      </c>
    </row>
    <row r="1080" spans="1:7" s="8" customFormat="1" ht="45" x14ac:dyDescent="0.2">
      <c r="A1080" s="52" t="s">
        <v>1452</v>
      </c>
      <c r="B1080" s="61" t="s">
        <v>187</v>
      </c>
      <c r="C1080" s="63" t="s">
        <v>31</v>
      </c>
      <c r="D1080" s="62">
        <v>110.08</v>
      </c>
      <c r="E1080" s="97">
        <v>0</v>
      </c>
      <c r="F1080" s="57"/>
      <c r="G1080" s="53">
        <f t="shared" si="103"/>
        <v>0</v>
      </c>
    </row>
    <row r="1081" spans="1:7" s="8" customFormat="1" ht="45" x14ac:dyDescent="0.2">
      <c r="A1081" s="52" t="s">
        <v>1453</v>
      </c>
      <c r="B1081" s="61" t="s">
        <v>209</v>
      </c>
      <c r="C1081" s="63" t="s">
        <v>32</v>
      </c>
      <c r="D1081" s="62">
        <v>23.33</v>
      </c>
      <c r="E1081" s="97">
        <v>0</v>
      </c>
      <c r="F1081" s="57"/>
      <c r="G1081" s="53">
        <f t="shared" si="103"/>
        <v>0</v>
      </c>
    </row>
    <row r="1082" spans="1:7" s="8" customFormat="1" ht="45" x14ac:dyDescent="0.2">
      <c r="A1082" s="52" t="s">
        <v>1454</v>
      </c>
      <c r="B1082" s="61" t="s">
        <v>170</v>
      </c>
      <c r="C1082" s="63" t="s">
        <v>33</v>
      </c>
      <c r="D1082" s="62">
        <v>51</v>
      </c>
      <c r="E1082" s="97">
        <v>0</v>
      </c>
      <c r="F1082" s="57"/>
      <c r="G1082" s="53">
        <f t="shared" si="103"/>
        <v>0</v>
      </c>
    </row>
    <row r="1083" spans="1:7" s="8" customFormat="1" ht="45" x14ac:dyDescent="0.2">
      <c r="A1083" s="52" t="s">
        <v>1455</v>
      </c>
      <c r="B1083" s="61" t="s">
        <v>66</v>
      </c>
      <c r="C1083" s="63" t="s">
        <v>33</v>
      </c>
      <c r="D1083" s="62">
        <v>10</v>
      </c>
      <c r="E1083" s="97">
        <v>0</v>
      </c>
      <c r="F1083" s="57"/>
      <c r="G1083" s="53">
        <f t="shared" si="103"/>
        <v>0</v>
      </c>
    </row>
    <row r="1084" spans="1:7" s="8" customFormat="1" ht="33.75" x14ac:dyDescent="0.2">
      <c r="A1084" s="52" t="s">
        <v>1456</v>
      </c>
      <c r="B1084" s="61" t="s">
        <v>37</v>
      </c>
      <c r="C1084" s="63" t="s">
        <v>32</v>
      </c>
      <c r="D1084" s="62">
        <v>71.150000000000006</v>
      </c>
      <c r="E1084" s="97">
        <v>0</v>
      </c>
      <c r="F1084" s="57"/>
      <c r="G1084" s="53">
        <f t="shared" si="103"/>
        <v>0</v>
      </c>
    </row>
    <row r="1085" spans="1:7" s="8" customFormat="1" ht="33.75" x14ac:dyDescent="0.2">
      <c r="A1085" s="52" t="s">
        <v>1457</v>
      </c>
      <c r="B1085" s="61" t="s">
        <v>35</v>
      </c>
      <c r="C1085" s="63" t="s">
        <v>36</v>
      </c>
      <c r="D1085" s="62">
        <v>1636.45</v>
      </c>
      <c r="E1085" s="97">
        <v>0</v>
      </c>
      <c r="F1085" s="57"/>
      <c r="G1085" s="53">
        <f t="shared" si="103"/>
        <v>0</v>
      </c>
    </row>
    <row r="1086" spans="1:7" s="8" customFormat="1" x14ac:dyDescent="0.2">
      <c r="A1086" s="41" t="s">
        <v>430</v>
      </c>
      <c r="B1086" s="40" t="s">
        <v>58</v>
      </c>
      <c r="C1086" s="41"/>
      <c r="D1086" s="42"/>
      <c r="E1086" s="43"/>
      <c r="F1086" s="44"/>
      <c r="G1086" s="43">
        <f>ROUND(SUM(G1087:G1100),2)</f>
        <v>0</v>
      </c>
    </row>
    <row r="1087" spans="1:7" s="8" customFormat="1" ht="22.5" x14ac:dyDescent="0.2">
      <c r="A1087" s="52" t="s">
        <v>1458</v>
      </c>
      <c r="B1087" s="61" t="s">
        <v>196</v>
      </c>
      <c r="C1087" s="63" t="s">
        <v>39</v>
      </c>
      <c r="D1087" s="62">
        <v>283.8</v>
      </c>
      <c r="E1087" s="97">
        <v>0</v>
      </c>
      <c r="F1087" s="57"/>
      <c r="G1087" s="53">
        <f t="shared" ref="G1087:G1100" si="104">ROUND(PRODUCT(D1087,E1087),2)</f>
        <v>0</v>
      </c>
    </row>
    <row r="1088" spans="1:7" s="8" customFormat="1" ht="45" x14ac:dyDescent="0.2">
      <c r="A1088" s="52" t="s">
        <v>1459</v>
      </c>
      <c r="B1088" s="61" t="s">
        <v>127</v>
      </c>
      <c r="C1088" s="63" t="s">
        <v>32</v>
      </c>
      <c r="D1088" s="62">
        <v>362.75</v>
      </c>
      <c r="E1088" s="97">
        <v>0</v>
      </c>
      <c r="F1088" s="57"/>
      <c r="G1088" s="53">
        <f t="shared" si="104"/>
        <v>0</v>
      </c>
    </row>
    <row r="1089" spans="1:7" s="8" customFormat="1" ht="90" x14ac:dyDescent="0.2">
      <c r="A1089" s="52" t="s">
        <v>1460</v>
      </c>
      <c r="B1089" s="61" t="s">
        <v>160</v>
      </c>
      <c r="C1089" s="63" t="s">
        <v>33</v>
      </c>
      <c r="D1089" s="62">
        <v>23</v>
      </c>
      <c r="E1089" s="97">
        <v>0</v>
      </c>
      <c r="F1089" s="57"/>
      <c r="G1089" s="53">
        <f t="shared" si="104"/>
        <v>0</v>
      </c>
    </row>
    <row r="1090" spans="1:7" s="8" customFormat="1" ht="90" x14ac:dyDescent="0.2">
      <c r="A1090" s="52" t="s">
        <v>1461</v>
      </c>
      <c r="B1090" s="61" t="s">
        <v>161</v>
      </c>
      <c r="C1090" s="63" t="s">
        <v>33</v>
      </c>
      <c r="D1090" s="62">
        <v>30</v>
      </c>
      <c r="E1090" s="97">
        <v>0</v>
      </c>
      <c r="F1090" s="57"/>
      <c r="G1090" s="53">
        <f t="shared" si="104"/>
        <v>0</v>
      </c>
    </row>
    <row r="1091" spans="1:7" s="8" customFormat="1" ht="90" x14ac:dyDescent="0.2">
      <c r="A1091" s="52" t="s">
        <v>1462</v>
      </c>
      <c r="B1091" s="61" t="s">
        <v>162</v>
      </c>
      <c r="C1091" s="63" t="s">
        <v>33</v>
      </c>
      <c r="D1091" s="62">
        <v>13</v>
      </c>
      <c r="E1091" s="97">
        <v>0</v>
      </c>
      <c r="F1091" s="57"/>
      <c r="G1091" s="53">
        <f t="shared" si="104"/>
        <v>0</v>
      </c>
    </row>
    <row r="1092" spans="1:7" s="8" customFormat="1" ht="22.5" x14ac:dyDescent="0.2">
      <c r="A1092" s="52" t="s">
        <v>1463</v>
      </c>
      <c r="B1092" s="61" t="s">
        <v>68</v>
      </c>
      <c r="C1092" s="63" t="s">
        <v>39</v>
      </c>
      <c r="D1092" s="62">
        <v>283.8</v>
      </c>
      <c r="E1092" s="97">
        <v>0</v>
      </c>
      <c r="F1092" s="57"/>
      <c r="G1092" s="53">
        <f t="shared" si="104"/>
        <v>0</v>
      </c>
    </row>
    <row r="1093" spans="1:7" s="8" customFormat="1" ht="22.5" x14ac:dyDescent="0.2">
      <c r="A1093" s="52" t="s">
        <v>1464</v>
      </c>
      <c r="B1093" s="61" t="s">
        <v>69</v>
      </c>
      <c r="C1093" s="63" t="s">
        <v>33</v>
      </c>
      <c r="D1093" s="62">
        <v>66</v>
      </c>
      <c r="E1093" s="97">
        <v>0</v>
      </c>
      <c r="F1093" s="57"/>
      <c r="G1093" s="53">
        <f t="shared" si="104"/>
        <v>0</v>
      </c>
    </row>
    <row r="1094" spans="1:7" s="8" customFormat="1" ht="22.5" x14ac:dyDescent="0.2">
      <c r="A1094" s="52" t="s">
        <v>1465</v>
      </c>
      <c r="B1094" s="61" t="s">
        <v>70</v>
      </c>
      <c r="C1094" s="63" t="s">
        <v>33</v>
      </c>
      <c r="D1094" s="62">
        <v>7</v>
      </c>
      <c r="E1094" s="97">
        <v>0</v>
      </c>
      <c r="F1094" s="57"/>
      <c r="G1094" s="53">
        <f t="shared" si="104"/>
        <v>0</v>
      </c>
    </row>
    <row r="1095" spans="1:7" s="8" customFormat="1" ht="22.5" x14ac:dyDescent="0.2">
      <c r="A1095" s="52" t="s">
        <v>1466</v>
      </c>
      <c r="B1095" s="61" t="s">
        <v>72</v>
      </c>
      <c r="C1095" s="63" t="s">
        <v>33</v>
      </c>
      <c r="D1095" s="62">
        <v>59</v>
      </c>
      <c r="E1095" s="97">
        <v>0</v>
      </c>
      <c r="F1095" s="57"/>
      <c r="G1095" s="53">
        <f t="shared" si="104"/>
        <v>0</v>
      </c>
    </row>
    <row r="1096" spans="1:7" s="8" customFormat="1" ht="22.5" x14ac:dyDescent="0.2">
      <c r="A1096" s="52" t="s">
        <v>1467</v>
      </c>
      <c r="B1096" s="61" t="s">
        <v>174</v>
      </c>
      <c r="C1096" s="63" t="s">
        <v>33</v>
      </c>
      <c r="D1096" s="62">
        <v>66</v>
      </c>
      <c r="E1096" s="97">
        <v>0</v>
      </c>
      <c r="F1096" s="57"/>
      <c r="G1096" s="53">
        <f t="shared" si="104"/>
        <v>0</v>
      </c>
    </row>
    <row r="1097" spans="1:7" s="8" customFormat="1" ht="45" x14ac:dyDescent="0.2">
      <c r="A1097" s="52" t="s">
        <v>1468</v>
      </c>
      <c r="B1097" s="61" t="s">
        <v>209</v>
      </c>
      <c r="C1097" s="63" t="s">
        <v>32</v>
      </c>
      <c r="D1097" s="62">
        <v>217.65</v>
      </c>
      <c r="E1097" s="97">
        <v>0</v>
      </c>
      <c r="F1097" s="57"/>
      <c r="G1097" s="53">
        <f t="shared" si="104"/>
        <v>0</v>
      </c>
    </row>
    <row r="1098" spans="1:7" s="8" customFormat="1" ht="45" x14ac:dyDescent="0.2">
      <c r="A1098" s="52" t="s">
        <v>1469</v>
      </c>
      <c r="B1098" s="61" t="s">
        <v>210</v>
      </c>
      <c r="C1098" s="63" t="s">
        <v>32</v>
      </c>
      <c r="D1098" s="62">
        <v>145.1</v>
      </c>
      <c r="E1098" s="97">
        <v>0</v>
      </c>
      <c r="F1098" s="57"/>
      <c r="G1098" s="53">
        <f t="shared" si="104"/>
        <v>0</v>
      </c>
    </row>
    <row r="1099" spans="1:7" s="8" customFormat="1" ht="33.75" x14ac:dyDescent="0.2">
      <c r="A1099" s="52" t="s">
        <v>1470</v>
      </c>
      <c r="B1099" s="61" t="s">
        <v>37</v>
      </c>
      <c r="C1099" s="63" t="s">
        <v>32</v>
      </c>
      <c r="D1099" s="62">
        <v>145.1</v>
      </c>
      <c r="E1099" s="97">
        <v>0</v>
      </c>
      <c r="F1099" s="57"/>
      <c r="G1099" s="53">
        <f t="shared" si="104"/>
        <v>0</v>
      </c>
    </row>
    <row r="1100" spans="1:7" s="8" customFormat="1" ht="33.75" x14ac:dyDescent="0.2">
      <c r="A1100" s="52" t="s">
        <v>1471</v>
      </c>
      <c r="B1100" s="61" t="s">
        <v>35</v>
      </c>
      <c r="C1100" s="63" t="s">
        <v>36</v>
      </c>
      <c r="D1100" s="62">
        <v>3337.3</v>
      </c>
      <c r="E1100" s="97">
        <v>0</v>
      </c>
      <c r="F1100" s="57"/>
      <c r="G1100" s="53">
        <f t="shared" si="104"/>
        <v>0</v>
      </c>
    </row>
    <row r="1101" spans="1:7" s="8" customFormat="1" x14ac:dyDescent="0.2">
      <c r="A1101" s="96" t="s">
        <v>431</v>
      </c>
      <c r="B1101" s="65" t="s">
        <v>59</v>
      </c>
      <c r="C1101" s="65"/>
      <c r="D1101" s="65"/>
      <c r="E1101" s="65"/>
      <c r="F1101" s="65"/>
      <c r="G1101" s="55">
        <f>ROUND(SUM(G1102,G1112,G1125,G1137),2)</f>
        <v>0</v>
      </c>
    </row>
    <row r="1102" spans="1:7" s="8" customFormat="1" x14ac:dyDescent="0.2">
      <c r="A1102" s="41" t="s">
        <v>432</v>
      </c>
      <c r="B1102" s="40" t="s">
        <v>57</v>
      </c>
      <c r="C1102" s="41"/>
      <c r="D1102" s="42"/>
      <c r="E1102" s="43"/>
      <c r="F1102" s="44"/>
      <c r="G1102" s="43">
        <f>ROUND(SUM(G1103:G1111),2)</f>
        <v>0</v>
      </c>
    </row>
    <row r="1103" spans="1:7" s="8" customFormat="1" ht="22.5" x14ac:dyDescent="0.2">
      <c r="A1103" s="52" t="s">
        <v>1472</v>
      </c>
      <c r="B1103" s="61" t="s">
        <v>196</v>
      </c>
      <c r="C1103" s="63" t="s">
        <v>39</v>
      </c>
      <c r="D1103" s="62">
        <v>351.6</v>
      </c>
      <c r="E1103" s="97">
        <v>0</v>
      </c>
      <c r="F1103" s="57"/>
      <c r="G1103" s="53">
        <f t="shared" ref="G1103:G1111" si="105">ROUND(PRODUCT(D1103,E1103),2)</f>
        <v>0</v>
      </c>
    </row>
    <row r="1104" spans="1:7" s="8" customFormat="1" ht="45" x14ac:dyDescent="0.2">
      <c r="A1104" s="52" t="s">
        <v>1473</v>
      </c>
      <c r="B1104" s="61" t="s">
        <v>127</v>
      </c>
      <c r="C1104" s="63" t="s">
        <v>32</v>
      </c>
      <c r="D1104" s="62">
        <v>255.26</v>
      </c>
      <c r="E1104" s="97">
        <v>0</v>
      </c>
      <c r="F1104" s="57"/>
      <c r="G1104" s="53">
        <f t="shared" si="105"/>
        <v>0</v>
      </c>
    </row>
    <row r="1105" spans="1:7" s="8" customFormat="1" ht="33.75" x14ac:dyDescent="0.2">
      <c r="A1105" s="52" t="s">
        <v>1474</v>
      </c>
      <c r="B1105" s="61" t="s">
        <v>75</v>
      </c>
      <c r="C1105" s="63" t="s">
        <v>39</v>
      </c>
      <c r="D1105" s="62">
        <v>351.26</v>
      </c>
      <c r="E1105" s="97">
        <v>0</v>
      </c>
      <c r="F1105" s="57"/>
      <c r="G1105" s="53">
        <f t="shared" si="105"/>
        <v>0</v>
      </c>
    </row>
    <row r="1106" spans="1:7" s="8" customFormat="1" ht="22.5" x14ac:dyDescent="0.2">
      <c r="A1106" s="52" t="s">
        <v>1475</v>
      </c>
      <c r="B1106" s="61" t="s">
        <v>63</v>
      </c>
      <c r="C1106" s="63" t="s">
        <v>32</v>
      </c>
      <c r="D1106" s="62">
        <v>23.21</v>
      </c>
      <c r="E1106" s="97">
        <v>0</v>
      </c>
      <c r="F1106" s="57"/>
      <c r="G1106" s="53">
        <f t="shared" si="105"/>
        <v>0</v>
      </c>
    </row>
    <row r="1107" spans="1:7" s="8" customFormat="1" ht="33.75" x14ac:dyDescent="0.2">
      <c r="A1107" s="52" t="s">
        <v>1476</v>
      </c>
      <c r="B1107" s="61" t="s">
        <v>65</v>
      </c>
      <c r="C1107" s="63" t="s">
        <v>32</v>
      </c>
      <c r="D1107" s="62">
        <v>90.06</v>
      </c>
      <c r="E1107" s="97">
        <v>0</v>
      </c>
      <c r="F1107" s="57"/>
      <c r="G1107" s="53">
        <f t="shared" si="105"/>
        <v>0</v>
      </c>
    </row>
    <row r="1108" spans="1:7" s="8" customFormat="1" ht="45" x14ac:dyDescent="0.2">
      <c r="A1108" s="52" t="s">
        <v>1477</v>
      </c>
      <c r="B1108" s="61" t="s">
        <v>209</v>
      </c>
      <c r="C1108" s="63" t="s">
        <v>32</v>
      </c>
      <c r="D1108" s="62">
        <v>83.54</v>
      </c>
      <c r="E1108" s="97">
        <v>0</v>
      </c>
      <c r="F1108" s="57"/>
      <c r="G1108" s="53">
        <f t="shared" si="105"/>
        <v>0</v>
      </c>
    </row>
    <row r="1109" spans="1:7" s="8" customFormat="1" ht="45" x14ac:dyDescent="0.2">
      <c r="A1109" s="52" t="s">
        <v>1478</v>
      </c>
      <c r="B1109" s="61" t="s">
        <v>210</v>
      </c>
      <c r="C1109" s="63" t="s">
        <v>32</v>
      </c>
      <c r="D1109" s="62">
        <v>55.69</v>
      </c>
      <c r="E1109" s="97">
        <v>0</v>
      </c>
      <c r="F1109" s="57"/>
      <c r="G1109" s="53">
        <f t="shared" si="105"/>
        <v>0</v>
      </c>
    </row>
    <row r="1110" spans="1:7" s="8" customFormat="1" ht="33.75" x14ac:dyDescent="0.2">
      <c r="A1110" s="52" t="s">
        <v>1479</v>
      </c>
      <c r="B1110" s="61" t="s">
        <v>37</v>
      </c>
      <c r="C1110" s="63" t="s">
        <v>32</v>
      </c>
      <c r="D1110" s="62">
        <v>171.72</v>
      </c>
      <c r="E1110" s="97">
        <v>0</v>
      </c>
      <c r="F1110" s="57"/>
      <c r="G1110" s="53">
        <f t="shared" si="105"/>
        <v>0</v>
      </c>
    </row>
    <row r="1111" spans="1:7" s="8" customFormat="1" ht="33.75" x14ac:dyDescent="0.2">
      <c r="A1111" s="52" t="s">
        <v>1480</v>
      </c>
      <c r="B1111" s="61" t="s">
        <v>35</v>
      </c>
      <c r="C1111" s="63" t="s">
        <v>36</v>
      </c>
      <c r="D1111" s="62">
        <v>3949.56</v>
      </c>
      <c r="E1111" s="97">
        <v>0</v>
      </c>
      <c r="F1111" s="57"/>
      <c r="G1111" s="53">
        <f t="shared" si="105"/>
        <v>0</v>
      </c>
    </row>
    <row r="1112" spans="1:7" s="8" customFormat="1" x14ac:dyDescent="0.2">
      <c r="A1112" s="41" t="s">
        <v>433</v>
      </c>
      <c r="B1112" s="40" t="s">
        <v>60</v>
      </c>
      <c r="C1112" s="41"/>
      <c r="D1112" s="42"/>
      <c r="E1112" s="43"/>
      <c r="F1112" s="44"/>
      <c r="G1112" s="43">
        <f>ROUND(SUM(G1113:G1124),2)</f>
        <v>0</v>
      </c>
    </row>
    <row r="1113" spans="1:7" s="8" customFormat="1" ht="22.5" x14ac:dyDescent="0.2">
      <c r="A1113" s="52" t="s">
        <v>1481</v>
      </c>
      <c r="B1113" s="61" t="s">
        <v>196</v>
      </c>
      <c r="C1113" s="63" t="s">
        <v>39</v>
      </c>
      <c r="D1113" s="62">
        <v>316.8</v>
      </c>
      <c r="E1113" s="97">
        <v>0</v>
      </c>
      <c r="F1113" s="57"/>
      <c r="G1113" s="53">
        <f>ROUND(PRODUCT(D1113,E1113),2)</f>
        <v>0</v>
      </c>
    </row>
    <row r="1114" spans="1:7" s="8" customFormat="1" ht="45" x14ac:dyDescent="0.2">
      <c r="A1114" s="52" t="s">
        <v>1482</v>
      </c>
      <c r="B1114" s="61" t="s">
        <v>127</v>
      </c>
      <c r="C1114" s="63" t="s">
        <v>32</v>
      </c>
      <c r="D1114" s="62">
        <v>152.06</v>
      </c>
      <c r="E1114" s="97">
        <v>0</v>
      </c>
      <c r="F1114" s="57"/>
      <c r="G1114" s="53">
        <f t="shared" ref="G1114:G1124" si="106">ROUND(PRODUCT(D1114,E1114),2)</f>
        <v>0</v>
      </c>
    </row>
    <row r="1115" spans="1:7" s="8" customFormat="1" ht="45" x14ac:dyDescent="0.2">
      <c r="A1115" s="52" t="s">
        <v>1483</v>
      </c>
      <c r="B1115" s="61" t="s">
        <v>209</v>
      </c>
      <c r="C1115" s="63" t="s">
        <v>32</v>
      </c>
      <c r="D1115" s="62">
        <v>152.06</v>
      </c>
      <c r="E1115" s="97">
        <v>0</v>
      </c>
      <c r="F1115" s="57"/>
      <c r="G1115" s="53">
        <f t="shared" si="106"/>
        <v>0</v>
      </c>
    </row>
    <row r="1116" spans="1:7" s="8" customFormat="1" ht="22.5" x14ac:dyDescent="0.2">
      <c r="A1116" s="52" t="s">
        <v>1484</v>
      </c>
      <c r="B1116" s="61" t="s">
        <v>74</v>
      </c>
      <c r="C1116" s="63" t="s">
        <v>33</v>
      </c>
      <c r="D1116" s="62">
        <v>66</v>
      </c>
      <c r="E1116" s="97">
        <v>0</v>
      </c>
      <c r="F1116" s="57"/>
      <c r="G1116" s="53">
        <f t="shared" si="106"/>
        <v>0</v>
      </c>
    </row>
    <row r="1117" spans="1:7" s="8" customFormat="1" ht="22.5" x14ac:dyDescent="0.2">
      <c r="A1117" s="52" t="s">
        <v>1485</v>
      </c>
      <c r="B1117" s="61" t="s">
        <v>88</v>
      </c>
      <c r="C1117" s="63" t="s">
        <v>33</v>
      </c>
      <c r="D1117" s="62">
        <v>66</v>
      </c>
      <c r="E1117" s="97">
        <v>0</v>
      </c>
      <c r="F1117" s="57"/>
      <c r="G1117" s="53">
        <f t="shared" si="106"/>
        <v>0</v>
      </c>
    </row>
    <row r="1118" spans="1:7" s="8" customFormat="1" ht="22.5" x14ac:dyDescent="0.2">
      <c r="A1118" s="52" t="s">
        <v>1486</v>
      </c>
      <c r="B1118" s="61" t="s">
        <v>76</v>
      </c>
      <c r="C1118" s="63" t="s">
        <v>33</v>
      </c>
      <c r="D1118" s="62">
        <v>66</v>
      </c>
      <c r="E1118" s="97">
        <v>0</v>
      </c>
      <c r="F1118" s="57"/>
      <c r="G1118" s="53">
        <f t="shared" si="106"/>
        <v>0</v>
      </c>
    </row>
    <row r="1119" spans="1:7" s="8" customFormat="1" ht="22.5" x14ac:dyDescent="0.2">
      <c r="A1119" s="52" t="s">
        <v>1487</v>
      </c>
      <c r="B1119" s="61" t="s">
        <v>118</v>
      </c>
      <c r="C1119" s="63" t="s">
        <v>33</v>
      </c>
      <c r="D1119" s="62">
        <v>66</v>
      </c>
      <c r="E1119" s="97">
        <v>0</v>
      </c>
      <c r="F1119" s="57"/>
      <c r="G1119" s="53">
        <f t="shared" si="106"/>
        <v>0</v>
      </c>
    </row>
    <row r="1120" spans="1:7" s="8" customFormat="1" ht="22.5" x14ac:dyDescent="0.2">
      <c r="A1120" s="52" t="s">
        <v>1488</v>
      </c>
      <c r="B1120" s="61" t="s">
        <v>77</v>
      </c>
      <c r="C1120" s="63" t="s">
        <v>39</v>
      </c>
      <c r="D1120" s="62">
        <v>316.8</v>
      </c>
      <c r="E1120" s="97">
        <v>0</v>
      </c>
      <c r="F1120" s="57"/>
      <c r="G1120" s="53">
        <f t="shared" si="106"/>
        <v>0</v>
      </c>
    </row>
    <row r="1121" spans="1:7" s="8" customFormat="1" ht="22.5" x14ac:dyDescent="0.2">
      <c r="A1121" s="52" t="s">
        <v>1489</v>
      </c>
      <c r="B1121" s="61" t="s">
        <v>80</v>
      </c>
      <c r="C1121" s="63" t="s">
        <v>33</v>
      </c>
      <c r="D1121" s="62">
        <v>66</v>
      </c>
      <c r="E1121" s="97">
        <v>0</v>
      </c>
      <c r="F1121" s="57"/>
      <c r="G1121" s="53">
        <f t="shared" si="106"/>
        <v>0</v>
      </c>
    </row>
    <row r="1122" spans="1:7" s="8" customFormat="1" ht="22.5" x14ac:dyDescent="0.2">
      <c r="A1122" s="52" t="s">
        <v>1490</v>
      </c>
      <c r="B1122" s="61" t="s">
        <v>79</v>
      </c>
      <c r="C1122" s="63" t="s">
        <v>33</v>
      </c>
      <c r="D1122" s="62">
        <v>66</v>
      </c>
      <c r="E1122" s="97">
        <v>0</v>
      </c>
      <c r="F1122" s="57"/>
      <c r="G1122" s="53">
        <f t="shared" si="106"/>
        <v>0</v>
      </c>
    </row>
    <row r="1123" spans="1:7" s="8" customFormat="1" ht="22.5" x14ac:dyDescent="0.2">
      <c r="A1123" s="52" t="s">
        <v>1491</v>
      </c>
      <c r="B1123" s="61" t="s">
        <v>78</v>
      </c>
      <c r="C1123" s="63" t="s">
        <v>33</v>
      </c>
      <c r="D1123" s="62">
        <v>66</v>
      </c>
      <c r="E1123" s="97">
        <v>0</v>
      </c>
      <c r="F1123" s="57"/>
      <c r="G1123" s="53">
        <f t="shared" si="106"/>
        <v>0</v>
      </c>
    </row>
    <row r="1124" spans="1:7" s="8" customFormat="1" ht="90" x14ac:dyDescent="0.2">
      <c r="A1124" s="52" t="s">
        <v>1492</v>
      </c>
      <c r="B1124" s="61" t="s">
        <v>168</v>
      </c>
      <c r="C1124" s="63" t="s">
        <v>33</v>
      </c>
      <c r="D1124" s="62">
        <v>66</v>
      </c>
      <c r="E1124" s="97">
        <v>0</v>
      </c>
      <c r="F1124" s="57"/>
      <c r="G1124" s="53">
        <f t="shared" si="106"/>
        <v>0</v>
      </c>
    </row>
    <row r="1125" spans="1:7" s="8" customFormat="1" x14ac:dyDescent="0.2">
      <c r="A1125" s="41" t="s">
        <v>434</v>
      </c>
      <c r="B1125" s="40" t="s">
        <v>61</v>
      </c>
      <c r="C1125" s="41"/>
      <c r="D1125" s="42"/>
      <c r="E1125" s="43"/>
      <c r="F1125" s="44"/>
      <c r="G1125" s="43">
        <f>ROUND(SUM(G1126:G1136),2)</f>
        <v>0</v>
      </c>
    </row>
    <row r="1126" spans="1:7" s="8" customFormat="1" ht="45" x14ac:dyDescent="0.2">
      <c r="A1126" s="52" t="s">
        <v>1493</v>
      </c>
      <c r="B1126" s="61" t="s">
        <v>127</v>
      </c>
      <c r="C1126" s="63" t="s">
        <v>32</v>
      </c>
      <c r="D1126" s="62">
        <v>64.97</v>
      </c>
      <c r="E1126" s="97">
        <v>0</v>
      </c>
      <c r="F1126" s="57"/>
      <c r="G1126" s="53">
        <f t="shared" ref="G1126:G1136" si="107">ROUND(PRODUCT(D1126,E1126),2)</f>
        <v>0</v>
      </c>
    </row>
    <row r="1127" spans="1:7" s="8" customFormat="1" ht="45" x14ac:dyDescent="0.2">
      <c r="A1127" s="52" t="s">
        <v>1494</v>
      </c>
      <c r="B1127" s="61" t="s">
        <v>209</v>
      </c>
      <c r="C1127" s="63" t="s">
        <v>32</v>
      </c>
      <c r="D1127" s="62">
        <v>11.96</v>
      </c>
      <c r="E1127" s="97">
        <v>0</v>
      </c>
      <c r="F1127" s="57"/>
      <c r="G1127" s="53">
        <f t="shared" si="107"/>
        <v>0</v>
      </c>
    </row>
    <row r="1128" spans="1:7" s="8" customFormat="1" ht="33.75" x14ac:dyDescent="0.2">
      <c r="A1128" s="52" t="s">
        <v>1495</v>
      </c>
      <c r="B1128" s="61" t="s">
        <v>199</v>
      </c>
      <c r="C1128" s="63" t="s">
        <v>31</v>
      </c>
      <c r="D1128" s="62">
        <v>32.869999999999997</v>
      </c>
      <c r="E1128" s="97">
        <v>0</v>
      </c>
      <c r="F1128" s="57"/>
      <c r="G1128" s="53">
        <f t="shared" si="107"/>
        <v>0</v>
      </c>
    </row>
    <row r="1129" spans="1:7" s="8" customFormat="1" ht="33.75" x14ac:dyDescent="0.2">
      <c r="A1129" s="52" t="s">
        <v>1496</v>
      </c>
      <c r="B1129" s="61" t="s">
        <v>158</v>
      </c>
      <c r="C1129" s="63" t="s">
        <v>31</v>
      </c>
      <c r="D1129" s="62">
        <v>40.369999999999997</v>
      </c>
      <c r="E1129" s="97">
        <v>0</v>
      </c>
      <c r="F1129" s="57"/>
      <c r="G1129" s="53">
        <f t="shared" si="107"/>
        <v>0</v>
      </c>
    </row>
    <row r="1130" spans="1:7" s="8" customFormat="1" ht="33.75" x14ac:dyDescent="0.2">
      <c r="A1130" s="52" t="s">
        <v>1497</v>
      </c>
      <c r="B1130" s="61" t="s">
        <v>163</v>
      </c>
      <c r="C1130" s="63" t="s">
        <v>31</v>
      </c>
      <c r="D1130" s="62">
        <v>17.510000000000002</v>
      </c>
      <c r="E1130" s="97">
        <v>0</v>
      </c>
      <c r="F1130" s="57"/>
      <c r="G1130" s="53">
        <f t="shared" si="107"/>
        <v>0</v>
      </c>
    </row>
    <row r="1131" spans="1:7" s="8" customFormat="1" ht="33.75" x14ac:dyDescent="0.2">
      <c r="A1131" s="52" t="s">
        <v>1498</v>
      </c>
      <c r="B1131" s="61" t="s">
        <v>150</v>
      </c>
      <c r="C1131" s="63" t="s">
        <v>53</v>
      </c>
      <c r="D1131" s="62">
        <v>676.2</v>
      </c>
      <c r="E1131" s="97">
        <v>0</v>
      </c>
      <c r="F1131" s="57"/>
      <c r="G1131" s="53">
        <f t="shared" si="107"/>
        <v>0</v>
      </c>
    </row>
    <row r="1132" spans="1:7" s="8" customFormat="1" ht="22.5" x14ac:dyDescent="0.2">
      <c r="A1132" s="52" t="s">
        <v>1499</v>
      </c>
      <c r="B1132" s="61" t="s">
        <v>159</v>
      </c>
      <c r="C1132" s="63" t="s">
        <v>32</v>
      </c>
      <c r="D1132" s="62">
        <v>13.94</v>
      </c>
      <c r="E1132" s="97">
        <v>0</v>
      </c>
      <c r="F1132" s="57"/>
      <c r="G1132" s="53">
        <f t="shared" si="107"/>
        <v>0</v>
      </c>
    </row>
    <row r="1133" spans="1:7" s="8" customFormat="1" ht="22.5" x14ac:dyDescent="0.2">
      <c r="A1133" s="52" t="s">
        <v>1500</v>
      </c>
      <c r="B1133" s="61" t="s">
        <v>125</v>
      </c>
      <c r="C1133" s="63" t="s">
        <v>31</v>
      </c>
      <c r="D1133" s="62">
        <v>61.2</v>
      </c>
      <c r="E1133" s="97">
        <v>0</v>
      </c>
      <c r="F1133" s="57"/>
      <c r="G1133" s="53">
        <f t="shared" si="107"/>
        <v>0</v>
      </c>
    </row>
    <row r="1134" spans="1:7" s="8" customFormat="1" ht="33.75" x14ac:dyDescent="0.2">
      <c r="A1134" s="52" t="s">
        <v>1501</v>
      </c>
      <c r="B1134" s="61" t="s">
        <v>164</v>
      </c>
      <c r="C1134" s="63" t="s">
        <v>31</v>
      </c>
      <c r="D1134" s="62">
        <v>61.2</v>
      </c>
      <c r="E1134" s="97">
        <v>0</v>
      </c>
      <c r="F1134" s="57"/>
      <c r="G1134" s="53">
        <f t="shared" si="107"/>
        <v>0</v>
      </c>
    </row>
    <row r="1135" spans="1:7" s="8" customFormat="1" ht="33.75" x14ac:dyDescent="0.2">
      <c r="A1135" s="52" t="s">
        <v>1502</v>
      </c>
      <c r="B1135" s="61" t="s">
        <v>37</v>
      </c>
      <c r="C1135" s="63" t="s">
        <v>32</v>
      </c>
      <c r="D1135" s="62">
        <v>53.01</v>
      </c>
      <c r="E1135" s="97">
        <v>0</v>
      </c>
      <c r="F1135" s="57"/>
      <c r="G1135" s="53">
        <f t="shared" si="107"/>
        <v>0</v>
      </c>
    </row>
    <row r="1136" spans="1:7" s="8" customFormat="1" ht="33.75" x14ac:dyDescent="0.2">
      <c r="A1136" s="52" t="s">
        <v>1503</v>
      </c>
      <c r="B1136" s="61" t="s">
        <v>35</v>
      </c>
      <c r="C1136" s="63" t="s">
        <v>36</v>
      </c>
      <c r="D1136" s="62">
        <v>1219.23</v>
      </c>
      <c r="E1136" s="97">
        <v>0</v>
      </c>
      <c r="F1136" s="57"/>
      <c r="G1136" s="53">
        <f t="shared" si="107"/>
        <v>0</v>
      </c>
    </row>
    <row r="1137" spans="1:7" s="8" customFormat="1" x14ac:dyDescent="0.2">
      <c r="A1137" s="41" t="s">
        <v>435</v>
      </c>
      <c r="B1137" s="40" t="s">
        <v>62</v>
      </c>
      <c r="C1137" s="41"/>
      <c r="D1137" s="42"/>
      <c r="E1137" s="43"/>
      <c r="F1137" s="44"/>
      <c r="G1137" s="43">
        <f>ROUND(SUM(G1138:G1154),2)</f>
        <v>0</v>
      </c>
    </row>
    <row r="1138" spans="1:7" s="8" customFormat="1" ht="22.5" x14ac:dyDescent="0.2">
      <c r="A1138" s="52" t="s">
        <v>1504</v>
      </c>
      <c r="B1138" s="61" t="s">
        <v>215</v>
      </c>
      <c r="C1138" s="63" t="s">
        <v>33</v>
      </c>
      <c r="D1138" s="62">
        <v>20</v>
      </c>
      <c r="E1138" s="97">
        <v>0</v>
      </c>
      <c r="F1138" s="57"/>
      <c r="G1138" s="53">
        <f t="shared" ref="G1138:G1154" si="108">ROUND(PRODUCT(D1138,E1138),2)</f>
        <v>0</v>
      </c>
    </row>
    <row r="1139" spans="1:7" s="8" customFormat="1" ht="22.5" x14ac:dyDescent="0.2">
      <c r="A1139" s="52" t="s">
        <v>1505</v>
      </c>
      <c r="B1139" s="61" t="s">
        <v>81</v>
      </c>
      <c r="C1139" s="63" t="s">
        <v>33</v>
      </c>
      <c r="D1139" s="62">
        <v>26</v>
      </c>
      <c r="E1139" s="97">
        <v>0</v>
      </c>
      <c r="F1139" s="57"/>
      <c r="G1139" s="53">
        <f t="shared" si="108"/>
        <v>0</v>
      </c>
    </row>
    <row r="1140" spans="1:7" s="8" customFormat="1" ht="33.75" x14ac:dyDescent="0.2">
      <c r="A1140" s="52" t="s">
        <v>1506</v>
      </c>
      <c r="B1140" s="61" t="s">
        <v>279</v>
      </c>
      <c r="C1140" s="63" t="s">
        <v>33</v>
      </c>
      <c r="D1140" s="62">
        <v>6</v>
      </c>
      <c r="E1140" s="97">
        <v>0</v>
      </c>
      <c r="F1140" s="57"/>
      <c r="G1140" s="53">
        <f t="shared" si="108"/>
        <v>0</v>
      </c>
    </row>
    <row r="1141" spans="1:7" s="8" customFormat="1" ht="33.75" x14ac:dyDescent="0.2">
      <c r="A1141" s="52" t="s">
        <v>1507</v>
      </c>
      <c r="B1141" s="61" t="s">
        <v>281</v>
      </c>
      <c r="C1141" s="63" t="s">
        <v>33</v>
      </c>
      <c r="D1141" s="62">
        <v>1</v>
      </c>
      <c r="E1141" s="97">
        <v>0</v>
      </c>
      <c r="F1141" s="57"/>
      <c r="G1141" s="53">
        <f t="shared" si="108"/>
        <v>0</v>
      </c>
    </row>
    <row r="1142" spans="1:7" s="8" customFormat="1" ht="22.5" x14ac:dyDescent="0.2">
      <c r="A1142" s="52" t="s">
        <v>1508</v>
      </c>
      <c r="B1142" s="61" t="s">
        <v>296</v>
      </c>
      <c r="C1142" s="63" t="s">
        <v>33</v>
      </c>
      <c r="D1142" s="62">
        <v>1</v>
      </c>
      <c r="E1142" s="97">
        <v>0</v>
      </c>
      <c r="F1142" s="57"/>
      <c r="G1142" s="53">
        <f t="shared" si="108"/>
        <v>0</v>
      </c>
    </row>
    <row r="1143" spans="1:7" s="8" customFormat="1" ht="22.5" x14ac:dyDescent="0.2">
      <c r="A1143" s="52" t="s">
        <v>1509</v>
      </c>
      <c r="B1143" s="61" t="s">
        <v>268</v>
      </c>
      <c r="C1143" s="63" t="s">
        <v>33</v>
      </c>
      <c r="D1143" s="62">
        <v>7</v>
      </c>
      <c r="E1143" s="97">
        <v>0</v>
      </c>
      <c r="F1143" s="57"/>
      <c r="G1143" s="53">
        <f t="shared" si="108"/>
        <v>0</v>
      </c>
    </row>
    <row r="1144" spans="1:7" s="8" customFormat="1" ht="33.75" x14ac:dyDescent="0.2">
      <c r="A1144" s="52" t="s">
        <v>1510</v>
      </c>
      <c r="B1144" s="61" t="s">
        <v>146</v>
      </c>
      <c r="C1144" s="63" t="s">
        <v>33</v>
      </c>
      <c r="D1144" s="62">
        <v>1</v>
      </c>
      <c r="E1144" s="97">
        <v>0</v>
      </c>
      <c r="F1144" s="57"/>
      <c r="G1144" s="53">
        <f t="shared" si="108"/>
        <v>0</v>
      </c>
    </row>
    <row r="1145" spans="1:7" s="8" customFormat="1" ht="33.75" x14ac:dyDescent="0.2">
      <c r="A1145" s="52" t="s">
        <v>1511</v>
      </c>
      <c r="B1145" s="61" t="s">
        <v>84</v>
      </c>
      <c r="C1145" s="63" t="s">
        <v>33</v>
      </c>
      <c r="D1145" s="62">
        <v>7</v>
      </c>
      <c r="E1145" s="97">
        <v>0</v>
      </c>
      <c r="F1145" s="57"/>
      <c r="G1145" s="53">
        <f t="shared" si="108"/>
        <v>0</v>
      </c>
    </row>
    <row r="1146" spans="1:7" s="8" customFormat="1" ht="22.5" x14ac:dyDescent="0.2">
      <c r="A1146" s="52" t="s">
        <v>1512</v>
      </c>
      <c r="B1146" s="61" t="s">
        <v>145</v>
      </c>
      <c r="C1146" s="63" t="s">
        <v>33</v>
      </c>
      <c r="D1146" s="62">
        <v>1</v>
      </c>
      <c r="E1146" s="97">
        <v>0</v>
      </c>
      <c r="F1146" s="57"/>
      <c r="G1146" s="53">
        <f t="shared" si="108"/>
        <v>0</v>
      </c>
    </row>
    <row r="1147" spans="1:7" s="8" customFormat="1" ht="45" x14ac:dyDescent="0.2">
      <c r="A1147" s="52" t="s">
        <v>1513</v>
      </c>
      <c r="B1147" s="61" t="s">
        <v>269</v>
      </c>
      <c r="C1147" s="63" t="s">
        <v>33</v>
      </c>
      <c r="D1147" s="62">
        <v>1</v>
      </c>
      <c r="E1147" s="97">
        <v>0</v>
      </c>
      <c r="F1147" s="57"/>
      <c r="G1147" s="53">
        <f t="shared" si="108"/>
        <v>0</v>
      </c>
    </row>
    <row r="1148" spans="1:7" s="8" customFormat="1" ht="33.75" x14ac:dyDescent="0.2">
      <c r="A1148" s="52" t="s">
        <v>1514</v>
      </c>
      <c r="B1148" s="61" t="s">
        <v>270</v>
      </c>
      <c r="C1148" s="63" t="s">
        <v>33</v>
      </c>
      <c r="D1148" s="62">
        <v>1</v>
      </c>
      <c r="E1148" s="97">
        <v>0</v>
      </c>
      <c r="F1148" s="57"/>
      <c r="G1148" s="53">
        <f t="shared" si="108"/>
        <v>0</v>
      </c>
    </row>
    <row r="1149" spans="1:7" s="8" customFormat="1" ht="22.5" x14ac:dyDescent="0.2">
      <c r="A1149" s="52" t="s">
        <v>1515</v>
      </c>
      <c r="B1149" s="61" t="s">
        <v>68</v>
      </c>
      <c r="C1149" s="63" t="s">
        <v>39</v>
      </c>
      <c r="D1149" s="62">
        <v>6</v>
      </c>
      <c r="E1149" s="97">
        <v>0</v>
      </c>
      <c r="F1149" s="57"/>
      <c r="G1149" s="53">
        <f t="shared" si="108"/>
        <v>0</v>
      </c>
    </row>
    <row r="1150" spans="1:7" s="8" customFormat="1" ht="22.5" x14ac:dyDescent="0.2">
      <c r="A1150" s="52" t="s">
        <v>1516</v>
      </c>
      <c r="B1150" s="61" t="s">
        <v>174</v>
      </c>
      <c r="C1150" s="63" t="s">
        <v>33</v>
      </c>
      <c r="D1150" s="62">
        <v>1</v>
      </c>
      <c r="E1150" s="97">
        <v>0</v>
      </c>
      <c r="F1150" s="57"/>
      <c r="G1150" s="53">
        <f t="shared" si="108"/>
        <v>0</v>
      </c>
    </row>
    <row r="1151" spans="1:7" s="8" customFormat="1" ht="33.75" x14ac:dyDescent="0.2">
      <c r="A1151" s="52" t="s">
        <v>1517</v>
      </c>
      <c r="B1151" s="61" t="s">
        <v>165</v>
      </c>
      <c r="C1151" s="63" t="s">
        <v>32</v>
      </c>
      <c r="D1151" s="62">
        <v>0.45</v>
      </c>
      <c r="E1151" s="97">
        <v>0</v>
      </c>
      <c r="F1151" s="57"/>
      <c r="G1151" s="53">
        <f t="shared" si="108"/>
        <v>0</v>
      </c>
    </row>
    <row r="1152" spans="1:7" s="8" customFormat="1" ht="33.75" x14ac:dyDescent="0.2">
      <c r="A1152" s="52" t="s">
        <v>1518</v>
      </c>
      <c r="B1152" s="61" t="s">
        <v>86</v>
      </c>
      <c r="C1152" s="63" t="s">
        <v>33</v>
      </c>
      <c r="D1152" s="62">
        <v>8</v>
      </c>
      <c r="E1152" s="97">
        <v>0</v>
      </c>
      <c r="F1152" s="57"/>
      <c r="G1152" s="53">
        <f t="shared" si="108"/>
        <v>0</v>
      </c>
    </row>
    <row r="1153" spans="1:7" s="8" customFormat="1" ht="22.5" x14ac:dyDescent="0.2">
      <c r="A1153" s="52" t="s">
        <v>1519</v>
      </c>
      <c r="B1153" s="61" t="s">
        <v>87</v>
      </c>
      <c r="C1153" s="63" t="s">
        <v>33</v>
      </c>
      <c r="D1153" s="62">
        <v>4</v>
      </c>
      <c r="E1153" s="97">
        <v>0</v>
      </c>
      <c r="F1153" s="57"/>
      <c r="G1153" s="53">
        <f t="shared" si="108"/>
        <v>0</v>
      </c>
    </row>
    <row r="1154" spans="1:7" s="8" customFormat="1" ht="22.5" x14ac:dyDescent="0.2">
      <c r="A1154" s="52" t="s">
        <v>1520</v>
      </c>
      <c r="B1154" s="61" t="s">
        <v>288</v>
      </c>
      <c r="C1154" s="63" t="s">
        <v>33</v>
      </c>
      <c r="D1154" s="62">
        <v>4</v>
      </c>
      <c r="E1154" s="97">
        <v>0</v>
      </c>
      <c r="F1154" s="57"/>
      <c r="G1154" s="53">
        <f t="shared" si="108"/>
        <v>0</v>
      </c>
    </row>
    <row r="1155" spans="1:7" s="8" customFormat="1" x14ac:dyDescent="0.2">
      <c r="A1155" s="96" t="s">
        <v>436</v>
      </c>
      <c r="B1155" s="65" t="s">
        <v>96</v>
      </c>
      <c r="C1155" s="65"/>
      <c r="D1155" s="65"/>
      <c r="E1155" s="65"/>
      <c r="F1155" s="65"/>
      <c r="G1155" s="55">
        <f>ROUND(SUM(G1156,G1167),2)</f>
        <v>0</v>
      </c>
    </row>
    <row r="1156" spans="1:7" s="8" customFormat="1" x14ac:dyDescent="0.2">
      <c r="A1156" s="41" t="s">
        <v>437</v>
      </c>
      <c r="B1156" s="40" t="s">
        <v>97</v>
      </c>
      <c r="C1156" s="41"/>
      <c r="D1156" s="42"/>
      <c r="E1156" s="43"/>
      <c r="F1156" s="44"/>
      <c r="G1156" s="43">
        <f>ROUND(SUM(G1157:G1166),2)</f>
        <v>0</v>
      </c>
    </row>
    <row r="1157" spans="1:7" s="8" customFormat="1" ht="45" x14ac:dyDescent="0.2">
      <c r="A1157" s="52" t="s">
        <v>1521</v>
      </c>
      <c r="B1157" s="61" t="s">
        <v>90</v>
      </c>
      <c r="C1157" s="63" t="s">
        <v>33</v>
      </c>
      <c r="D1157" s="62">
        <v>5</v>
      </c>
      <c r="E1157" s="97">
        <v>0</v>
      </c>
      <c r="F1157" s="57"/>
      <c r="G1157" s="53">
        <f t="shared" ref="G1157:G1186" si="109">ROUND(PRODUCT(D1157,E1157),2)</f>
        <v>0</v>
      </c>
    </row>
    <row r="1158" spans="1:7" s="8" customFormat="1" ht="45" x14ac:dyDescent="0.2">
      <c r="A1158" s="52" t="s">
        <v>1522</v>
      </c>
      <c r="B1158" s="61" t="s">
        <v>91</v>
      </c>
      <c r="C1158" s="63" t="s">
        <v>33</v>
      </c>
      <c r="D1158" s="62">
        <v>7</v>
      </c>
      <c r="E1158" s="97">
        <v>0</v>
      </c>
      <c r="F1158" s="57"/>
      <c r="G1158" s="53">
        <f t="shared" si="109"/>
        <v>0</v>
      </c>
    </row>
    <row r="1159" spans="1:7" s="8" customFormat="1" ht="22.5" x14ac:dyDescent="0.2">
      <c r="A1159" s="52" t="s">
        <v>1523</v>
      </c>
      <c r="B1159" s="61" t="s">
        <v>147</v>
      </c>
      <c r="C1159" s="63" t="s">
        <v>32</v>
      </c>
      <c r="D1159" s="62">
        <v>0.25</v>
      </c>
      <c r="E1159" s="97">
        <v>0</v>
      </c>
      <c r="F1159" s="57"/>
      <c r="G1159" s="53">
        <f t="shared" si="109"/>
        <v>0</v>
      </c>
    </row>
    <row r="1160" spans="1:7" s="8" customFormat="1" ht="78.75" x14ac:dyDescent="0.2">
      <c r="A1160" s="52" t="s">
        <v>1524</v>
      </c>
      <c r="B1160" s="61" t="s">
        <v>110</v>
      </c>
      <c r="C1160" s="63" t="s">
        <v>33</v>
      </c>
      <c r="D1160" s="62">
        <v>7</v>
      </c>
      <c r="E1160" s="97">
        <v>0</v>
      </c>
      <c r="F1160" s="57"/>
      <c r="G1160" s="53">
        <f t="shared" si="109"/>
        <v>0</v>
      </c>
    </row>
    <row r="1161" spans="1:7" s="8" customFormat="1" ht="45" x14ac:dyDescent="0.2">
      <c r="A1161" s="52" t="s">
        <v>1525</v>
      </c>
      <c r="B1161" s="61" t="s">
        <v>193</v>
      </c>
      <c r="C1161" s="63" t="s">
        <v>32</v>
      </c>
      <c r="D1161" s="62">
        <v>36.19</v>
      </c>
      <c r="E1161" s="97">
        <v>0</v>
      </c>
      <c r="F1161" s="57"/>
      <c r="G1161" s="53">
        <f t="shared" si="109"/>
        <v>0</v>
      </c>
    </row>
    <row r="1162" spans="1:7" s="8" customFormat="1" ht="22.5" x14ac:dyDescent="0.2">
      <c r="A1162" s="52" t="s">
        <v>1526</v>
      </c>
      <c r="B1162" s="61" t="s">
        <v>92</v>
      </c>
      <c r="C1162" s="63" t="s">
        <v>39</v>
      </c>
      <c r="D1162" s="62">
        <v>260.67</v>
      </c>
      <c r="E1162" s="97">
        <v>0</v>
      </c>
      <c r="F1162" s="57"/>
      <c r="G1162" s="53">
        <f t="shared" si="109"/>
        <v>0</v>
      </c>
    </row>
    <row r="1163" spans="1:7" s="8" customFormat="1" ht="22.5" x14ac:dyDescent="0.2">
      <c r="A1163" s="52" t="s">
        <v>1527</v>
      </c>
      <c r="B1163" s="61" t="s">
        <v>93</v>
      </c>
      <c r="C1163" s="63" t="s">
        <v>39</v>
      </c>
      <c r="D1163" s="62">
        <v>11.8</v>
      </c>
      <c r="E1163" s="97">
        <v>0</v>
      </c>
      <c r="F1163" s="57"/>
      <c r="G1163" s="53">
        <f t="shared" si="109"/>
        <v>0</v>
      </c>
    </row>
    <row r="1164" spans="1:7" s="8" customFormat="1" ht="22.5" x14ac:dyDescent="0.2">
      <c r="A1164" s="52" t="s">
        <v>1528</v>
      </c>
      <c r="B1164" s="61" t="s">
        <v>94</v>
      </c>
      <c r="C1164" s="63" t="s">
        <v>39</v>
      </c>
      <c r="D1164" s="62">
        <v>3.5</v>
      </c>
      <c r="E1164" s="97">
        <v>0</v>
      </c>
      <c r="F1164" s="57"/>
      <c r="G1164" s="53">
        <f t="shared" si="109"/>
        <v>0</v>
      </c>
    </row>
    <row r="1165" spans="1:7" s="8" customFormat="1" ht="22.5" x14ac:dyDescent="0.2">
      <c r="A1165" s="52" t="s">
        <v>1529</v>
      </c>
      <c r="B1165" s="61" t="s">
        <v>95</v>
      </c>
      <c r="C1165" s="63" t="s">
        <v>33</v>
      </c>
      <c r="D1165" s="62">
        <v>3</v>
      </c>
      <c r="E1165" s="97">
        <v>0</v>
      </c>
      <c r="F1165" s="57"/>
      <c r="G1165" s="53">
        <f t="shared" si="109"/>
        <v>0</v>
      </c>
    </row>
    <row r="1166" spans="1:7" s="8" customFormat="1" ht="45" x14ac:dyDescent="0.2">
      <c r="A1166" s="52" t="s">
        <v>1530</v>
      </c>
      <c r="B1166" s="61" t="s">
        <v>209</v>
      </c>
      <c r="C1166" s="63" t="s">
        <v>32</v>
      </c>
      <c r="D1166" s="62">
        <v>36.19</v>
      </c>
      <c r="E1166" s="97">
        <v>0</v>
      </c>
      <c r="F1166" s="57"/>
      <c r="G1166" s="53">
        <f t="shared" si="109"/>
        <v>0</v>
      </c>
    </row>
    <row r="1167" spans="1:7" s="8" customFormat="1" x14ac:dyDescent="0.2">
      <c r="A1167" s="41" t="s">
        <v>438</v>
      </c>
      <c r="B1167" s="40" t="s">
        <v>128</v>
      </c>
      <c r="C1167" s="41"/>
      <c r="D1167" s="42"/>
      <c r="E1167" s="43"/>
      <c r="F1167" s="44"/>
      <c r="G1167" s="43">
        <f>ROUND(SUM(G1168:G1186),2)</f>
        <v>0</v>
      </c>
    </row>
    <row r="1168" spans="1:7" s="8" customFormat="1" ht="135" x14ac:dyDescent="0.2">
      <c r="A1168" s="52" t="s">
        <v>1531</v>
      </c>
      <c r="B1168" s="61" t="s">
        <v>2128</v>
      </c>
      <c r="C1168" s="63" t="s">
        <v>33</v>
      </c>
      <c r="D1168" s="62">
        <v>7</v>
      </c>
      <c r="E1168" s="97">
        <v>0</v>
      </c>
      <c r="F1168" s="57"/>
      <c r="G1168" s="53">
        <f t="shared" si="109"/>
        <v>0</v>
      </c>
    </row>
    <row r="1169" spans="1:7" s="8" customFormat="1" ht="135" x14ac:dyDescent="0.2">
      <c r="A1169" s="52" t="s">
        <v>1532</v>
      </c>
      <c r="B1169" s="61" t="s">
        <v>212</v>
      </c>
      <c r="C1169" s="63" t="s">
        <v>33</v>
      </c>
      <c r="D1169" s="62">
        <v>7</v>
      </c>
      <c r="E1169" s="97">
        <v>0</v>
      </c>
      <c r="F1169" s="57"/>
      <c r="G1169" s="53">
        <f t="shared" si="109"/>
        <v>0</v>
      </c>
    </row>
    <row r="1170" spans="1:7" s="8" customFormat="1" ht="56.25" x14ac:dyDescent="0.2">
      <c r="A1170" s="52" t="s">
        <v>1533</v>
      </c>
      <c r="B1170" s="61" t="s">
        <v>213</v>
      </c>
      <c r="C1170" s="63" t="s">
        <v>33</v>
      </c>
      <c r="D1170" s="62">
        <v>7</v>
      </c>
      <c r="E1170" s="97">
        <v>0</v>
      </c>
      <c r="F1170" s="57"/>
      <c r="G1170" s="53">
        <f t="shared" si="109"/>
        <v>0</v>
      </c>
    </row>
    <row r="1171" spans="1:7" s="8" customFormat="1" ht="33.75" x14ac:dyDescent="0.2">
      <c r="A1171" s="52" t="s">
        <v>1534</v>
      </c>
      <c r="B1171" s="61" t="s">
        <v>99</v>
      </c>
      <c r="C1171" s="63" t="s">
        <v>39</v>
      </c>
      <c r="D1171" s="62">
        <v>234.5</v>
      </c>
      <c r="E1171" s="97">
        <v>0</v>
      </c>
      <c r="F1171" s="57"/>
      <c r="G1171" s="53">
        <f t="shared" si="109"/>
        <v>0</v>
      </c>
    </row>
    <row r="1172" spans="1:7" s="8" customFormat="1" ht="33.75" x14ac:dyDescent="0.2">
      <c r="A1172" s="52" t="s">
        <v>1535</v>
      </c>
      <c r="B1172" s="61" t="s">
        <v>100</v>
      </c>
      <c r="C1172" s="63" t="s">
        <v>39</v>
      </c>
      <c r="D1172" s="62">
        <v>273</v>
      </c>
      <c r="E1172" s="97">
        <v>0</v>
      </c>
      <c r="F1172" s="57"/>
      <c r="G1172" s="53">
        <f t="shared" si="109"/>
        <v>0</v>
      </c>
    </row>
    <row r="1173" spans="1:7" s="8" customFormat="1" ht="56.25" x14ac:dyDescent="0.2">
      <c r="A1173" s="52" t="s">
        <v>1536</v>
      </c>
      <c r="B1173" s="61" t="s">
        <v>171</v>
      </c>
      <c r="C1173" s="63" t="s">
        <v>39</v>
      </c>
      <c r="D1173" s="62">
        <v>8.91</v>
      </c>
      <c r="E1173" s="97">
        <v>0</v>
      </c>
      <c r="F1173" s="57"/>
      <c r="G1173" s="53">
        <f t="shared" si="109"/>
        <v>0</v>
      </c>
    </row>
    <row r="1174" spans="1:7" s="8" customFormat="1" ht="22.5" x14ac:dyDescent="0.2">
      <c r="A1174" s="52" t="s">
        <v>1537</v>
      </c>
      <c r="B1174" s="61" t="s">
        <v>101</v>
      </c>
      <c r="C1174" s="63" t="s">
        <v>33</v>
      </c>
      <c r="D1174" s="62">
        <v>42</v>
      </c>
      <c r="E1174" s="97">
        <v>0</v>
      </c>
      <c r="F1174" s="57"/>
      <c r="G1174" s="53">
        <f t="shared" si="109"/>
        <v>0</v>
      </c>
    </row>
    <row r="1175" spans="1:7" s="8" customFormat="1" ht="22.5" x14ac:dyDescent="0.2">
      <c r="A1175" s="52" t="s">
        <v>1538</v>
      </c>
      <c r="B1175" s="61" t="s">
        <v>102</v>
      </c>
      <c r="C1175" s="63" t="s">
        <v>33</v>
      </c>
      <c r="D1175" s="62">
        <v>21</v>
      </c>
      <c r="E1175" s="97">
        <v>0</v>
      </c>
      <c r="F1175" s="57"/>
      <c r="G1175" s="53">
        <f t="shared" si="109"/>
        <v>0</v>
      </c>
    </row>
    <row r="1176" spans="1:7" s="8" customFormat="1" ht="45" x14ac:dyDescent="0.2">
      <c r="A1176" s="52" t="s">
        <v>1539</v>
      </c>
      <c r="B1176" s="61" t="s">
        <v>103</v>
      </c>
      <c r="C1176" s="92" t="s">
        <v>33</v>
      </c>
      <c r="D1176" s="62">
        <v>21</v>
      </c>
      <c r="E1176" s="97">
        <v>0</v>
      </c>
      <c r="F1176" s="57"/>
      <c r="G1176" s="53">
        <f t="shared" si="109"/>
        <v>0</v>
      </c>
    </row>
    <row r="1177" spans="1:7" s="8" customFormat="1" ht="33.75" x14ac:dyDescent="0.2">
      <c r="A1177" s="52" t="s">
        <v>1540</v>
      </c>
      <c r="B1177" s="61" t="s">
        <v>172</v>
      </c>
      <c r="C1177" s="92" t="s">
        <v>33</v>
      </c>
      <c r="D1177" s="62">
        <v>3</v>
      </c>
      <c r="E1177" s="97">
        <v>0</v>
      </c>
      <c r="F1177" s="57"/>
      <c r="G1177" s="53">
        <f t="shared" si="109"/>
        <v>0</v>
      </c>
    </row>
    <row r="1178" spans="1:7" s="8" customFormat="1" ht="33.75" x14ac:dyDescent="0.2">
      <c r="A1178" s="52" t="s">
        <v>1541</v>
      </c>
      <c r="B1178" s="61" t="s">
        <v>104</v>
      </c>
      <c r="C1178" s="92" t="s">
        <v>105</v>
      </c>
      <c r="D1178" s="62">
        <v>3</v>
      </c>
      <c r="E1178" s="97">
        <v>0</v>
      </c>
      <c r="F1178" s="57"/>
      <c r="G1178" s="53">
        <f t="shared" si="109"/>
        <v>0</v>
      </c>
    </row>
    <row r="1179" spans="1:7" s="8" customFormat="1" ht="33.75" x14ac:dyDescent="0.2">
      <c r="A1179" s="52" t="s">
        <v>1542</v>
      </c>
      <c r="B1179" s="61" t="s">
        <v>109</v>
      </c>
      <c r="C1179" s="92" t="s">
        <v>105</v>
      </c>
      <c r="D1179" s="62">
        <v>7</v>
      </c>
      <c r="E1179" s="97">
        <v>0</v>
      </c>
      <c r="F1179" s="57"/>
      <c r="G1179" s="53">
        <f t="shared" si="109"/>
        <v>0</v>
      </c>
    </row>
    <row r="1180" spans="1:7" s="8" customFormat="1" ht="33.75" x14ac:dyDescent="0.2">
      <c r="A1180" s="52" t="s">
        <v>1543</v>
      </c>
      <c r="B1180" s="61" t="s">
        <v>106</v>
      </c>
      <c r="C1180" s="92" t="s">
        <v>33</v>
      </c>
      <c r="D1180" s="62">
        <v>3</v>
      </c>
      <c r="E1180" s="97">
        <v>0</v>
      </c>
      <c r="F1180" s="57"/>
      <c r="G1180" s="53">
        <f t="shared" si="109"/>
        <v>0</v>
      </c>
    </row>
    <row r="1181" spans="1:7" s="8" customFormat="1" ht="33.75" x14ac:dyDescent="0.2">
      <c r="A1181" s="52" t="s">
        <v>1544</v>
      </c>
      <c r="B1181" s="61" t="s">
        <v>166</v>
      </c>
      <c r="C1181" s="92" t="s">
        <v>33</v>
      </c>
      <c r="D1181" s="62">
        <v>23</v>
      </c>
      <c r="E1181" s="97">
        <v>0</v>
      </c>
      <c r="F1181" s="57"/>
      <c r="G1181" s="53">
        <f t="shared" si="109"/>
        <v>0</v>
      </c>
    </row>
    <row r="1182" spans="1:7" s="8" customFormat="1" ht="33.75" x14ac:dyDescent="0.2">
      <c r="A1182" s="52" t="s">
        <v>1545</v>
      </c>
      <c r="B1182" s="61" t="s">
        <v>167</v>
      </c>
      <c r="C1182" s="63" t="s">
        <v>33</v>
      </c>
      <c r="D1182" s="62">
        <v>7</v>
      </c>
      <c r="E1182" s="97">
        <v>0</v>
      </c>
      <c r="F1182" s="57"/>
      <c r="G1182" s="53">
        <f t="shared" si="109"/>
        <v>0</v>
      </c>
    </row>
    <row r="1183" spans="1:7" s="8" customFormat="1" ht="56.25" x14ac:dyDescent="0.2">
      <c r="A1183" s="52" t="s">
        <v>1546</v>
      </c>
      <c r="B1183" s="61" t="s">
        <v>108</v>
      </c>
      <c r="C1183" s="63" t="s">
        <v>33</v>
      </c>
      <c r="D1183" s="62">
        <v>1</v>
      </c>
      <c r="E1183" s="97">
        <v>0</v>
      </c>
      <c r="F1183" s="57"/>
      <c r="G1183" s="53">
        <f t="shared" si="109"/>
        <v>0</v>
      </c>
    </row>
    <row r="1184" spans="1:7" s="8" customFormat="1" ht="33.75" x14ac:dyDescent="0.2">
      <c r="A1184" s="52" t="s">
        <v>1547</v>
      </c>
      <c r="B1184" s="61" t="s">
        <v>107</v>
      </c>
      <c r="C1184" s="63" t="s">
        <v>39</v>
      </c>
      <c r="D1184" s="62">
        <v>8.4</v>
      </c>
      <c r="E1184" s="97">
        <v>0</v>
      </c>
      <c r="F1184" s="57"/>
      <c r="G1184" s="53">
        <f t="shared" si="109"/>
        <v>0</v>
      </c>
    </row>
    <row r="1185" spans="1:7" s="8" customFormat="1" ht="270" x14ac:dyDescent="0.2">
      <c r="A1185" s="52" t="s">
        <v>1548</v>
      </c>
      <c r="B1185" s="61" t="s">
        <v>2131</v>
      </c>
      <c r="C1185" s="63" t="s">
        <v>33</v>
      </c>
      <c r="D1185" s="62">
        <v>1</v>
      </c>
      <c r="E1185" s="97">
        <v>0</v>
      </c>
      <c r="F1185" s="57"/>
      <c r="G1185" s="53">
        <f t="shared" si="109"/>
        <v>0</v>
      </c>
    </row>
    <row r="1186" spans="1:7" s="8" customFormat="1" ht="78.75" x14ac:dyDescent="0.2">
      <c r="A1186" s="52" t="s">
        <v>1549</v>
      </c>
      <c r="B1186" s="61" t="s">
        <v>211</v>
      </c>
      <c r="C1186" s="63" t="s">
        <v>33</v>
      </c>
      <c r="D1186" s="62">
        <v>1</v>
      </c>
      <c r="E1186" s="97">
        <v>0</v>
      </c>
      <c r="F1186" s="57"/>
      <c r="G1186" s="53">
        <f t="shared" si="109"/>
        <v>0</v>
      </c>
    </row>
    <row r="1187" spans="1:7" s="8" customFormat="1" x14ac:dyDescent="0.2">
      <c r="A1187" s="96" t="s">
        <v>439</v>
      </c>
      <c r="B1187" s="65" t="s">
        <v>29</v>
      </c>
      <c r="C1187" s="65"/>
      <c r="D1187" s="65"/>
      <c r="E1187" s="65"/>
      <c r="F1187" s="65"/>
      <c r="G1187" s="55">
        <f>ROUND(SUM(G1188),2)</f>
        <v>0</v>
      </c>
    </row>
    <row r="1188" spans="1:7" s="8" customFormat="1" ht="22.5" x14ac:dyDescent="0.2">
      <c r="A1188" s="52" t="s">
        <v>1550</v>
      </c>
      <c r="B1188" s="61" t="s">
        <v>47</v>
      </c>
      <c r="C1188" s="63" t="s">
        <v>31</v>
      </c>
      <c r="D1188" s="62">
        <v>4241.1000000000004</v>
      </c>
      <c r="E1188" s="97">
        <v>0</v>
      </c>
      <c r="F1188" s="57"/>
      <c r="G1188" s="53">
        <f t="shared" ref="G1188" si="110">ROUND(PRODUCT(D1188,E1188),2)</f>
        <v>0</v>
      </c>
    </row>
    <row r="1189" spans="1:7" s="8" customFormat="1" x14ac:dyDescent="0.2">
      <c r="A1189" s="95" t="s">
        <v>112</v>
      </c>
      <c r="B1189" s="78" t="s">
        <v>312</v>
      </c>
      <c r="C1189" s="78"/>
      <c r="D1189" s="78"/>
      <c r="E1189" s="78"/>
      <c r="F1189" s="78"/>
      <c r="G1189" s="70">
        <f>+G1190+G1219+G1243+G1251+G1267+G1321+G1375+G1390+G1424</f>
        <v>0</v>
      </c>
    </row>
    <row r="1190" spans="1:7" s="8" customFormat="1" x14ac:dyDescent="0.2">
      <c r="A1190" s="96" t="s">
        <v>113</v>
      </c>
      <c r="B1190" s="65" t="s">
        <v>115</v>
      </c>
      <c r="C1190" s="65"/>
      <c r="D1190" s="65"/>
      <c r="E1190" s="65"/>
      <c r="F1190" s="65"/>
      <c r="G1190" s="55">
        <f>ROUND(SUM(G1191,G1202,G1210),2)</f>
        <v>0</v>
      </c>
    </row>
    <row r="1191" spans="1:7" s="8" customFormat="1" x14ac:dyDescent="0.2">
      <c r="A1191" s="41" t="s">
        <v>440</v>
      </c>
      <c r="B1191" s="40" t="s">
        <v>25</v>
      </c>
      <c r="C1191" s="41"/>
      <c r="D1191" s="42"/>
      <c r="E1191" s="43"/>
      <c r="F1191" s="44"/>
      <c r="G1191" s="43">
        <f>ROUND(SUM(G1192:G1201),2)</f>
        <v>0</v>
      </c>
    </row>
    <row r="1192" spans="1:7" s="8" customFormat="1" ht="45" x14ac:dyDescent="0.2">
      <c r="A1192" s="52" t="s">
        <v>1551</v>
      </c>
      <c r="B1192" s="61" t="s">
        <v>313</v>
      </c>
      <c r="C1192" s="63" t="s">
        <v>39</v>
      </c>
      <c r="D1192" s="62">
        <v>34.58</v>
      </c>
      <c r="E1192" s="97">
        <v>0</v>
      </c>
      <c r="F1192" s="57"/>
      <c r="G1192" s="53">
        <f>ROUND((E1192*D1192),2)</f>
        <v>0</v>
      </c>
    </row>
    <row r="1193" spans="1:7" s="8" customFormat="1" ht="33.75" x14ac:dyDescent="0.2">
      <c r="A1193" s="52" t="s">
        <v>1552</v>
      </c>
      <c r="B1193" s="61" t="s">
        <v>190</v>
      </c>
      <c r="C1193" s="63" t="s">
        <v>32</v>
      </c>
      <c r="D1193" s="62">
        <v>377.04</v>
      </c>
      <c r="E1193" s="97">
        <v>0</v>
      </c>
      <c r="F1193" s="57"/>
      <c r="G1193" s="53">
        <f>ROUND(PRODUCT(D1193,E1193),2)</f>
        <v>0</v>
      </c>
    </row>
    <row r="1194" spans="1:7" s="8" customFormat="1" ht="45" x14ac:dyDescent="0.2">
      <c r="A1194" s="52" t="s">
        <v>1553</v>
      </c>
      <c r="B1194" s="61" t="s">
        <v>141</v>
      </c>
      <c r="C1194" s="63" t="s">
        <v>32</v>
      </c>
      <c r="D1194" s="62">
        <v>10.26</v>
      </c>
      <c r="E1194" s="97">
        <v>0</v>
      </c>
      <c r="F1194" s="57"/>
      <c r="G1194" s="53">
        <f>ROUND(PRODUCT(D1194,E1194),2)</f>
        <v>0</v>
      </c>
    </row>
    <row r="1195" spans="1:7" s="8" customFormat="1" ht="33.75" x14ac:dyDescent="0.2">
      <c r="A1195" s="52" t="s">
        <v>1554</v>
      </c>
      <c r="B1195" s="61" t="s">
        <v>191</v>
      </c>
      <c r="C1195" s="63" t="s">
        <v>32</v>
      </c>
      <c r="D1195" s="62">
        <v>4.5599999999999996</v>
      </c>
      <c r="E1195" s="97">
        <v>0</v>
      </c>
      <c r="F1195" s="57"/>
      <c r="G1195" s="53">
        <f t="shared" ref="G1195:G1201" si="111">ROUND(PRODUCT(D1195,E1195),2)</f>
        <v>0</v>
      </c>
    </row>
    <row r="1196" spans="1:7" s="8" customFormat="1" ht="33.75" x14ac:dyDescent="0.2">
      <c r="A1196" s="52" t="s">
        <v>1555</v>
      </c>
      <c r="B1196" s="61" t="s">
        <v>56</v>
      </c>
      <c r="C1196" s="63" t="s">
        <v>32</v>
      </c>
      <c r="D1196" s="62">
        <v>58.07</v>
      </c>
      <c r="E1196" s="97">
        <v>0</v>
      </c>
      <c r="F1196" s="57"/>
      <c r="G1196" s="53">
        <f t="shared" si="111"/>
        <v>0</v>
      </c>
    </row>
    <row r="1197" spans="1:7" s="8" customFormat="1" ht="33.75" x14ac:dyDescent="0.2">
      <c r="A1197" s="52" t="s">
        <v>1556</v>
      </c>
      <c r="B1197" s="61" t="s">
        <v>34</v>
      </c>
      <c r="C1197" s="63" t="s">
        <v>32</v>
      </c>
      <c r="D1197" s="62">
        <v>109.67</v>
      </c>
      <c r="E1197" s="97">
        <v>0</v>
      </c>
      <c r="F1197" s="57"/>
      <c r="G1197" s="53">
        <f t="shared" si="111"/>
        <v>0</v>
      </c>
    </row>
    <row r="1198" spans="1:7" s="8" customFormat="1" ht="33.75" x14ac:dyDescent="0.2">
      <c r="A1198" s="52" t="s">
        <v>1557</v>
      </c>
      <c r="B1198" s="61" t="s">
        <v>151</v>
      </c>
      <c r="C1198" s="63" t="s">
        <v>31</v>
      </c>
      <c r="D1198" s="62">
        <v>30.84</v>
      </c>
      <c r="E1198" s="97">
        <v>0</v>
      </c>
      <c r="F1198" s="57"/>
      <c r="G1198" s="53">
        <f t="shared" si="111"/>
        <v>0</v>
      </c>
    </row>
    <row r="1199" spans="1:7" s="8" customFormat="1" ht="33.75" x14ac:dyDescent="0.2">
      <c r="A1199" s="52" t="s">
        <v>1558</v>
      </c>
      <c r="B1199" s="61" t="s">
        <v>220</v>
      </c>
      <c r="C1199" s="63" t="s">
        <v>32</v>
      </c>
      <c r="D1199" s="62">
        <v>1.68</v>
      </c>
      <c r="E1199" s="97">
        <v>0</v>
      </c>
      <c r="F1199" s="57"/>
      <c r="G1199" s="53">
        <f t="shared" si="111"/>
        <v>0</v>
      </c>
    </row>
    <row r="1200" spans="1:7" s="8" customFormat="1" ht="33.75" x14ac:dyDescent="0.2">
      <c r="A1200" s="52" t="s">
        <v>1559</v>
      </c>
      <c r="B1200" s="61" t="s">
        <v>37</v>
      </c>
      <c r="C1200" s="63" t="s">
        <v>32</v>
      </c>
      <c r="D1200" s="62">
        <v>564.36</v>
      </c>
      <c r="E1200" s="97">
        <v>0</v>
      </c>
      <c r="F1200" s="57"/>
      <c r="G1200" s="53">
        <f t="shared" si="111"/>
        <v>0</v>
      </c>
    </row>
    <row r="1201" spans="1:7" s="8" customFormat="1" ht="33.75" x14ac:dyDescent="0.2">
      <c r="A1201" s="52" t="s">
        <v>1560</v>
      </c>
      <c r="B1201" s="61" t="s">
        <v>35</v>
      </c>
      <c r="C1201" s="63" t="s">
        <v>36</v>
      </c>
      <c r="D1201" s="62">
        <v>12415.92</v>
      </c>
      <c r="E1201" s="97">
        <v>0</v>
      </c>
      <c r="F1201" s="57"/>
      <c r="G1201" s="53">
        <f t="shared" si="111"/>
        <v>0</v>
      </c>
    </row>
    <row r="1202" spans="1:7" s="8" customFormat="1" x14ac:dyDescent="0.2">
      <c r="A1202" s="41" t="s">
        <v>441</v>
      </c>
      <c r="B1202" s="40" t="s">
        <v>50</v>
      </c>
      <c r="C1202" s="41"/>
      <c r="D1202" s="42"/>
      <c r="E1202" s="43"/>
      <c r="F1202" s="44"/>
      <c r="G1202" s="43">
        <f>ROUND(SUM(G1203:G1209),2)</f>
        <v>0</v>
      </c>
    </row>
    <row r="1203" spans="1:7" s="8" customFormat="1" ht="33.75" x14ac:dyDescent="0.2">
      <c r="A1203" s="52" t="s">
        <v>1561</v>
      </c>
      <c r="B1203" s="61" t="s">
        <v>30</v>
      </c>
      <c r="C1203" s="63" t="s">
        <v>31</v>
      </c>
      <c r="D1203" s="62">
        <v>1803.25</v>
      </c>
      <c r="E1203" s="97">
        <v>0</v>
      </c>
      <c r="F1203" s="57"/>
      <c r="G1203" s="53">
        <f>ROUND(PRODUCT(D1203,E1203),2)</f>
        <v>0</v>
      </c>
    </row>
    <row r="1204" spans="1:7" s="8" customFormat="1" ht="45" x14ac:dyDescent="0.2">
      <c r="A1204" s="52" t="s">
        <v>1562</v>
      </c>
      <c r="B1204" s="61" t="s">
        <v>189</v>
      </c>
      <c r="C1204" s="63" t="s">
        <v>32</v>
      </c>
      <c r="D1204" s="62">
        <v>1081.95</v>
      </c>
      <c r="E1204" s="97">
        <v>0</v>
      </c>
      <c r="F1204" s="57"/>
      <c r="G1204" s="53">
        <f t="shared" ref="G1204:G1208" si="112">ROUND(PRODUCT(D1204,E1204),2)</f>
        <v>0</v>
      </c>
    </row>
    <row r="1205" spans="1:7" s="8" customFormat="1" ht="56.25" x14ac:dyDescent="0.2">
      <c r="A1205" s="52" t="s">
        <v>1563</v>
      </c>
      <c r="B1205" s="61" t="s">
        <v>224</v>
      </c>
      <c r="C1205" s="63" t="s">
        <v>32</v>
      </c>
      <c r="D1205" s="62">
        <v>360.65</v>
      </c>
      <c r="E1205" s="97">
        <v>0</v>
      </c>
      <c r="F1205" s="57"/>
      <c r="G1205" s="53">
        <f t="shared" si="112"/>
        <v>0</v>
      </c>
    </row>
    <row r="1206" spans="1:7" s="8" customFormat="1" ht="45" x14ac:dyDescent="0.2">
      <c r="A1206" s="52" t="s">
        <v>1564</v>
      </c>
      <c r="B1206" s="61" t="s">
        <v>2130</v>
      </c>
      <c r="C1206" s="63" t="s">
        <v>32</v>
      </c>
      <c r="D1206" s="62">
        <v>360.65</v>
      </c>
      <c r="E1206" s="97">
        <v>0</v>
      </c>
      <c r="F1206" s="57"/>
      <c r="G1206" s="53">
        <f t="shared" si="112"/>
        <v>0</v>
      </c>
    </row>
    <row r="1207" spans="1:7" s="8" customFormat="1" ht="33.75" x14ac:dyDescent="0.2">
      <c r="A1207" s="52" t="s">
        <v>1565</v>
      </c>
      <c r="B1207" s="61" t="s">
        <v>153</v>
      </c>
      <c r="C1207" s="63" t="s">
        <v>31</v>
      </c>
      <c r="D1207" s="62">
        <v>1803.25</v>
      </c>
      <c r="E1207" s="97">
        <v>0</v>
      </c>
      <c r="F1207" s="57"/>
      <c r="G1207" s="53">
        <f t="shared" si="112"/>
        <v>0</v>
      </c>
    </row>
    <row r="1208" spans="1:7" s="8" customFormat="1" ht="33.75" x14ac:dyDescent="0.2">
      <c r="A1208" s="52" t="s">
        <v>1566</v>
      </c>
      <c r="B1208" s="61" t="s">
        <v>37</v>
      </c>
      <c r="C1208" s="63" t="s">
        <v>32</v>
      </c>
      <c r="D1208" s="62">
        <v>1081.95</v>
      </c>
      <c r="E1208" s="97">
        <v>0</v>
      </c>
      <c r="F1208" s="57"/>
      <c r="G1208" s="53">
        <f t="shared" si="112"/>
        <v>0</v>
      </c>
    </row>
    <row r="1209" spans="1:7" s="8" customFormat="1" ht="33.75" x14ac:dyDescent="0.2">
      <c r="A1209" s="52" t="s">
        <v>1567</v>
      </c>
      <c r="B1209" s="61" t="s">
        <v>35</v>
      </c>
      <c r="C1209" s="63" t="s">
        <v>36</v>
      </c>
      <c r="D1209" s="62">
        <v>23802.9</v>
      </c>
      <c r="E1209" s="97">
        <v>0</v>
      </c>
      <c r="F1209" s="57"/>
      <c r="G1209" s="53">
        <f>ROUND(PRODUCT(D1209,E1209),2)</f>
        <v>0</v>
      </c>
    </row>
    <row r="1210" spans="1:7" s="8" customFormat="1" x14ac:dyDescent="0.2">
      <c r="A1210" s="41" t="s">
        <v>442</v>
      </c>
      <c r="B1210" s="40" t="s">
        <v>51</v>
      </c>
      <c r="C1210" s="41"/>
      <c r="D1210" s="42"/>
      <c r="E1210" s="43"/>
      <c r="F1210" s="44"/>
      <c r="G1210" s="43">
        <f>ROUND(SUM(G1211:G1218),2)</f>
        <v>0</v>
      </c>
    </row>
    <row r="1211" spans="1:7" s="8" customFormat="1" ht="45" x14ac:dyDescent="0.2">
      <c r="A1211" s="52" t="s">
        <v>1568</v>
      </c>
      <c r="B1211" s="61" t="s">
        <v>137</v>
      </c>
      <c r="C1211" s="63" t="s">
        <v>31</v>
      </c>
      <c r="D1211" s="62">
        <v>222.84</v>
      </c>
      <c r="E1211" s="97">
        <v>0</v>
      </c>
      <c r="F1211" s="57"/>
      <c r="G1211" s="53">
        <f>ROUND(PRODUCT(D1211,E1211),2)</f>
        <v>0</v>
      </c>
    </row>
    <row r="1212" spans="1:7" s="8" customFormat="1" ht="45" x14ac:dyDescent="0.2">
      <c r="A1212" s="52" t="s">
        <v>1569</v>
      </c>
      <c r="B1212" s="61" t="s">
        <v>138</v>
      </c>
      <c r="C1212" s="63" t="s">
        <v>31</v>
      </c>
      <c r="D1212" s="62">
        <v>297.12</v>
      </c>
      <c r="E1212" s="97">
        <v>0</v>
      </c>
      <c r="F1212" s="57"/>
      <c r="G1212" s="53">
        <f t="shared" ref="G1212:G1218" si="113">ROUND(PRODUCT(D1212,E1212),2)</f>
        <v>0</v>
      </c>
    </row>
    <row r="1213" spans="1:7" s="8" customFormat="1" ht="45" x14ac:dyDescent="0.2">
      <c r="A1213" s="52" t="s">
        <v>1570</v>
      </c>
      <c r="B1213" s="61" t="s">
        <v>139</v>
      </c>
      <c r="C1213" s="63" t="s">
        <v>31</v>
      </c>
      <c r="D1213" s="62">
        <v>891.35</v>
      </c>
      <c r="E1213" s="97">
        <v>0</v>
      </c>
      <c r="F1213" s="57"/>
      <c r="G1213" s="53">
        <f t="shared" si="113"/>
        <v>0</v>
      </c>
    </row>
    <row r="1214" spans="1:7" s="8" customFormat="1" ht="45" x14ac:dyDescent="0.2">
      <c r="A1214" s="52" t="s">
        <v>1571</v>
      </c>
      <c r="B1214" s="61" t="s">
        <v>140</v>
      </c>
      <c r="C1214" s="63" t="s">
        <v>31</v>
      </c>
      <c r="D1214" s="62">
        <v>74.28</v>
      </c>
      <c r="E1214" s="97">
        <v>0</v>
      </c>
      <c r="F1214" s="57"/>
      <c r="G1214" s="53">
        <f t="shared" si="113"/>
        <v>0</v>
      </c>
    </row>
    <row r="1215" spans="1:7" s="8" customFormat="1" ht="22.5" x14ac:dyDescent="0.2">
      <c r="A1215" s="52" t="s">
        <v>1572</v>
      </c>
      <c r="B1215" s="61" t="s">
        <v>38</v>
      </c>
      <c r="C1215" s="63" t="s">
        <v>39</v>
      </c>
      <c r="D1215" s="62">
        <v>1405.98</v>
      </c>
      <c r="E1215" s="97">
        <v>0</v>
      </c>
      <c r="F1215" s="57"/>
      <c r="G1215" s="53">
        <f t="shared" si="113"/>
        <v>0</v>
      </c>
    </row>
    <row r="1216" spans="1:7" s="8" customFormat="1" ht="45" x14ac:dyDescent="0.2">
      <c r="A1216" s="52" t="s">
        <v>1573</v>
      </c>
      <c r="B1216" s="61" t="s">
        <v>52</v>
      </c>
      <c r="C1216" s="63" t="s">
        <v>39</v>
      </c>
      <c r="D1216" s="62">
        <v>1405.98</v>
      </c>
      <c r="E1216" s="97">
        <v>0</v>
      </c>
      <c r="F1216" s="57"/>
      <c r="G1216" s="53">
        <f t="shared" si="113"/>
        <v>0</v>
      </c>
    </row>
    <row r="1217" spans="1:7" s="8" customFormat="1" ht="33.75" x14ac:dyDescent="0.2">
      <c r="A1217" s="52" t="s">
        <v>1574</v>
      </c>
      <c r="B1217" s="61" t="s">
        <v>124</v>
      </c>
      <c r="C1217" s="63" t="s">
        <v>53</v>
      </c>
      <c r="D1217" s="62">
        <v>1186.27</v>
      </c>
      <c r="E1217" s="97">
        <v>0</v>
      </c>
      <c r="F1217" s="57"/>
      <c r="G1217" s="53">
        <f t="shared" si="113"/>
        <v>0</v>
      </c>
    </row>
    <row r="1218" spans="1:7" s="8" customFormat="1" ht="78.75" x14ac:dyDescent="0.2">
      <c r="A1218" s="52" t="s">
        <v>1575</v>
      </c>
      <c r="B1218" s="61" t="s">
        <v>122</v>
      </c>
      <c r="C1218" s="63" t="s">
        <v>33</v>
      </c>
      <c r="D1218" s="62">
        <v>392</v>
      </c>
      <c r="E1218" s="97">
        <v>0</v>
      </c>
      <c r="F1218" s="57"/>
      <c r="G1218" s="53">
        <f t="shared" si="113"/>
        <v>0</v>
      </c>
    </row>
    <row r="1219" spans="1:7" s="8" customFormat="1" x14ac:dyDescent="0.2">
      <c r="A1219" s="96" t="s">
        <v>114</v>
      </c>
      <c r="B1219" s="65" t="s">
        <v>130</v>
      </c>
      <c r="C1219" s="65"/>
      <c r="D1219" s="65"/>
      <c r="E1219" s="65"/>
      <c r="F1219" s="65"/>
      <c r="G1219" s="55">
        <f>ROUND(SUM(G1220:G1242),2)</f>
        <v>0</v>
      </c>
    </row>
    <row r="1220" spans="1:7" s="8" customFormat="1" ht="33.75" x14ac:dyDescent="0.2">
      <c r="A1220" s="52" t="s">
        <v>1576</v>
      </c>
      <c r="B1220" s="61" t="s">
        <v>30</v>
      </c>
      <c r="C1220" s="63" t="s">
        <v>31</v>
      </c>
      <c r="D1220" s="62">
        <v>1130.6400000000001</v>
      </c>
      <c r="E1220" s="97">
        <v>0</v>
      </c>
      <c r="F1220" s="57"/>
      <c r="G1220" s="53">
        <f>ROUND(PRODUCT(D1220,E1220),2)</f>
        <v>0</v>
      </c>
    </row>
    <row r="1221" spans="1:7" s="8" customFormat="1" ht="45" x14ac:dyDescent="0.2">
      <c r="A1221" s="52" t="s">
        <v>1577</v>
      </c>
      <c r="B1221" s="61" t="s">
        <v>193</v>
      </c>
      <c r="C1221" s="63" t="s">
        <v>32</v>
      </c>
      <c r="D1221" s="62">
        <v>67.84</v>
      </c>
      <c r="E1221" s="97">
        <v>0</v>
      </c>
      <c r="F1221" s="57"/>
      <c r="G1221" s="53">
        <f t="shared" ref="G1221:G1242" si="114">ROUND(PRODUCT(D1221,E1221),2)</f>
        <v>0</v>
      </c>
    </row>
    <row r="1222" spans="1:7" s="8" customFormat="1" ht="45" x14ac:dyDescent="0.2">
      <c r="A1222" s="52" t="s">
        <v>1578</v>
      </c>
      <c r="B1222" s="61" t="s">
        <v>129</v>
      </c>
      <c r="C1222" s="63" t="s">
        <v>31</v>
      </c>
      <c r="D1222" s="62">
        <v>452.26</v>
      </c>
      <c r="E1222" s="97">
        <v>0</v>
      </c>
      <c r="F1222" s="57"/>
      <c r="G1222" s="53">
        <f t="shared" si="114"/>
        <v>0</v>
      </c>
    </row>
    <row r="1223" spans="1:7" s="8" customFormat="1" ht="45" x14ac:dyDescent="0.2">
      <c r="A1223" s="52" t="s">
        <v>1579</v>
      </c>
      <c r="B1223" s="61" t="s">
        <v>200</v>
      </c>
      <c r="C1223" s="63" t="s">
        <v>31</v>
      </c>
      <c r="D1223" s="62">
        <v>678.38</v>
      </c>
      <c r="E1223" s="97">
        <v>0</v>
      </c>
      <c r="F1223" s="57"/>
      <c r="G1223" s="53">
        <f t="shared" si="114"/>
        <v>0</v>
      </c>
    </row>
    <row r="1224" spans="1:7" s="8" customFormat="1" ht="45" x14ac:dyDescent="0.2">
      <c r="A1224" s="52" t="s">
        <v>1580</v>
      </c>
      <c r="B1224" s="61" t="s">
        <v>169</v>
      </c>
      <c r="C1224" s="63" t="s">
        <v>32</v>
      </c>
      <c r="D1224" s="62">
        <v>27.14</v>
      </c>
      <c r="E1224" s="97">
        <v>0</v>
      </c>
      <c r="F1224" s="57"/>
      <c r="G1224" s="53">
        <f t="shared" si="114"/>
        <v>0</v>
      </c>
    </row>
    <row r="1225" spans="1:7" s="8" customFormat="1" ht="45" x14ac:dyDescent="0.2">
      <c r="A1225" s="52" t="s">
        <v>1581</v>
      </c>
      <c r="B1225" s="61" t="s">
        <v>194</v>
      </c>
      <c r="C1225" s="63" t="s">
        <v>32</v>
      </c>
      <c r="D1225" s="62">
        <v>48.7</v>
      </c>
      <c r="E1225" s="97">
        <v>0</v>
      </c>
      <c r="F1225" s="57"/>
      <c r="G1225" s="53">
        <f t="shared" si="114"/>
        <v>0</v>
      </c>
    </row>
    <row r="1226" spans="1:7" s="8" customFormat="1" ht="33.75" x14ac:dyDescent="0.2">
      <c r="A1226" s="52" t="s">
        <v>1582</v>
      </c>
      <c r="B1226" s="61" t="s">
        <v>202</v>
      </c>
      <c r="C1226" s="63" t="s">
        <v>39</v>
      </c>
      <c r="D1226" s="62">
        <v>316.73</v>
      </c>
      <c r="E1226" s="97">
        <v>0</v>
      </c>
      <c r="F1226" s="57"/>
      <c r="G1226" s="53">
        <f t="shared" si="114"/>
        <v>0</v>
      </c>
    </row>
    <row r="1227" spans="1:7" s="8" customFormat="1" ht="33.75" x14ac:dyDescent="0.2">
      <c r="A1227" s="52" t="s">
        <v>1583</v>
      </c>
      <c r="B1227" s="61" t="s">
        <v>203</v>
      </c>
      <c r="C1227" s="63" t="s">
        <v>39</v>
      </c>
      <c r="D1227" s="62">
        <v>211.16</v>
      </c>
      <c r="E1227" s="97">
        <v>0</v>
      </c>
      <c r="F1227" s="57"/>
      <c r="G1227" s="53">
        <f t="shared" si="114"/>
        <v>0</v>
      </c>
    </row>
    <row r="1228" spans="1:7" s="8" customFormat="1" ht="33.75" x14ac:dyDescent="0.2">
      <c r="A1228" s="52" t="s">
        <v>1584</v>
      </c>
      <c r="B1228" s="61" t="s">
        <v>204</v>
      </c>
      <c r="C1228" s="63" t="s">
        <v>39</v>
      </c>
      <c r="D1228" s="62">
        <v>14.4</v>
      </c>
      <c r="E1228" s="97">
        <v>0</v>
      </c>
      <c r="F1228" s="57"/>
      <c r="G1228" s="53">
        <f t="shared" si="114"/>
        <v>0</v>
      </c>
    </row>
    <row r="1229" spans="1:7" s="8" customFormat="1" ht="45" x14ac:dyDescent="0.2">
      <c r="A1229" s="52" t="s">
        <v>1585</v>
      </c>
      <c r="B1229" s="61" t="s">
        <v>41</v>
      </c>
      <c r="C1229" s="63" t="s">
        <v>31</v>
      </c>
      <c r="D1229" s="62">
        <v>239.95</v>
      </c>
      <c r="E1229" s="97">
        <v>0</v>
      </c>
      <c r="F1229" s="57"/>
      <c r="G1229" s="53">
        <f t="shared" si="114"/>
        <v>0</v>
      </c>
    </row>
    <row r="1230" spans="1:7" s="8" customFormat="1" ht="33.75" x14ac:dyDescent="0.2">
      <c r="A1230" s="52" t="s">
        <v>1586</v>
      </c>
      <c r="B1230" s="61" t="s">
        <v>40</v>
      </c>
      <c r="C1230" s="63" t="s">
        <v>31</v>
      </c>
      <c r="D1230" s="62">
        <v>890.69</v>
      </c>
      <c r="E1230" s="97">
        <v>0</v>
      </c>
      <c r="F1230" s="57"/>
      <c r="G1230" s="53">
        <f t="shared" si="114"/>
        <v>0</v>
      </c>
    </row>
    <row r="1231" spans="1:7" s="8" customFormat="1" ht="33.75" x14ac:dyDescent="0.2">
      <c r="A1231" s="52" t="s">
        <v>1587</v>
      </c>
      <c r="B1231" s="61" t="s">
        <v>42</v>
      </c>
      <c r="C1231" s="63" t="s">
        <v>31</v>
      </c>
      <c r="D1231" s="62">
        <v>452.26</v>
      </c>
      <c r="E1231" s="97">
        <v>0</v>
      </c>
      <c r="F1231" s="57"/>
      <c r="G1231" s="53">
        <f t="shared" si="114"/>
        <v>0</v>
      </c>
    </row>
    <row r="1232" spans="1:7" s="8" customFormat="1" ht="22.5" x14ac:dyDescent="0.2">
      <c r="A1232" s="52" t="s">
        <v>1588</v>
      </c>
      <c r="B1232" s="61" t="s">
        <v>38</v>
      </c>
      <c r="C1232" s="63" t="s">
        <v>39</v>
      </c>
      <c r="D1232" s="62">
        <v>765.87</v>
      </c>
      <c r="E1232" s="97">
        <v>0</v>
      </c>
      <c r="F1232" s="57"/>
      <c r="G1232" s="53">
        <f t="shared" si="114"/>
        <v>0</v>
      </c>
    </row>
    <row r="1233" spans="1:7" s="8" customFormat="1" ht="45" x14ac:dyDescent="0.2">
      <c r="A1233" s="52" t="s">
        <v>1589</v>
      </c>
      <c r="B1233" s="61" t="s">
        <v>48</v>
      </c>
      <c r="C1233" s="63" t="s">
        <v>39</v>
      </c>
      <c r="D1233" s="62">
        <v>85.06</v>
      </c>
      <c r="E1233" s="97">
        <v>0</v>
      </c>
      <c r="F1233" s="57"/>
      <c r="G1233" s="53">
        <f>ROUND(PRODUCT(D1233,E1233),2)</f>
        <v>0</v>
      </c>
    </row>
    <row r="1234" spans="1:7" s="8" customFormat="1" ht="33.75" x14ac:dyDescent="0.2">
      <c r="A1234" s="52" t="s">
        <v>1590</v>
      </c>
      <c r="B1234" s="61" t="s">
        <v>126</v>
      </c>
      <c r="C1234" s="63" t="s">
        <v>39</v>
      </c>
      <c r="D1234" s="62">
        <v>85.06</v>
      </c>
      <c r="E1234" s="97">
        <v>0</v>
      </c>
      <c r="F1234" s="57"/>
      <c r="G1234" s="53">
        <f t="shared" ref="G1234:G1237" si="115">ROUND(PRODUCT(D1234,E1234),2)</f>
        <v>0</v>
      </c>
    </row>
    <row r="1235" spans="1:7" s="8" customFormat="1" ht="22.5" x14ac:dyDescent="0.2">
      <c r="A1235" s="52" t="s">
        <v>1591</v>
      </c>
      <c r="B1235" s="61" t="s">
        <v>125</v>
      </c>
      <c r="C1235" s="63" t="s">
        <v>31</v>
      </c>
      <c r="D1235" s="62">
        <v>10.75</v>
      </c>
      <c r="E1235" s="97">
        <v>0</v>
      </c>
      <c r="F1235" s="66"/>
      <c r="G1235" s="53">
        <f t="shared" si="115"/>
        <v>0</v>
      </c>
    </row>
    <row r="1236" spans="1:7" s="8" customFormat="1" ht="56.25" x14ac:dyDescent="0.2">
      <c r="A1236" s="52" t="s">
        <v>1592</v>
      </c>
      <c r="B1236" s="61" t="s">
        <v>314</v>
      </c>
      <c r="C1236" s="63" t="s">
        <v>31</v>
      </c>
      <c r="D1236" s="62">
        <v>10.74</v>
      </c>
      <c r="E1236" s="97">
        <v>0</v>
      </c>
      <c r="F1236" s="57"/>
      <c r="G1236" s="53">
        <f t="shared" si="115"/>
        <v>0</v>
      </c>
    </row>
    <row r="1237" spans="1:7" s="8" customFormat="1" ht="33.75" x14ac:dyDescent="0.2">
      <c r="A1237" s="52" t="s">
        <v>1593</v>
      </c>
      <c r="B1237" s="61" t="s">
        <v>185</v>
      </c>
      <c r="C1237" s="63" t="s">
        <v>31</v>
      </c>
      <c r="D1237" s="62">
        <v>21.49</v>
      </c>
      <c r="E1237" s="97">
        <v>0</v>
      </c>
      <c r="F1237" s="57"/>
      <c r="G1237" s="53">
        <f t="shared" si="115"/>
        <v>0</v>
      </c>
    </row>
    <row r="1238" spans="1:7" s="8" customFormat="1" ht="33.75" x14ac:dyDescent="0.2">
      <c r="A1238" s="52" t="s">
        <v>1594</v>
      </c>
      <c r="B1238" s="61" t="s">
        <v>173</v>
      </c>
      <c r="C1238" s="63" t="s">
        <v>31</v>
      </c>
      <c r="D1238" s="62">
        <v>21.49</v>
      </c>
      <c r="E1238" s="97">
        <v>0</v>
      </c>
      <c r="F1238" s="57"/>
      <c r="G1238" s="53">
        <f t="shared" si="114"/>
        <v>0</v>
      </c>
    </row>
    <row r="1239" spans="1:7" s="8" customFormat="1" ht="67.5" x14ac:dyDescent="0.2">
      <c r="A1239" s="52" t="s">
        <v>1595</v>
      </c>
      <c r="B1239" s="61" t="s">
        <v>201</v>
      </c>
      <c r="C1239" s="63" t="s">
        <v>33</v>
      </c>
      <c r="D1239" s="62">
        <v>18</v>
      </c>
      <c r="E1239" s="97">
        <v>0</v>
      </c>
      <c r="F1239" s="57"/>
      <c r="G1239" s="53">
        <f t="shared" si="114"/>
        <v>0</v>
      </c>
    </row>
    <row r="1240" spans="1:7" s="8" customFormat="1" ht="90" x14ac:dyDescent="0.2">
      <c r="A1240" s="52" t="s">
        <v>1596</v>
      </c>
      <c r="B1240" s="61" t="s">
        <v>154</v>
      </c>
      <c r="C1240" s="63" t="s">
        <v>33</v>
      </c>
      <c r="D1240" s="62">
        <v>216</v>
      </c>
      <c r="E1240" s="97">
        <v>0</v>
      </c>
      <c r="F1240" s="57"/>
      <c r="G1240" s="53">
        <f t="shared" si="114"/>
        <v>0</v>
      </c>
    </row>
    <row r="1241" spans="1:7" s="8" customFormat="1" ht="33.75" x14ac:dyDescent="0.2">
      <c r="A1241" s="52" t="s">
        <v>1597</v>
      </c>
      <c r="B1241" s="61" t="s">
        <v>37</v>
      </c>
      <c r="C1241" s="63" t="s">
        <v>32</v>
      </c>
      <c r="D1241" s="62">
        <v>40.700000000000003</v>
      </c>
      <c r="E1241" s="97">
        <v>0</v>
      </c>
      <c r="F1241" s="67"/>
      <c r="G1241" s="53">
        <f t="shared" si="114"/>
        <v>0</v>
      </c>
    </row>
    <row r="1242" spans="1:7" s="8" customFormat="1" ht="33.75" x14ac:dyDescent="0.2">
      <c r="A1242" s="52" t="s">
        <v>1598</v>
      </c>
      <c r="B1242" s="61" t="s">
        <v>35</v>
      </c>
      <c r="C1242" s="63" t="s">
        <v>36</v>
      </c>
      <c r="D1242" s="62">
        <v>895.40000000000009</v>
      </c>
      <c r="E1242" s="97">
        <v>0</v>
      </c>
      <c r="F1242" s="57"/>
      <c r="G1242" s="53">
        <f t="shared" si="114"/>
        <v>0</v>
      </c>
    </row>
    <row r="1243" spans="1:7" s="8" customFormat="1" x14ac:dyDescent="0.2">
      <c r="A1243" s="96" t="s">
        <v>131</v>
      </c>
      <c r="B1243" s="65" t="s">
        <v>116</v>
      </c>
      <c r="C1243" s="65"/>
      <c r="D1243" s="65"/>
      <c r="E1243" s="65"/>
      <c r="F1243" s="65"/>
      <c r="G1243" s="55">
        <f>ROUND(SUM(G1244:G1250),2)</f>
        <v>0</v>
      </c>
    </row>
    <row r="1244" spans="1:7" s="8" customFormat="1" ht="33.75" x14ac:dyDescent="0.2">
      <c r="A1244" s="52" t="s">
        <v>1599</v>
      </c>
      <c r="B1244" s="61" t="s">
        <v>254</v>
      </c>
      <c r="C1244" s="63" t="s">
        <v>33</v>
      </c>
      <c r="D1244" s="62">
        <v>4</v>
      </c>
      <c r="E1244" s="97">
        <v>0</v>
      </c>
      <c r="F1244" s="57"/>
      <c r="G1244" s="53">
        <f t="shared" ref="G1244:G1250" si="116">ROUND(PRODUCT(D1244,E1244),2)</f>
        <v>0</v>
      </c>
    </row>
    <row r="1245" spans="1:7" s="8" customFormat="1" ht="33.75" x14ac:dyDescent="0.2">
      <c r="A1245" s="52" t="s">
        <v>1600</v>
      </c>
      <c r="B1245" s="61" t="s">
        <v>255</v>
      </c>
      <c r="C1245" s="63" t="s">
        <v>33</v>
      </c>
      <c r="D1245" s="62">
        <v>4</v>
      </c>
      <c r="E1245" s="97">
        <v>0</v>
      </c>
      <c r="F1245" s="57"/>
      <c r="G1245" s="53">
        <f t="shared" si="116"/>
        <v>0</v>
      </c>
    </row>
    <row r="1246" spans="1:7" s="8" customFormat="1" ht="33.75" x14ac:dyDescent="0.2">
      <c r="A1246" s="52" t="s">
        <v>1601</v>
      </c>
      <c r="B1246" s="61" t="s">
        <v>256</v>
      </c>
      <c r="C1246" s="63" t="s">
        <v>33</v>
      </c>
      <c r="D1246" s="62">
        <v>4</v>
      </c>
      <c r="E1246" s="97">
        <v>0</v>
      </c>
      <c r="F1246" s="57"/>
      <c r="G1246" s="53">
        <f t="shared" si="116"/>
        <v>0</v>
      </c>
    </row>
    <row r="1247" spans="1:7" s="8" customFormat="1" ht="33.75" x14ac:dyDescent="0.2">
      <c r="A1247" s="52" t="s">
        <v>1602</v>
      </c>
      <c r="B1247" s="61" t="s">
        <v>257</v>
      </c>
      <c r="C1247" s="63" t="s">
        <v>33</v>
      </c>
      <c r="D1247" s="62">
        <v>4</v>
      </c>
      <c r="E1247" s="97">
        <v>0</v>
      </c>
      <c r="F1247" s="57"/>
      <c r="G1247" s="53">
        <f t="shared" si="116"/>
        <v>0</v>
      </c>
    </row>
    <row r="1248" spans="1:7" s="8" customFormat="1" ht="33.75" x14ac:dyDescent="0.2">
      <c r="A1248" s="52" t="s">
        <v>1603</v>
      </c>
      <c r="B1248" s="61" t="s">
        <v>258</v>
      </c>
      <c r="C1248" s="63" t="s">
        <v>33</v>
      </c>
      <c r="D1248" s="62">
        <v>4</v>
      </c>
      <c r="E1248" s="97">
        <v>0</v>
      </c>
      <c r="F1248" s="57"/>
      <c r="G1248" s="53">
        <f t="shared" si="116"/>
        <v>0</v>
      </c>
    </row>
    <row r="1249" spans="1:7" s="8" customFormat="1" ht="33.75" x14ac:dyDescent="0.2">
      <c r="A1249" s="52" t="s">
        <v>1604</v>
      </c>
      <c r="B1249" s="61" t="s">
        <v>54</v>
      </c>
      <c r="C1249" s="63" t="s">
        <v>31</v>
      </c>
      <c r="D1249" s="62">
        <v>30</v>
      </c>
      <c r="E1249" s="97">
        <v>0</v>
      </c>
      <c r="F1249" s="57"/>
      <c r="G1249" s="53">
        <f t="shared" si="116"/>
        <v>0</v>
      </c>
    </row>
    <row r="1250" spans="1:7" s="8" customFormat="1" ht="22.5" x14ac:dyDescent="0.2">
      <c r="A1250" s="52" t="s">
        <v>1605</v>
      </c>
      <c r="B1250" s="61" t="s">
        <v>195</v>
      </c>
      <c r="C1250" s="63" t="s">
        <v>32</v>
      </c>
      <c r="D1250" s="62">
        <v>6</v>
      </c>
      <c r="E1250" s="97">
        <v>0</v>
      </c>
      <c r="F1250" s="57"/>
      <c r="G1250" s="53">
        <f t="shared" si="116"/>
        <v>0</v>
      </c>
    </row>
    <row r="1251" spans="1:7" s="8" customFormat="1" x14ac:dyDescent="0.2">
      <c r="A1251" s="96" t="s">
        <v>132</v>
      </c>
      <c r="B1251" s="65" t="s">
        <v>43</v>
      </c>
      <c r="C1251" s="65"/>
      <c r="D1251" s="65"/>
      <c r="E1251" s="65"/>
      <c r="F1251" s="65"/>
      <c r="G1251" s="55">
        <f>ROUND(SUM(G1252,G1262),2)</f>
        <v>0</v>
      </c>
    </row>
    <row r="1252" spans="1:7" s="8" customFormat="1" x14ac:dyDescent="0.2">
      <c r="A1252" s="41" t="s">
        <v>443</v>
      </c>
      <c r="B1252" s="40" t="s">
        <v>45</v>
      </c>
      <c r="C1252" s="41"/>
      <c r="D1252" s="42"/>
      <c r="E1252" s="43"/>
      <c r="F1252" s="44"/>
      <c r="G1252" s="43">
        <f>ROUND(SUM(G1253:G1261),2)</f>
        <v>0</v>
      </c>
    </row>
    <row r="1253" spans="1:7" s="8" customFormat="1" ht="56.25" x14ac:dyDescent="0.2">
      <c r="A1253" s="52" t="s">
        <v>1606</v>
      </c>
      <c r="B1253" s="61" t="s">
        <v>197</v>
      </c>
      <c r="C1253" s="63" t="s">
        <v>31</v>
      </c>
      <c r="D1253" s="62">
        <v>2.66</v>
      </c>
      <c r="E1253" s="97">
        <v>0</v>
      </c>
      <c r="F1253" s="57"/>
      <c r="G1253" s="53">
        <f t="shared" ref="G1253:G1261" si="117">ROUND(PRODUCT(D1253,E1253),2)</f>
        <v>0</v>
      </c>
    </row>
    <row r="1254" spans="1:7" s="8" customFormat="1" ht="56.25" x14ac:dyDescent="0.2">
      <c r="A1254" s="52" t="s">
        <v>1607</v>
      </c>
      <c r="B1254" s="61" t="s">
        <v>175</v>
      </c>
      <c r="C1254" s="63" t="s">
        <v>39</v>
      </c>
      <c r="D1254" s="62">
        <v>530.15</v>
      </c>
      <c r="E1254" s="97">
        <v>0</v>
      </c>
      <c r="F1254" s="57"/>
      <c r="G1254" s="53">
        <f t="shared" si="117"/>
        <v>0</v>
      </c>
    </row>
    <row r="1255" spans="1:7" s="8" customFormat="1" ht="56.25" x14ac:dyDescent="0.2">
      <c r="A1255" s="52" t="s">
        <v>1608</v>
      </c>
      <c r="B1255" s="61" t="s">
        <v>176</v>
      </c>
      <c r="C1255" s="63" t="s">
        <v>39</v>
      </c>
      <c r="D1255" s="62">
        <v>254.98</v>
      </c>
      <c r="E1255" s="97">
        <v>0</v>
      </c>
      <c r="F1255" s="57"/>
      <c r="G1255" s="53">
        <f t="shared" si="117"/>
        <v>0</v>
      </c>
    </row>
    <row r="1256" spans="1:7" s="8" customFormat="1" ht="56.25" x14ac:dyDescent="0.2">
      <c r="A1256" s="52" t="s">
        <v>1609</v>
      </c>
      <c r="B1256" s="61" t="s">
        <v>177</v>
      </c>
      <c r="C1256" s="63" t="s">
        <v>39</v>
      </c>
      <c r="D1256" s="62">
        <v>79.62</v>
      </c>
      <c r="E1256" s="97">
        <v>0</v>
      </c>
      <c r="F1256" s="57"/>
      <c r="G1256" s="53">
        <f t="shared" si="117"/>
        <v>0</v>
      </c>
    </row>
    <row r="1257" spans="1:7" s="8" customFormat="1" ht="56.25" x14ac:dyDescent="0.2">
      <c r="A1257" s="52" t="s">
        <v>1610</v>
      </c>
      <c r="B1257" s="61" t="s">
        <v>178</v>
      </c>
      <c r="C1257" s="63" t="s">
        <v>33</v>
      </c>
      <c r="D1257" s="62">
        <v>10</v>
      </c>
      <c r="E1257" s="97">
        <v>0</v>
      </c>
      <c r="F1257" s="57"/>
      <c r="G1257" s="53">
        <f t="shared" si="117"/>
        <v>0</v>
      </c>
    </row>
    <row r="1258" spans="1:7" s="8" customFormat="1" ht="56.25" x14ac:dyDescent="0.2">
      <c r="A1258" s="52" t="s">
        <v>1611</v>
      </c>
      <c r="B1258" s="61" t="s">
        <v>179</v>
      </c>
      <c r="C1258" s="63" t="s">
        <v>33</v>
      </c>
      <c r="D1258" s="62">
        <v>3</v>
      </c>
      <c r="E1258" s="97">
        <v>0</v>
      </c>
      <c r="F1258" s="57"/>
      <c r="G1258" s="53">
        <f t="shared" si="117"/>
        <v>0</v>
      </c>
    </row>
    <row r="1259" spans="1:7" s="8" customFormat="1" ht="45" x14ac:dyDescent="0.2">
      <c r="A1259" s="52" t="s">
        <v>1612</v>
      </c>
      <c r="B1259" s="61" t="s">
        <v>180</v>
      </c>
      <c r="C1259" s="63" t="s">
        <v>33</v>
      </c>
      <c r="D1259" s="62">
        <v>1</v>
      </c>
      <c r="E1259" s="97">
        <v>0</v>
      </c>
      <c r="F1259" s="57"/>
      <c r="G1259" s="53">
        <f t="shared" si="117"/>
        <v>0</v>
      </c>
    </row>
    <row r="1260" spans="1:7" s="8" customFormat="1" ht="56.25" x14ac:dyDescent="0.2">
      <c r="A1260" s="52" t="s">
        <v>1613</v>
      </c>
      <c r="B1260" s="61" t="s">
        <v>181</v>
      </c>
      <c r="C1260" s="63" t="s">
        <v>33</v>
      </c>
      <c r="D1260" s="62">
        <v>1</v>
      </c>
      <c r="E1260" s="97">
        <v>0</v>
      </c>
      <c r="F1260" s="57"/>
      <c r="G1260" s="53">
        <f t="shared" si="117"/>
        <v>0</v>
      </c>
    </row>
    <row r="1261" spans="1:7" s="8" customFormat="1" ht="22.5" x14ac:dyDescent="0.2">
      <c r="A1261" s="52" t="s">
        <v>1614</v>
      </c>
      <c r="B1261" s="61" t="s">
        <v>123</v>
      </c>
      <c r="C1261" s="63" t="s">
        <v>33</v>
      </c>
      <c r="D1261" s="62">
        <v>50</v>
      </c>
      <c r="E1261" s="97">
        <v>0</v>
      </c>
      <c r="F1261" s="57"/>
      <c r="G1261" s="53">
        <f t="shared" si="117"/>
        <v>0</v>
      </c>
    </row>
    <row r="1262" spans="1:7" s="8" customFormat="1" x14ac:dyDescent="0.2">
      <c r="A1262" s="41" t="s">
        <v>444</v>
      </c>
      <c r="B1262" s="40" t="s">
        <v>117</v>
      </c>
      <c r="C1262" s="41"/>
      <c r="D1262" s="42"/>
      <c r="E1262" s="43"/>
      <c r="F1262" s="44"/>
      <c r="G1262" s="43">
        <f>ROUND(SUM(G1263:G1266),2)</f>
        <v>0</v>
      </c>
    </row>
    <row r="1263" spans="1:7" s="8" customFormat="1" ht="67.5" x14ac:dyDescent="0.2">
      <c r="A1263" s="52" t="s">
        <v>1615</v>
      </c>
      <c r="B1263" s="61" t="s">
        <v>205</v>
      </c>
      <c r="C1263" s="63" t="s">
        <v>33</v>
      </c>
      <c r="D1263" s="62">
        <v>2</v>
      </c>
      <c r="E1263" s="97">
        <v>0</v>
      </c>
      <c r="F1263" s="57"/>
      <c r="G1263" s="53">
        <f t="shared" ref="G1263:G1266" si="118">ROUND(PRODUCT(D1263,E1263),2)</f>
        <v>0</v>
      </c>
    </row>
    <row r="1264" spans="1:7" s="8" customFormat="1" ht="90" x14ac:dyDescent="0.2">
      <c r="A1264" s="52" t="s">
        <v>1616</v>
      </c>
      <c r="B1264" s="61" t="s">
        <v>206</v>
      </c>
      <c r="C1264" s="63" t="s">
        <v>33</v>
      </c>
      <c r="D1264" s="62">
        <v>1</v>
      </c>
      <c r="E1264" s="97">
        <v>0</v>
      </c>
      <c r="F1264" s="57"/>
      <c r="G1264" s="53">
        <f t="shared" si="118"/>
        <v>0</v>
      </c>
    </row>
    <row r="1265" spans="1:7" s="8" customFormat="1" ht="78.75" x14ac:dyDescent="0.2">
      <c r="A1265" s="52" t="s">
        <v>1617</v>
      </c>
      <c r="B1265" s="61" t="s">
        <v>207</v>
      </c>
      <c r="C1265" s="63" t="s">
        <v>33</v>
      </c>
      <c r="D1265" s="62">
        <v>9</v>
      </c>
      <c r="E1265" s="97">
        <v>0</v>
      </c>
      <c r="F1265" s="57"/>
      <c r="G1265" s="53">
        <f t="shared" si="118"/>
        <v>0</v>
      </c>
    </row>
    <row r="1266" spans="1:7" s="8" customFormat="1" ht="45" x14ac:dyDescent="0.2">
      <c r="A1266" s="52" t="s">
        <v>1618</v>
      </c>
      <c r="B1266" s="61" t="s">
        <v>208</v>
      </c>
      <c r="C1266" s="63" t="s">
        <v>33</v>
      </c>
      <c r="D1266" s="62">
        <v>3</v>
      </c>
      <c r="E1266" s="97">
        <v>0</v>
      </c>
      <c r="F1266" s="57"/>
      <c r="G1266" s="53">
        <f t="shared" si="118"/>
        <v>0</v>
      </c>
    </row>
    <row r="1267" spans="1:7" s="8" customFormat="1" x14ac:dyDescent="0.2">
      <c r="A1267" s="96" t="s">
        <v>445</v>
      </c>
      <c r="B1267" s="65" t="s">
        <v>290</v>
      </c>
      <c r="C1267" s="65"/>
      <c r="D1267" s="65"/>
      <c r="E1267" s="65"/>
      <c r="F1267" s="65"/>
      <c r="G1267" s="55">
        <f>ROUND(SUM(G1268,G1288,G1304),2)</f>
        <v>0</v>
      </c>
    </row>
    <row r="1268" spans="1:7" s="8" customFormat="1" x14ac:dyDescent="0.2">
      <c r="A1268" s="41" t="s">
        <v>446</v>
      </c>
      <c r="B1268" s="40" t="s">
        <v>57</v>
      </c>
      <c r="C1268" s="41"/>
      <c r="D1268" s="42"/>
      <c r="E1268" s="43"/>
      <c r="F1268" s="44"/>
      <c r="G1268" s="43">
        <f>ROUND(SUM(G1269:G1287),2)</f>
        <v>0</v>
      </c>
    </row>
    <row r="1269" spans="1:7" s="8" customFormat="1" ht="22.5" x14ac:dyDescent="0.2">
      <c r="A1269" s="52" t="s">
        <v>1619</v>
      </c>
      <c r="B1269" s="61" t="s">
        <v>196</v>
      </c>
      <c r="C1269" s="63" t="s">
        <v>39</v>
      </c>
      <c r="D1269" s="62">
        <v>695.26</v>
      </c>
      <c r="E1269" s="97">
        <v>0</v>
      </c>
      <c r="F1269" s="57"/>
      <c r="G1269" s="53">
        <f t="shared" ref="G1269:G1287" si="119">ROUND(PRODUCT(D1269,E1269),2)</f>
        <v>0</v>
      </c>
    </row>
    <row r="1270" spans="1:7" s="8" customFormat="1" ht="45" x14ac:dyDescent="0.2">
      <c r="A1270" s="52" t="s">
        <v>1620</v>
      </c>
      <c r="B1270" s="61" t="s">
        <v>127</v>
      </c>
      <c r="C1270" s="63" t="s">
        <v>32</v>
      </c>
      <c r="D1270" s="62">
        <v>1083.28</v>
      </c>
      <c r="E1270" s="97">
        <v>0</v>
      </c>
      <c r="F1270" s="57"/>
      <c r="G1270" s="53">
        <f t="shared" si="119"/>
        <v>0</v>
      </c>
    </row>
    <row r="1271" spans="1:7" s="8" customFormat="1" ht="45" x14ac:dyDescent="0.2">
      <c r="A1271" s="52" t="s">
        <v>1621</v>
      </c>
      <c r="B1271" s="61" t="s">
        <v>157</v>
      </c>
      <c r="C1271" s="63" t="s">
        <v>32</v>
      </c>
      <c r="D1271" s="62">
        <v>22.92</v>
      </c>
      <c r="E1271" s="97">
        <v>0</v>
      </c>
      <c r="F1271" s="57"/>
      <c r="G1271" s="53">
        <f t="shared" si="119"/>
        <v>0</v>
      </c>
    </row>
    <row r="1272" spans="1:7" s="8" customFormat="1" ht="22.5" x14ac:dyDescent="0.2">
      <c r="A1272" s="52" t="s">
        <v>1622</v>
      </c>
      <c r="B1272" s="61" t="s">
        <v>63</v>
      </c>
      <c r="C1272" s="63" t="s">
        <v>32</v>
      </c>
      <c r="D1272" s="62">
        <v>57.58</v>
      </c>
      <c r="E1272" s="97">
        <v>0</v>
      </c>
      <c r="F1272" s="57"/>
      <c r="G1272" s="53">
        <f t="shared" si="119"/>
        <v>0</v>
      </c>
    </row>
    <row r="1273" spans="1:7" s="8" customFormat="1" ht="22.5" x14ac:dyDescent="0.2">
      <c r="A1273" s="52" t="s">
        <v>1623</v>
      </c>
      <c r="B1273" s="61" t="s">
        <v>64</v>
      </c>
      <c r="C1273" s="63" t="s">
        <v>39</v>
      </c>
      <c r="D1273" s="62">
        <v>300.76</v>
      </c>
      <c r="E1273" s="97">
        <v>0</v>
      </c>
      <c r="F1273" s="57"/>
      <c r="G1273" s="53">
        <f t="shared" si="119"/>
        <v>0</v>
      </c>
    </row>
    <row r="1274" spans="1:7" s="8" customFormat="1" ht="22.5" x14ac:dyDescent="0.2">
      <c r="A1274" s="52" t="s">
        <v>1624</v>
      </c>
      <c r="B1274" s="61" t="s">
        <v>71</v>
      </c>
      <c r="C1274" s="63" t="s">
        <v>39</v>
      </c>
      <c r="D1274" s="62">
        <v>394.5</v>
      </c>
      <c r="E1274" s="97">
        <v>0</v>
      </c>
      <c r="F1274" s="57"/>
      <c r="G1274" s="53">
        <f t="shared" si="119"/>
        <v>0</v>
      </c>
    </row>
    <row r="1275" spans="1:7" s="8" customFormat="1" ht="33.75" x14ac:dyDescent="0.2">
      <c r="A1275" s="52" t="s">
        <v>1625</v>
      </c>
      <c r="B1275" s="61" t="s">
        <v>65</v>
      </c>
      <c r="C1275" s="63" t="s">
        <v>32</v>
      </c>
      <c r="D1275" s="62">
        <v>290.77999999999997</v>
      </c>
      <c r="E1275" s="97">
        <v>0</v>
      </c>
      <c r="F1275" s="57"/>
      <c r="G1275" s="53">
        <f t="shared" si="119"/>
        <v>0</v>
      </c>
    </row>
    <row r="1276" spans="1:7" s="8" customFormat="1" ht="45" x14ac:dyDescent="0.2">
      <c r="A1276" s="52" t="s">
        <v>1626</v>
      </c>
      <c r="B1276" s="61" t="s">
        <v>209</v>
      </c>
      <c r="C1276" s="63" t="s">
        <v>32</v>
      </c>
      <c r="D1276" s="62">
        <v>286.04000000000002</v>
      </c>
      <c r="E1276" s="97">
        <v>0</v>
      </c>
      <c r="F1276" s="57"/>
      <c r="G1276" s="53">
        <f t="shared" si="119"/>
        <v>0</v>
      </c>
    </row>
    <row r="1277" spans="1:7" s="8" customFormat="1" ht="45" x14ac:dyDescent="0.2">
      <c r="A1277" s="52" t="s">
        <v>1627</v>
      </c>
      <c r="B1277" s="61" t="s">
        <v>210</v>
      </c>
      <c r="C1277" s="63" t="s">
        <v>32</v>
      </c>
      <c r="D1277" s="62">
        <v>429.04</v>
      </c>
      <c r="E1277" s="97">
        <v>0</v>
      </c>
      <c r="F1277" s="57"/>
      <c r="G1277" s="53">
        <f t="shared" si="119"/>
        <v>0</v>
      </c>
    </row>
    <row r="1278" spans="1:7" s="8" customFormat="1" ht="135" x14ac:dyDescent="0.2">
      <c r="A1278" s="52" t="s">
        <v>1628</v>
      </c>
      <c r="B1278" s="61" t="s">
        <v>156</v>
      </c>
      <c r="C1278" s="63" t="s">
        <v>33</v>
      </c>
      <c r="D1278" s="62">
        <v>4</v>
      </c>
      <c r="E1278" s="97">
        <v>0</v>
      </c>
      <c r="F1278" s="57"/>
      <c r="G1278" s="53">
        <f t="shared" si="119"/>
        <v>0</v>
      </c>
    </row>
    <row r="1279" spans="1:7" s="8" customFormat="1" ht="135" x14ac:dyDescent="0.2">
      <c r="A1279" s="52" t="s">
        <v>1629</v>
      </c>
      <c r="B1279" s="61" t="s">
        <v>155</v>
      </c>
      <c r="C1279" s="63" t="s">
        <v>33</v>
      </c>
      <c r="D1279" s="62">
        <v>8</v>
      </c>
      <c r="E1279" s="97">
        <v>0</v>
      </c>
      <c r="F1279" s="57"/>
      <c r="G1279" s="53">
        <f t="shared" si="119"/>
        <v>0</v>
      </c>
    </row>
    <row r="1280" spans="1:7" s="8" customFormat="1" ht="22.5" x14ac:dyDescent="0.2">
      <c r="A1280" s="52" t="s">
        <v>1630</v>
      </c>
      <c r="B1280" s="61" t="s">
        <v>67</v>
      </c>
      <c r="C1280" s="63" t="s">
        <v>33</v>
      </c>
      <c r="D1280" s="62">
        <v>34</v>
      </c>
      <c r="E1280" s="97">
        <v>0</v>
      </c>
      <c r="F1280" s="57"/>
      <c r="G1280" s="53">
        <f t="shared" si="119"/>
        <v>0</v>
      </c>
    </row>
    <row r="1281" spans="1:7" s="8" customFormat="1" ht="22.5" x14ac:dyDescent="0.2">
      <c r="A1281" s="52" t="s">
        <v>1631</v>
      </c>
      <c r="B1281" s="61" t="s">
        <v>119</v>
      </c>
      <c r="C1281" s="63" t="s">
        <v>33</v>
      </c>
      <c r="D1281" s="62">
        <v>22</v>
      </c>
      <c r="E1281" s="97">
        <v>0</v>
      </c>
      <c r="F1281" s="57"/>
      <c r="G1281" s="53">
        <f t="shared" si="119"/>
        <v>0</v>
      </c>
    </row>
    <row r="1282" spans="1:7" s="8" customFormat="1" ht="22.5" x14ac:dyDescent="0.2">
      <c r="A1282" s="52" t="s">
        <v>1632</v>
      </c>
      <c r="B1282" s="61" t="s">
        <v>315</v>
      </c>
      <c r="C1282" s="63" t="s">
        <v>33</v>
      </c>
      <c r="D1282" s="62">
        <v>2</v>
      </c>
      <c r="E1282" s="97">
        <v>0</v>
      </c>
      <c r="F1282" s="57"/>
      <c r="G1282" s="53">
        <f t="shared" si="119"/>
        <v>0</v>
      </c>
    </row>
    <row r="1283" spans="1:7" s="8" customFormat="1" ht="22.5" x14ac:dyDescent="0.2">
      <c r="A1283" s="52" t="s">
        <v>1633</v>
      </c>
      <c r="B1283" s="61" t="s">
        <v>316</v>
      </c>
      <c r="C1283" s="63" t="s">
        <v>33</v>
      </c>
      <c r="D1283" s="62">
        <v>2</v>
      </c>
      <c r="E1283" s="97">
        <v>0</v>
      </c>
      <c r="F1283" s="57"/>
      <c r="G1283" s="53">
        <f t="shared" si="119"/>
        <v>0</v>
      </c>
    </row>
    <row r="1284" spans="1:7" s="8" customFormat="1" ht="22.5" x14ac:dyDescent="0.2">
      <c r="A1284" s="52" t="s">
        <v>1634</v>
      </c>
      <c r="B1284" s="61" t="s">
        <v>317</v>
      </c>
      <c r="C1284" s="63" t="s">
        <v>33</v>
      </c>
      <c r="D1284" s="62">
        <v>2</v>
      </c>
      <c r="E1284" s="97">
        <v>0</v>
      </c>
      <c r="F1284" s="57"/>
      <c r="G1284" s="53">
        <f t="shared" si="119"/>
        <v>0</v>
      </c>
    </row>
    <row r="1285" spans="1:7" s="8" customFormat="1" ht="22.5" x14ac:dyDescent="0.2">
      <c r="A1285" s="52" t="s">
        <v>1635</v>
      </c>
      <c r="B1285" s="61" t="s">
        <v>318</v>
      </c>
      <c r="C1285" s="63" t="s">
        <v>33</v>
      </c>
      <c r="D1285" s="62">
        <v>2</v>
      </c>
      <c r="E1285" s="97">
        <v>0</v>
      </c>
      <c r="F1285" s="57"/>
      <c r="G1285" s="53">
        <f t="shared" si="119"/>
        <v>0</v>
      </c>
    </row>
    <row r="1286" spans="1:7" s="8" customFormat="1" ht="33.75" x14ac:dyDescent="0.2">
      <c r="A1286" s="52" t="s">
        <v>1636</v>
      </c>
      <c r="B1286" s="61" t="s">
        <v>37</v>
      </c>
      <c r="C1286" s="63" t="s">
        <v>32</v>
      </c>
      <c r="D1286" s="62">
        <v>820.16000000000008</v>
      </c>
      <c r="E1286" s="97">
        <v>0</v>
      </c>
      <c r="F1286" s="57"/>
      <c r="G1286" s="53">
        <f t="shared" si="119"/>
        <v>0</v>
      </c>
    </row>
    <row r="1287" spans="1:7" s="8" customFormat="1" ht="33.75" x14ac:dyDescent="0.2">
      <c r="A1287" s="52" t="s">
        <v>1637</v>
      </c>
      <c r="B1287" s="61" t="s">
        <v>35</v>
      </c>
      <c r="C1287" s="63" t="s">
        <v>36</v>
      </c>
      <c r="D1287" s="62">
        <v>18043.52</v>
      </c>
      <c r="E1287" s="97">
        <v>0</v>
      </c>
      <c r="F1287" s="57"/>
      <c r="G1287" s="53">
        <f t="shared" si="119"/>
        <v>0</v>
      </c>
    </row>
    <row r="1288" spans="1:7" s="8" customFormat="1" x14ac:dyDescent="0.2">
      <c r="A1288" s="41" t="s">
        <v>447</v>
      </c>
      <c r="B1288" s="40" t="s">
        <v>148</v>
      </c>
      <c r="C1288" s="41"/>
      <c r="D1288" s="42"/>
      <c r="E1288" s="43"/>
      <c r="F1288" s="44"/>
      <c r="G1288" s="43">
        <f>ROUND(SUM(G1289:G1303),2)</f>
        <v>0</v>
      </c>
    </row>
    <row r="1289" spans="1:7" s="8" customFormat="1" ht="45" x14ac:dyDescent="0.2">
      <c r="A1289" s="52" t="s">
        <v>1638</v>
      </c>
      <c r="B1289" s="61" t="s">
        <v>127</v>
      </c>
      <c r="C1289" s="63" t="s">
        <v>32</v>
      </c>
      <c r="D1289" s="62">
        <v>182.4</v>
      </c>
      <c r="E1289" s="97">
        <v>0</v>
      </c>
      <c r="F1289" s="57"/>
      <c r="G1289" s="53">
        <f t="shared" ref="G1289:G1295" si="120">ROUND(PRODUCT(D1289,E1289),2)</f>
        <v>0</v>
      </c>
    </row>
    <row r="1290" spans="1:7" s="8" customFormat="1" ht="45" x14ac:dyDescent="0.2">
      <c r="A1290" s="52" t="s">
        <v>1639</v>
      </c>
      <c r="B1290" s="61" t="s">
        <v>157</v>
      </c>
      <c r="C1290" s="63" t="s">
        <v>32</v>
      </c>
      <c r="D1290" s="62">
        <v>6.2</v>
      </c>
      <c r="E1290" s="97">
        <v>0</v>
      </c>
      <c r="F1290" s="57"/>
      <c r="G1290" s="53">
        <f t="shared" si="120"/>
        <v>0</v>
      </c>
    </row>
    <row r="1291" spans="1:7" s="8" customFormat="1" ht="22.5" x14ac:dyDescent="0.2">
      <c r="A1291" s="52" t="s">
        <v>1640</v>
      </c>
      <c r="B1291" s="61" t="s">
        <v>149</v>
      </c>
      <c r="C1291" s="63" t="s">
        <v>32</v>
      </c>
      <c r="D1291" s="62">
        <v>29.44</v>
      </c>
      <c r="E1291" s="97">
        <v>0</v>
      </c>
      <c r="F1291" s="57"/>
      <c r="G1291" s="53">
        <f t="shared" si="120"/>
        <v>0</v>
      </c>
    </row>
    <row r="1292" spans="1:7" s="8" customFormat="1" ht="33.75" x14ac:dyDescent="0.2">
      <c r="A1292" s="52" t="s">
        <v>1641</v>
      </c>
      <c r="B1292" s="61" t="s">
        <v>158</v>
      </c>
      <c r="C1292" s="63" t="s">
        <v>31</v>
      </c>
      <c r="D1292" s="62">
        <v>60.82</v>
      </c>
      <c r="E1292" s="97">
        <v>0</v>
      </c>
      <c r="F1292" s="57"/>
      <c r="G1292" s="53">
        <f t="shared" si="120"/>
        <v>0</v>
      </c>
    </row>
    <row r="1293" spans="1:7" s="8" customFormat="1" ht="33.75" x14ac:dyDescent="0.2">
      <c r="A1293" s="52" t="s">
        <v>1642</v>
      </c>
      <c r="B1293" s="61" t="s">
        <v>150</v>
      </c>
      <c r="C1293" s="63" t="s">
        <v>53</v>
      </c>
      <c r="D1293" s="62">
        <v>1718.96</v>
      </c>
      <c r="E1293" s="97">
        <v>0</v>
      </c>
      <c r="F1293" s="57"/>
      <c r="G1293" s="53">
        <f t="shared" si="120"/>
        <v>0</v>
      </c>
    </row>
    <row r="1294" spans="1:7" s="8" customFormat="1" ht="22.5" x14ac:dyDescent="0.2">
      <c r="A1294" s="52" t="s">
        <v>1643</v>
      </c>
      <c r="B1294" s="61" t="s">
        <v>159</v>
      </c>
      <c r="C1294" s="63" t="s">
        <v>32</v>
      </c>
      <c r="D1294" s="62">
        <v>14.26</v>
      </c>
      <c r="E1294" s="97">
        <v>0</v>
      </c>
      <c r="F1294" s="57"/>
      <c r="G1294" s="53">
        <f t="shared" si="120"/>
        <v>0</v>
      </c>
    </row>
    <row r="1295" spans="1:7" s="8" customFormat="1" ht="33.75" x14ac:dyDescent="0.2">
      <c r="A1295" s="52" t="s">
        <v>1644</v>
      </c>
      <c r="B1295" s="61" t="s">
        <v>188</v>
      </c>
      <c r="C1295" s="63" t="s">
        <v>31</v>
      </c>
      <c r="D1295" s="62">
        <v>31.68</v>
      </c>
      <c r="E1295" s="97">
        <v>0</v>
      </c>
      <c r="F1295" s="57"/>
      <c r="G1295" s="53">
        <f t="shared" si="120"/>
        <v>0</v>
      </c>
    </row>
    <row r="1296" spans="1:7" s="8" customFormat="1" ht="22.5" x14ac:dyDescent="0.2">
      <c r="A1296" s="52" t="s">
        <v>1645</v>
      </c>
      <c r="B1296" s="61" t="s">
        <v>125</v>
      </c>
      <c r="C1296" s="63" t="s">
        <v>31</v>
      </c>
      <c r="D1296" s="62">
        <v>175.34</v>
      </c>
      <c r="E1296" s="97">
        <v>0</v>
      </c>
      <c r="F1296" s="57"/>
      <c r="G1296" s="53">
        <f>ROUND(PRODUCT(D1296,E1296),2)</f>
        <v>0</v>
      </c>
    </row>
    <row r="1297" spans="1:7" s="8" customFormat="1" ht="45" x14ac:dyDescent="0.2">
      <c r="A1297" s="52" t="s">
        <v>1646</v>
      </c>
      <c r="B1297" s="61" t="s">
        <v>186</v>
      </c>
      <c r="C1297" s="63" t="s">
        <v>31</v>
      </c>
      <c r="D1297" s="62">
        <v>133.74</v>
      </c>
      <c r="E1297" s="97">
        <v>0</v>
      </c>
      <c r="F1297" s="57"/>
      <c r="G1297" s="53">
        <f>ROUND(PRODUCT(D1297,E1297),2)</f>
        <v>0</v>
      </c>
    </row>
    <row r="1298" spans="1:7" s="8" customFormat="1" ht="45" x14ac:dyDescent="0.2">
      <c r="A1298" s="52" t="s">
        <v>1647</v>
      </c>
      <c r="B1298" s="61" t="s">
        <v>187</v>
      </c>
      <c r="C1298" s="63" t="s">
        <v>31</v>
      </c>
      <c r="D1298" s="62">
        <v>216.96</v>
      </c>
      <c r="E1298" s="97">
        <v>0</v>
      </c>
      <c r="F1298" s="57"/>
      <c r="G1298" s="53">
        <f>ROUND(PRODUCT(D1298,E1298),2)</f>
        <v>0</v>
      </c>
    </row>
    <row r="1299" spans="1:7" s="8" customFormat="1" ht="45" x14ac:dyDescent="0.2">
      <c r="A1299" s="52" t="s">
        <v>1648</v>
      </c>
      <c r="B1299" s="61" t="s">
        <v>209</v>
      </c>
      <c r="C1299" s="63" t="s">
        <v>32</v>
      </c>
      <c r="D1299" s="62">
        <v>45.98</v>
      </c>
      <c r="E1299" s="97">
        <v>0</v>
      </c>
      <c r="F1299" s="57"/>
      <c r="G1299" s="53">
        <f>ROUND(PRODUCT(D1299,E1299),2)</f>
        <v>0</v>
      </c>
    </row>
    <row r="1300" spans="1:7" s="8" customFormat="1" ht="45" x14ac:dyDescent="0.2">
      <c r="A1300" s="52" t="s">
        <v>1649</v>
      </c>
      <c r="B1300" s="61" t="s">
        <v>170</v>
      </c>
      <c r="C1300" s="63" t="s">
        <v>33</v>
      </c>
      <c r="D1300" s="62">
        <v>142</v>
      </c>
      <c r="E1300" s="97">
        <v>0</v>
      </c>
      <c r="F1300" s="57"/>
      <c r="G1300" s="53">
        <f t="shared" ref="G1300:G1303" si="121">ROUND(PRODUCT(D1300,E1300),2)</f>
        <v>0</v>
      </c>
    </row>
    <row r="1301" spans="1:7" s="8" customFormat="1" ht="45" x14ac:dyDescent="0.2">
      <c r="A1301" s="52" t="s">
        <v>1650</v>
      </c>
      <c r="B1301" s="61" t="s">
        <v>66</v>
      </c>
      <c r="C1301" s="63" t="s">
        <v>33</v>
      </c>
      <c r="D1301" s="62">
        <v>20</v>
      </c>
      <c r="E1301" s="97">
        <v>0</v>
      </c>
      <c r="F1301" s="57"/>
      <c r="G1301" s="53">
        <f t="shared" si="121"/>
        <v>0</v>
      </c>
    </row>
    <row r="1302" spans="1:7" s="8" customFormat="1" ht="33.75" x14ac:dyDescent="0.2">
      <c r="A1302" s="52" t="s">
        <v>1651</v>
      </c>
      <c r="B1302" s="61" t="s">
        <v>37</v>
      </c>
      <c r="C1302" s="63" t="s">
        <v>32</v>
      </c>
      <c r="D1302" s="62">
        <v>142.62</v>
      </c>
      <c r="E1302" s="97">
        <v>0</v>
      </c>
      <c r="F1302" s="57"/>
      <c r="G1302" s="53">
        <f t="shared" si="121"/>
        <v>0</v>
      </c>
    </row>
    <row r="1303" spans="1:7" s="8" customFormat="1" ht="33.75" x14ac:dyDescent="0.2">
      <c r="A1303" s="52" t="s">
        <v>1652</v>
      </c>
      <c r="B1303" s="61" t="s">
        <v>35</v>
      </c>
      <c r="C1303" s="63" t="s">
        <v>36</v>
      </c>
      <c r="D1303" s="62">
        <v>3137.6400000000003</v>
      </c>
      <c r="E1303" s="97">
        <v>0</v>
      </c>
      <c r="F1303" s="57"/>
      <c r="G1303" s="53">
        <f t="shared" si="121"/>
        <v>0</v>
      </c>
    </row>
    <row r="1304" spans="1:7" s="8" customFormat="1" x14ac:dyDescent="0.2">
      <c r="A1304" s="41" t="s">
        <v>448</v>
      </c>
      <c r="B1304" s="40" t="s">
        <v>58</v>
      </c>
      <c r="C1304" s="41"/>
      <c r="D1304" s="42"/>
      <c r="E1304" s="43"/>
      <c r="F1304" s="44"/>
      <c r="G1304" s="43">
        <f>ROUND(SUM(G1305:G1320),2)</f>
        <v>0</v>
      </c>
    </row>
    <row r="1305" spans="1:7" s="8" customFormat="1" ht="22.5" x14ac:dyDescent="0.2">
      <c r="A1305" s="52" t="s">
        <v>1653</v>
      </c>
      <c r="B1305" s="61" t="s">
        <v>196</v>
      </c>
      <c r="C1305" s="63" t="s">
        <v>39</v>
      </c>
      <c r="D1305" s="62">
        <v>401.94</v>
      </c>
      <c r="E1305" s="97">
        <v>0</v>
      </c>
      <c r="F1305" s="57"/>
      <c r="G1305" s="53">
        <f t="shared" ref="G1305:G1320" si="122">ROUND(PRODUCT(D1305,E1305),2)</f>
        <v>0</v>
      </c>
    </row>
    <row r="1306" spans="1:7" s="8" customFormat="1" ht="45" x14ac:dyDescent="0.2">
      <c r="A1306" s="52" t="s">
        <v>1654</v>
      </c>
      <c r="B1306" s="61" t="s">
        <v>127</v>
      </c>
      <c r="C1306" s="63" t="s">
        <v>32</v>
      </c>
      <c r="D1306" s="62">
        <v>365.77</v>
      </c>
      <c r="E1306" s="97">
        <v>0</v>
      </c>
      <c r="F1306" s="57"/>
      <c r="G1306" s="53">
        <f t="shared" si="122"/>
        <v>0</v>
      </c>
    </row>
    <row r="1307" spans="1:7" s="8" customFormat="1" ht="90" x14ac:dyDescent="0.2">
      <c r="A1307" s="52" t="s">
        <v>1655</v>
      </c>
      <c r="B1307" s="61" t="s">
        <v>160</v>
      </c>
      <c r="C1307" s="63" t="s">
        <v>33</v>
      </c>
      <c r="D1307" s="62">
        <v>6</v>
      </c>
      <c r="E1307" s="97">
        <v>0</v>
      </c>
      <c r="F1307" s="57"/>
      <c r="G1307" s="53">
        <f t="shared" si="122"/>
        <v>0</v>
      </c>
    </row>
    <row r="1308" spans="1:7" s="8" customFormat="1" ht="90" x14ac:dyDescent="0.2">
      <c r="A1308" s="52" t="s">
        <v>1656</v>
      </c>
      <c r="B1308" s="61" t="s">
        <v>161</v>
      </c>
      <c r="C1308" s="63" t="s">
        <v>33</v>
      </c>
      <c r="D1308" s="62">
        <v>35</v>
      </c>
      <c r="E1308" s="97">
        <v>0</v>
      </c>
      <c r="F1308" s="57"/>
      <c r="G1308" s="53">
        <f t="shared" si="122"/>
        <v>0</v>
      </c>
    </row>
    <row r="1309" spans="1:7" s="8" customFormat="1" ht="90" x14ac:dyDescent="0.2">
      <c r="A1309" s="52" t="s">
        <v>1657</v>
      </c>
      <c r="B1309" s="61" t="s">
        <v>162</v>
      </c>
      <c r="C1309" s="63" t="s">
        <v>33</v>
      </c>
      <c r="D1309" s="62">
        <v>17</v>
      </c>
      <c r="E1309" s="97">
        <v>0</v>
      </c>
      <c r="F1309" s="57"/>
      <c r="G1309" s="53">
        <f t="shared" si="122"/>
        <v>0</v>
      </c>
    </row>
    <row r="1310" spans="1:7" s="8" customFormat="1" ht="22.5" x14ac:dyDescent="0.2">
      <c r="A1310" s="52" t="s">
        <v>1658</v>
      </c>
      <c r="B1310" s="61" t="s">
        <v>63</v>
      </c>
      <c r="C1310" s="63" t="s">
        <v>32</v>
      </c>
      <c r="D1310" s="62">
        <v>28.14</v>
      </c>
      <c r="E1310" s="97">
        <v>0</v>
      </c>
      <c r="F1310" s="57"/>
      <c r="G1310" s="53">
        <f>ROUND(PRODUCT(D1310,E1310),2)</f>
        <v>0</v>
      </c>
    </row>
    <row r="1311" spans="1:7" s="8" customFormat="1" ht="22.5" x14ac:dyDescent="0.2">
      <c r="A1311" s="52" t="s">
        <v>1659</v>
      </c>
      <c r="B1311" s="61" t="s">
        <v>68</v>
      </c>
      <c r="C1311" s="63" t="s">
        <v>39</v>
      </c>
      <c r="D1311" s="62">
        <v>401.94</v>
      </c>
      <c r="E1311" s="97">
        <v>0</v>
      </c>
      <c r="F1311" s="57"/>
      <c r="G1311" s="53">
        <f t="shared" si="122"/>
        <v>0</v>
      </c>
    </row>
    <row r="1312" spans="1:7" s="8" customFormat="1" ht="22.5" x14ac:dyDescent="0.2">
      <c r="A1312" s="52" t="s">
        <v>1660</v>
      </c>
      <c r="B1312" s="61" t="s">
        <v>69</v>
      </c>
      <c r="C1312" s="63" t="s">
        <v>33</v>
      </c>
      <c r="D1312" s="62">
        <v>58</v>
      </c>
      <c r="E1312" s="97">
        <v>0</v>
      </c>
      <c r="F1312" s="57"/>
      <c r="G1312" s="53">
        <f t="shared" si="122"/>
        <v>0</v>
      </c>
    </row>
    <row r="1313" spans="1:7" s="8" customFormat="1" ht="22.5" x14ac:dyDescent="0.2">
      <c r="A1313" s="52" t="s">
        <v>1661</v>
      </c>
      <c r="B1313" s="61" t="s">
        <v>70</v>
      </c>
      <c r="C1313" s="63" t="s">
        <v>33</v>
      </c>
      <c r="D1313" s="62">
        <v>23</v>
      </c>
      <c r="E1313" s="97">
        <v>0</v>
      </c>
      <c r="F1313" s="57"/>
      <c r="G1313" s="53">
        <f t="shared" si="122"/>
        <v>0</v>
      </c>
    </row>
    <row r="1314" spans="1:7" s="8" customFormat="1" ht="22.5" x14ac:dyDescent="0.2">
      <c r="A1314" s="52" t="s">
        <v>1662</v>
      </c>
      <c r="B1314" s="61" t="s">
        <v>72</v>
      </c>
      <c r="C1314" s="63" t="s">
        <v>33</v>
      </c>
      <c r="D1314" s="62">
        <v>35</v>
      </c>
      <c r="E1314" s="97">
        <v>0</v>
      </c>
      <c r="F1314" s="57"/>
      <c r="G1314" s="53">
        <f t="shared" si="122"/>
        <v>0</v>
      </c>
    </row>
    <row r="1315" spans="1:7" s="8" customFormat="1" ht="22.5" x14ac:dyDescent="0.2">
      <c r="A1315" s="52" t="s">
        <v>1663</v>
      </c>
      <c r="B1315" s="61" t="s">
        <v>174</v>
      </c>
      <c r="C1315" s="63" t="s">
        <v>33</v>
      </c>
      <c r="D1315" s="62">
        <v>58</v>
      </c>
      <c r="E1315" s="97">
        <v>0</v>
      </c>
      <c r="F1315" s="57"/>
      <c r="G1315" s="53">
        <f t="shared" si="122"/>
        <v>0</v>
      </c>
    </row>
    <row r="1316" spans="1:7" s="8" customFormat="1" ht="33.75" x14ac:dyDescent="0.2">
      <c r="A1316" s="52" t="s">
        <v>1664</v>
      </c>
      <c r="B1316" s="61" t="s">
        <v>65</v>
      </c>
      <c r="C1316" s="63" t="s">
        <v>32</v>
      </c>
      <c r="D1316" s="62">
        <v>118.57</v>
      </c>
      <c r="E1316" s="97">
        <v>0</v>
      </c>
      <c r="F1316" s="57"/>
      <c r="G1316" s="53">
        <f t="shared" si="122"/>
        <v>0</v>
      </c>
    </row>
    <row r="1317" spans="1:7" s="8" customFormat="1" ht="45" x14ac:dyDescent="0.2">
      <c r="A1317" s="52" t="s">
        <v>1665</v>
      </c>
      <c r="B1317" s="61" t="s">
        <v>209</v>
      </c>
      <c r="C1317" s="63" t="s">
        <v>32</v>
      </c>
      <c r="D1317" s="62">
        <v>84.41</v>
      </c>
      <c r="E1317" s="97">
        <v>0</v>
      </c>
      <c r="F1317" s="57"/>
      <c r="G1317" s="53">
        <f t="shared" si="122"/>
        <v>0</v>
      </c>
    </row>
    <row r="1318" spans="1:7" s="8" customFormat="1" ht="45" x14ac:dyDescent="0.2">
      <c r="A1318" s="52" t="s">
        <v>1666</v>
      </c>
      <c r="B1318" s="61" t="s">
        <v>210</v>
      </c>
      <c r="C1318" s="63" t="s">
        <v>32</v>
      </c>
      <c r="D1318" s="62">
        <v>126.61</v>
      </c>
      <c r="E1318" s="97">
        <v>0</v>
      </c>
      <c r="F1318" s="57"/>
      <c r="G1318" s="53">
        <f t="shared" si="122"/>
        <v>0</v>
      </c>
    </row>
    <row r="1319" spans="1:7" s="8" customFormat="1" ht="33.75" x14ac:dyDescent="0.2">
      <c r="A1319" s="52" t="s">
        <v>1667</v>
      </c>
      <c r="B1319" s="61" t="s">
        <v>37</v>
      </c>
      <c r="C1319" s="63" t="s">
        <v>32</v>
      </c>
      <c r="D1319" s="62">
        <v>281.36</v>
      </c>
      <c r="E1319" s="97">
        <v>0</v>
      </c>
      <c r="F1319" s="67"/>
      <c r="G1319" s="53">
        <f t="shared" si="122"/>
        <v>0</v>
      </c>
    </row>
    <row r="1320" spans="1:7" s="8" customFormat="1" ht="33.75" x14ac:dyDescent="0.2">
      <c r="A1320" s="52" t="s">
        <v>1668</v>
      </c>
      <c r="B1320" s="61" t="s">
        <v>35</v>
      </c>
      <c r="C1320" s="63" t="s">
        <v>36</v>
      </c>
      <c r="D1320" s="62">
        <v>6189.92</v>
      </c>
      <c r="E1320" s="97">
        <v>0</v>
      </c>
      <c r="F1320" s="57"/>
      <c r="G1320" s="53">
        <f t="shared" si="122"/>
        <v>0</v>
      </c>
    </row>
    <row r="1321" spans="1:7" s="8" customFormat="1" x14ac:dyDescent="0.2">
      <c r="A1321" s="96" t="s">
        <v>449</v>
      </c>
      <c r="B1321" s="65" t="s">
        <v>59</v>
      </c>
      <c r="C1321" s="65"/>
      <c r="D1321" s="65"/>
      <c r="E1321" s="65"/>
      <c r="F1321" s="65"/>
      <c r="G1321" s="55">
        <f>ROUND(SUM(G1322,G1332,G1345,G1357),2)</f>
        <v>0</v>
      </c>
    </row>
    <row r="1322" spans="1:7" s="8" customFormat="1" x14ac:dyDescent="0.2">
      <c r="A1322" s="41" t="s">
        <v>450</v>
      </c>
      <c r="B1322" s="40" t="s">
        <v>57</v>
      </c>
      <c r="C1322" s="41"/>
      <c r="D1322" s="42"/>
      <c r="E1322" s="43"/>
      <c r="F1322" s="44"/>
      <c r="G1322" s="43">
        <f>ROUND(SUM(G1323:G1331),2)</f>
        <v>0</v>
      </c>
    </row>
    <row r="1323" spans="1:7" s="8" customFormat="1" ht="22.5" x14ac:dyDescent="0.2">
      <c r="A1323" s="52" t="s">
        <v>1669</v>
      </c>
      <c r="B1323" s="61" t="s">
        <v>196</v>
      </c>
      <c r="C1323" s="63" t="s">
        <v>39</v>
      </c>
      <c r="D1323" s="62">
        <v>631.6</v>
      </c>
      <c r="E1323" s="97">
        <v>0</v>
      </c>
      <c r="F1323" s="57"/>
      <c r="G1323" s="53">
        <f t="shared" ref="G1323:G1331" si="123">ROUND(PRODUCT(D1323,E1323),2)</f>
        <v>0</v>
      </c>
    </row>
    <row r="1324" spans="1:7" s="8" customFormat="1" ht="45" x14ac:dyDescent="0.2">
      <c r="A1324" s="52" t="s">
        <v>1670</v>
      </c>
      <c r="B1324" s="61" t="s">
        <v>127</v>
      </c>
      <c r="C1324" s="63" t="s">
        <v>32</v>
      </c>
      <c r="D1324" s="62">
        <v>378.96</v>
      </c>
      <c r="E1324" s="97">
        <v>0</v>
      </c>
      <c r="F1324" s="57"/>
      <c r="G1324" s="53">
        <f t="shared" si="123"/>
        <v>0</v>
      </c>
    </row>
    <row r="1325" spans="1:7" s="8" customFormat="1" ht="33.75" x14ac:dyDescent="0.2">
      <c r="A1325" s="52" t="s">
        <v>1671</v>
      </c>
      <c r="B1325" s="61" t="s">
        <v>75</v>
      </c>
      <c r="C1325" s="63" t="s">
        <v>39</v>
      </c>
      <c r="D1325" s="62">
        <v>631.6</v>
      </c>
      <c r="E1325" s="97">
        <v>0</v>
      </c>
      <c r="F1325" s="57"/>
      <c r="G1325" s="53">
        <f t="shared" si="123"/>
        <v>0</v>
      </c>
    </row>
    <row r="1326" spans="1:7" s="8" customFormat="1" ht="22.5" x14ac:dyDescent="0.2">
      <c r="A1326" s="52" t="s">
        <v>1672</v>
      </c>
      <c r="B1326" s="61" t="s">
        <v>63</v>
      </c>
      <c r="C1326" s="63" t="s">
        <v>32</v>
      </c>
      <c r="D1326" s="62">
        <v>37.9</v>
      </c>
      <c r="E1326" s="97">
        <v>0</v>
      </c>
      <c r="F1326" s="57"/>
      <c r="G1326" s="53">
        <f t="shared" si="123"/>
        <v>0</v>
      </c>
    </row>
    <row r="1327" spans="1:7" s="8" customFormat="1" ht="33.75" x14ac:dyDescent="0.2">
      <c r="A1327" s="52" t="s">
        <v>1673</v>
      </c>
      <c r="B1327" s="61" t="s">
        <v>65</v>
      </c>
      <c r="C1327" s="63" t="s">
        <v>32</v>
      </c>
      <c r="D1327" s="62">
        <v>146.63999999999999</v>
      </c>
      <c r="E1327" s="97">
        <v>0</v>
      </c>
      <c r="F1327" s="57"/>
      <c r="G1327" s="53">
        <f t="shared" si="123"/>
        <v>0</v>
      </c>
    </row>
    <row r="1328" spans="1:7" s="8" customFormat="1" ht="45" x14ac:dyDescent="0.2">
      <c r="A1328" s="52" t="s">
        <v>1674</v>
      </c>
      <c r="B1328" s="61" t="s">
        <v>209</v>
      </c>
      <c r="C1328" s="63" t="s">
        <v>32</v>
      </c>
      <c r="D1328" s="62">
        <v>75.8</v>
      </c>
      <c r="E1328" s="97">
        <v>0</v>
      </c>
      <c r="F1328" s="57"/>
      <c r="G1328" s="53">
        <f t="shared" si="123"/>
        <v>0</v>
      </c>
    </row>
    <row r="1329" spans="1:7" s="8" customFormat="1" ht="45" x14ac:dyDescent="0.2">
      <c r="A1329" s="52" t="s">
        <v>1675</v>
      </c>
      <c r="B1329" s="61" t="s">
        <v>210</v>
      </c>
      <c r="C1329" s="63" t="s">
        <v>32</v>
      </c>
      <c r="D1329" s="62">
        <v>113.7</v>
      </c>
      <c r="E1329" s="97">
        <v>0</v>
      </c>
      <c r="F1329" s="57"/>
      <c r="G1329" s="53">
        <f t="shared" si="123"/>
        <v>0</v>
      </c>
    </row>
    <row r="1330" spans="1:7" s="8" customFormat="1" ht="33.75" x14ac:dyDescent="0.2">
      <c r="A1330" s="52" t="s">
        <v>1676</v>
      </c>
      <c r="B1330" s="61" t="s">
        <v>37</v>
      </c>
      <c r="C1330" s="63" t="s">
        <v>32</v>
      </c>
      <c r="D1330" s="62">
        <v>303.15999999999997</v>
      </c>
      <c r="E1330" s="97">
        <v>0</v>
      </c>
      <c r="F1330" s="57"/>
      <c r="G1330" s="53">
        <f t="shared" si="123"/>
        <v>0</v>
      </c>
    </row>
    <row r="1331" spans="1:7" s="8" customFormat="1" ht="33.75" x14ac:dyDescent="0.2">
      <c r="A1331" s="52" t="s">
        <v>1677</v>
      </c>
      <c r="B1331" s="61" t="s">
        <v>35</v>
      </c>
      <c r="C1331" s="63" t="s">
        <v>36</v>
      </c>
      <c r="D1331" s="62">
        <v>6669.5199999999995</v>
      </c>
      <c r="E1331" s="97">
        <v>0</v>
      </c>
      <c r="F1331" s="57"/>
      <c r="G1331" s="53">
        <f t="shared" si="123"/>
        <v>0</v>
      </c>
    </row>
    <row r="1332" spans="1:7" s="8" customFormat="1" x14ac:dyDescent="0.2">
      <c r="A1332" s="41" t="s">
        <v>451</v>
      </c>
      <c r="B1332" s="40" t="s">
        <v>60</v>
      </c>
      <c r="C1332" s="41"/>
      <c r="D1332" s="42"/>
      <c r="E1332" s="43"/>
      <c r="F1332" s="44"/>
      <c r="G1332" s="43">
        <f>ROUND(SUM(G1333:G1344),2)</f>
        <v>0</v>
      </c>
    </row>
    <row r="1333" spans="1:7" s="8" customFormat="1" ht="22.5" x14ac:dyDescent="0.2">
      <c r="A1333" s="52" t="s">
        <v>1678</v>
      </c>
      <c r="B1333" s="61" t="s">
        <v>196</v>
      </c>
      <c r="C1333" s="63" t="s">
        <v>39</v>
      </c>
      <c r="D1333" s="62">
        <v>401.94</v>
      </c>
      <c r="E1333" s="97">
        <v>0</v>
      </c>
      <c r="F1333" s="57"/>
      <c r="G1333" s="53">
        <f>ROUND(PRODUCT(D1333,E1333),2)</f>
        <v>0</v>
      </c>
    </row>
    <row r="1334" spans="1:7" s="8" customFormat="1" ht="45" x14ac:dyDescent="0.2">
      <c r="A1334" s="52" t="s">
        <v>1679</v>
      </c>
      <c r="B1334" s="61" t="s">
        <v>127</v>
      </c>
      <c r="C1334" s="63" t="s">
        <v>32</v>
      </c>
      <c r="D1334" s="62">
        <v>192.93</v>
      </c>
      <c r="E1334" s="97">
        <v>0</v>
      </c>
      <c r="F1334" s="57"/>
      <c r="G1334" s="53">
        <f t="shared" ref="G1334:G1344" si="124">ROUND(PRODUCT(D1334,E1334),2)</f>
        <v>0</v>
      </c>
    </row>
    <row r="1335" spans="1:7" s="8" customFormat="1" ht="45" x14ac:dyDescent="0.2">
      <c r="A1335" s="52" t="s">
        <v>1680</v>
      </c>
      <c r="B1335" s="61" t="s">
        <v>209</v>
      </c>
      <c r="C1335" s="63" t="s">
        <v>32</v>
      </c>
      <c r="D1335" s="62">
        <v>192.93</v>
      </c>
      <c r="E1335" s="97">
        <v>0</v>
      </c>
      <c r="F1335" s="57"/>
      <c r="G1335" s="53">
        <f t="shared" si="124"/>
        <v>0</v>
      </c>
    </row>
    <row r="1336" spans="1:7" s="8" customFormat="1" ht="22.5" x14ac:dyDescent="0.2">
      <c r="A1336" s="52" t="s">
        <v>1681</v>
      </c>
      <c r="B1336" s="61" t="s">
        <v>74</v>
      </c>
      <c r="C1336" s="63" t="s">
        <v>33</v>
      </c>
      <c r="D1336" s="62">
        <v>58</v>
      </c>
      <c r="E1336" s="97">
        <v>0</v>
      </c>
      <c r="F1336" s="57"/>
      <c r="G1336" s="53">
        <f t="shared" si="124"/>
        <v>0</v>
      </c>
    </row>
    <row r="1337" spans="1:7" s="8" customFormat="1" ht="22.5" x14ac:dyDescent="0.2">
      <c r="A1337" s="52" t="s">
        <v>1682</v>
      </c>
      <c r="B1337" s="61" t="s">
        <v>88</v>
      </c>
      <c r="C1337" s="63" t="s">
        <v>33</v>
      </c>
      <c r="D1337" s="62">
        <v>58</v>
      </c>
      <c r="E1337" s="97">
        <v>0</v>
      </c>
      <c r="F1337" s="57"/>
      <c r="G1337" s="53">
        <f t="shared" si="124"/>
        <v>0</v>
      </c>
    </row>
    <row r="1338" spans="1:7" s="8" customFormat="1" ht="22.5" x14ac:dyDescent="0.2">
      <c r="A1338" s="52" t="s">
        <v>1683</v>
      </c>
      <c r="B1338" s="61" t="s">
        <v>76</v>
      </c>
      <c r="C1338" s="63" t="s">
        <v>33</v>
      </c>
      <c r="D1338" s="62">
        <v>58</v>
      </c>
      <c r="E1338" s="97">
        <v>0</v>
      </c>
      <c r="F1338" s="57"/>
      <c r="G1338" s="53">
        <f t="shared" si="124"/>
        <v>0</v>
      </c>
    </row>
    <row r="1339" spans="1:7" s="8" customFormat="1" ht="22.5" x14ac:dyDescent="0.2">
      <c r="A1339" s="52" t="s">
        <v>1684</v>
      </c>
      <c r="B1339" s="61" t="s">
        <v>118</v>
      </c>
      <c r="C1339" s="63" t="s">
        <v>33</v>
      </c>
      <c r="D1339" s="62">
        <v>58</v>
      </c>
      <c r="E1339" s="97">
        <v>0</v>
      </c>
      <c r="F1339" s="57"/>
      <c r="G1339" s="53">
        <f t="shared" si="124"/>
        <v>0</v>
      </c>
    </row>
    <row r="1340" spans="1:7" s="8" customFormat="1" ht="22.5" x14ac:dyDescent="0.2">
      <c r="A1340" s="52" t="s">
        <v>1685</v>
      </c>
      <c r="B1340" s="61" t="s">
        <v>77</v>
      </c>
      <c r="C1340" s="63" t="s">
        <v>39</v>
      </c>
      <c r="D1340" s="62">
        <v>401.94</v>
      </c>
      <c r="E1340" s="97">
        <v>0</v>
      </c>
      <c r="F1340" s="57"/>
      <c r="G1340" s="53">
        <f t="shared" si="124"/>
        <v>0</v>
      </c>
    </row>
    <row r="1341" spans="1:7" s="8" customFormat="1" ht="22.5" x14ac:dyDescent="0.2">
      <c r="A1341" s="52" t="s">
        <v>1686</v>
      </c>
      <c r="B1341" s="61" t="s">
        <v>80</v>
      </c>
      <c r="C1341" s="63" t="s">
        <v>33</v>
      </c>
      <c r="D1341" s="62">
        <v>58</v>
      </c>
      <c r="E1341" s="97">
        <v>0</v>
      </c>
      <c r="F1341" s="57"/>
      <c r="G1341" s="53">
        <f t="shared" si="124"/>
        <v>0</v>
      </c>
    </row>
    <row r="1342" spans="1:7" s="8" customFormat="1" ht="22.5" x14ac:dyDescent="0.2">
      <c r="A1342" s="52" t="s">
        <v>1687</v>
      </c>
      <c r="B1342" s="61" t="s">
        <v>79</v>
      </c>
      <c r="C1342" s="63" t="s">
        <v>33</v>
      </c>
      <c r="D1342" s="62">
        <v>58</v>
      </c>
      <c r="E1342" s="97">
        <v>0</v>
      </c>
      <c r="F1342" s="57"/>
      <c r="G1342" s="53">
        <f t="shared" si="124"/>
        <v>0</v>
      </c>
    </row>
    <row r="1343" spans="1:7" s="8" customFormat="1" ht="22.5" x14ac:dyDescent="0.2">
      <c r="A1343" s="52" t="s">
        <v>1688</v>
      </c>
      <c r="B1343" s="61" t="s">
        <v>78</v>
      </c>
      <c r="C1343" s="63" t="s">
        <v>33</v>
      </c>
      <c r="D1343" s="62">
        <v>58</v>
      </c>
      <c r="E1343" s="97">
        <v>0</v>
      </c>
      <c r="F1343" s="57"/>
      <c r="G1343" s="53">
        <f t="shared" si="124"/>
        <v>0</v>
      </c>
    </row>
    <row r="1344" spans="1:7" s="8" customFormat="1" ht="90" x14ac:dyDescent="0.2">
      <c r="A1344" s="52" t="s">
        <v>1689</v>
      </c>
      <c r="B1344" s="61" t="s">
        <v>168</v>
      </c>
      <c r="C1344" s="63" t="s">
        <v>33</v>
      </c>
      <c r="D1344" s="62">
        <v>58</v>
      </c>
      <c r="E1344" s="97">
        <v>0</v>
      </c>
      <c r="F1344" s="57"/>
      <c r="G1344" s="53">
        <f t="shared" si="124"/>
        <v>0</v>
      </c>
    </row>
    <row r="1345" spans="1:7" s="8" customFormat="1" x14ac:dyDescent="0.2">
      <c r="A1345" s="41" t="s">
        <v>452</v>
      </c>
      <c r="B1345" s="40" t="s">
        <v>61</v>
      </c>
      <c r="C1345" s="41"/>
      <c r="D1345" s="42"/>
      <c r="E1345" s="43"/>
      <c r="F1345" s="44"/>
      <c r="G1345" s="43">
        <f>ROUND(SUM(G1346:G1356),2)</f>
        <v>0</v>
      </c>
    </row>
    <row r="1346" spans="1:7" s="8" customFormat="1" ht="45" x14ac:dyDescent="0.2">
      <c r="A1346" s="52" t="s">
        <v>1690</v>
      </c>
      <c r="B1346" s="61" t="s">
        <v>127</v>
      </c>
      <c r="C1346" s="63" t="s">
        <v>32</v>
      </c>
      <c r="D1346" s="62">
        <v>138.62</v>
      </c>
      <c r="E1346" s="97">
        <v>0</v>
      </c>
      <c r="F1346" s="57"/>
      <c r="G1346" s="53">
        <f t="shared" ref="G1346:G1356" si="125">ROUND(PRODUCT(D1346,E1346),2)</f>
        <v>0</v>
      </c>
    </row>
    <row r="1347" spans="1:7" s="8" customFormat="1" ht="45" x14ac:dyDescent="0.2">
      <c r="A1347" s="52" t="s">
        <v>1691</v>
      </c>
      <c r="B1347" s="61" t="s">
        <v>209</v>
      </c>
      <c r="C1347" s="63" t="s">
        <v>32</v>
      </c>
      <c r="D1347" s="62">
        <v>21.94</v>
      </c>
      <c r="E1347" s="97">
        <v>0</v>
      </c>
      <c r="F1347" s="57"/>
      <c r="G1347" s="53">
        <f t="shared" si="125"/>
        <v>0</v>
      </c>
    </row>
    <row r="1348" spans="1:7" s="8" customFormat="1" ht="33.75" x14ac:dyDescent="0.2">
      <c r="A1348" s="52" t="s">
        <v>1692</v>
      </c>
      <c r="B1348" s="61" t="s">
        <v>199</v>
      </c>
      <c r="C1348" s="63" t="s">
        <v>31</v>
      </c>
      <c r="D1348" s="62">
        <v>70.14</v>
      </c>
      <c r="E1348" s="97">
        <v>0</v>
      </c>
      <c r="F1348" s="57"/>
      <c r="G1348" s="53">
        <f t="shared" si="125"/>
        <v>0</v>
      </c>
    </row>
    <row r="1349" spans="1:7" s="8" customFormat="1" ht="33.75" x14ac:dyDescent="0.2">
      <c r="A1349" s="52" t="s">
        <v>1693</v>
      </c>
      <c r="B1349" s="61" t="s">
        <v>158</v>
      </c>
      <c r="C1349" s="63" t="s">
        <v>31</v>
      </c>
      <c r="D1349" s="62">
        <v>88.12</v>
      </c>
      <c r="E1349" s="97">
        <v>0</v>
      </c>
      <c r="F1349" s="57"/>
      <c r="G1349" s="53">
        <f t="shared" si="125"/>
        <v>0</v>
      </c>
    </row>
    <row r="1350" spans="1:7" s="8" customFormat="1" ht="33.75" x14ac:dyDescent="0.2">
      <c r="A1350" s="52" t="s">
        <v>1694</v>
      </c>
      <c r="B1350" s="61" t="s">
        <v>163</v>
      </c>
      <c r="C1350" s="63" t="s">
        <v>31</v>
      </c>
      <c r="D1350" s="62">
        <v>36.82</v>
      </c>
      <c r="E1350" s="97">
        <v>0</v>
      </c>
      <c r="F1350" s="57"/>
      <c r="G1350" s="53">
        <f t="shared" si="125"/>
        <v>0</v>
      </c>
    </row>
    <row r="1351" spans="1:7" s="8" customFormat="1" ht="33.75" x14ac:dyDescent="0.2">
      <c r="A1351" s="52" t="s">
        <v>1695</v>
      </c>
      <c r="B1351" s="61" t="s">
        <v>150</v>
      </c>
      <c r="C1351" s="63" t="s">
        <v>53</v>
      </c>
      <c r="D1351" s="62">
        <v>1458.58</v>
      </c>
      <c r="E1351" s="97">
        <v>0</v>
      </c>
      <c r="F1351" s="57"/>
      <c r="G1351" s="53">
        <f t="shared" si="125"/>
        <v>0</v>
      </c>
    </row>
    <row r="1352" spans="1:7" s="8" customFormat="1" ht="22.5" x14ac:dyDescent="0.2">
      <c r="A1352" s="52" t="s">
        <v>1696</v>
      </c>
      <c r="B1352" s="61" t="s">
        <v>159</v>
      </c>
      <c r="C1352" s="63" t="s">
        <v>32</v>
      </c>
      <c r="D1352" s="62">
        <v>29.96</v>
      </c>
      <c r="E1352" s="97">
        <v>0</v>
      </c>
      <c r="F1352" s="57"/>
      <c r="G1352" s="53">
        <f t="shared" si="125"/>
        <v>0</v>
      </c>
    </row>
    <row r="1353" spans="1:7" s="8" customFormat="1" ht="22.5" x14ac:dyDescent="0.2">
      <c r="A1353" s="52" t="s">
        <v>1697</v>
      </c>
      <c r="B1353" s="61" t="s">
        <v>125</v>
      </c>
      <c r="C1353" s="63" t="s">
        <v>31</v>
      </c>
      <c r="D1353" s="62">
        <v>132.13999999999999</v>
      </c>
      <c r="E1353" s="97">
        <v>0</v>
      </c>
      <c r="F1353" s="57"/>
      <c r="G1353" s="53">
        <f t="shared" si="125"/>
        <v>0</v>
      </c>
    </row>
    <row r="1354" spans="1:7" s="8" customFormat="1" ht="33.75" x14ac:dyDescent="0.2">
      <c r="A1354" s="52" t="s">
        <v>1698</v>
      </c>
      <c r="B1354" s="61" t="s">
        <v>164</v>
      </c>
      <c r="C1354" s="63" t="s">
        <v>31</v>
      </c>
      <c r="D1354" s="62">
        <v>132.13999999999999</v>
      </c>
      <c r="E1354" s="97">
        <v>0</v>
      </c>
      <c r="F1354" s="57"/>
      <c r="G1354" s="53">
        <f t="shared" si="125"/>
        <v>0</v>
      </c>
    </row>
    <row r="1355" spans="1:7" s="8" customFormat="1" ht="33.75" x14ac:dyDescent="0.2">
      <c r="A1355" s="52" t="s">
        <v>1699</v>
      </c>
      <c r="B1355" s="61" t="s">
        <v>37</v>
      </c>
      <c r="C1355" s="63" t="s">
        <v>32</v>
      </c>
      <c r="D1355" s="62">
        <v>116.68</v>
      </c>
      <c r="E1355" s="97">
        <v>0</v>
      </c>
      <c r="F1355" s="57"/>
      <c r="G1355" s="53">
        <f t="shared" si="125"/>
        <v>0</v>
      </c>
    </row>
    <row r="1356" spans="1:7" s="8" customFormat="1" ht="33.75" x14ac:dyDescent="0.2">
      <c r="A1356" s="52" t="s">
        <v>1700</v>
      </c>
      <c r="B1356" s="61" t="s">
        <v>35</v>
      </c>
      <c r="C1356" s="63" t="s">
        <v>36</v>
      </c>
      <c r="D1356" s="62">
        <v>2566.96</v>
      </c>
      <c r="E1356" s="97">
        <v>0</v>
      </c>
      <c r="F1356" s="57"/>
      <c r="G1356" s="53">
        <f t="shared" si="125"/>
        <v>0</v>
      </c>
    </row>
    <row r="1357" spans="1:7" s="8" customFormat="1" x14ac:dyDescent="0.2">
      <c r="A1357" s="41" t="s">
        <v>453</v>
      </c>
      <c r="B1357" s="40" t="s">
        <v>62</v>
      </c>
      <c r="C1357" s="41"/>
      <c r="D1357" s="42"/>
      <c r="E1357" s="43"/>
      <c r="F1357" s="44"/>
      <c r="G1357" s="43">
        <f>ROUND(SUM(G1358:G1374),2)</f>
        <v>0</v>
      </c>
    </row>
    <row r="1358" spans="1:7" s="8" customFormat="1" ht="22.5" x14ac:dyDescent="0.2">
      <c r="A1358" s="52" t="s">
        <v>1701</v>
      </c>
      <c r="B1358" s="61" t="s">
        <v>215</v>
      </c>
      <c r="C1358" s="63" t="s">
        <v>33</v>
      </c>
      <c r="D1358" s="62">
        <v>46</v>
      </c>
      <c r="E1358" s="97">
        <v>0</v>
      </c>
      <c r="F1358" s="57"/>
      <c r="G1358" s="53">
        <f t="shared" ref="G1358:G1374" si="126">ROUND(PRODUCT(D1358,E1358),2)</f>
        <v>0</v>
      </c>
    </row>
    <row r="1359" spans="1:7" s="8" customFormat="1" ht="22.5" x14ac:dyDescent="0.2">
      <c r="A1359" s="52" t="s">
        <v>1702</v>
      </c>
      <c r="B1359" s="61" t="s">
        <v>81</v>
      </c>
      <c r="C1359" s="63" t="s">
        <v>33</v>
      </c>
      <c r="D1359" s="62">
        <v>46</v>
      </c>
      <c r="E1359" s="97">
        <v>0</v>
      </c>
      <c r="F1359" s="57"/>
      <c r="G1359" s="53">
        <f>ROUND(PRODUCT(D1359,E1359),2)</f>
        <v>0</v>
      </c>
    </row>
    <row r="1360" spans="1:7" s="8" customFormat="1" ht="33.75" x14ac:dyDescent="0.2">
      <c r="A1360" s="52" t="s">
        <v>1703</v>
      </c>
      <c r="B1360" s="61" t="s">
        <v>279</v>
      </c>
      <c r="C1360" s="63" t="s">
        <v>33</v>
      </c>
      <c r="D1360" s="62">
        <v>10</v>
      </c>
      <c r="E1360" s="97">
        <v>0</v>
      </c>
      <c r="F1360" s="57"/>
      <c r="G1360" s="53">
        <f>ROUND(PRODUCT(D1360,E1360),2)</f>
        <v>0</v>
      </c>
    </row>
    <row r="1361" spans="1:7" s="8" customFormat="1" ht="22.5" x14ac:dyDescent="0.2">
      <c r="A1361" s="52" t="s">
        <v>1704</v>
      </c>
      <c r="B1361" s="61" t="s">
        <v>296</v>
      </c>
      <c r="C1361" s="63" t="s">
        <v>33</v>
      </c>
      <c r="D1361" s="62">
        <v>2</v>
      </c>
      <c r="E1361" s="97">
        <v>0</v>
      </c>
      <c r="F1361" s="57"/>
      <c r="G1361" s="53">
        <f t="shared" ref="G1361:G1364" si="127">ROUND(PRODUCT(D1361,E1361),2)</f>
        <v>0</v>
      </c>
    </row>
    <row r="1362" spans="1:7" s="8" customFormat="1" ht="22.5" x14ac:dyDescent="0.2">
      <c r="A1362" s="52" t="s">
        <v>1705</v>
      </c>
      <c r="B1362" s="61" t="s">
        <v>268</v>
      </c>
      <c r="C1362" s="63" t="s">
        <v>33</v>
      </c>
      <c r="D1362" s="62">
        <v>10</v>
      </c>
      <c r="E1362" s="97">
        <v>0</v>
      </c>
      <c r="F1362" s="57"/>
      <c r="G1362" s="53">
        <f t="shared" si="127"/>
        <v>0</v>
      </c>
    </row>
    <row r="1363" spans="1:7" s="8" customFormat="1" ht="33.75" x14ac:dyDescent="0.2">
      <c r="A1363" s="52" t="s">
        <v>1706</v>
      </c>
      <c r="B1363" s="61" t="s">
        <v>281</v>
      </c>
      <c r="C1363" s="63" t="s">
        <v>33</v>
      </c>
      <c r="D1363" s="62">
        <v>2</v>
      </c>
      <c r="E1363" s="97">
        <v>0</v>
      </c>
      <c r="F1363" s="57"/>
      <c r="G1363" s="53">
        <f t="shared" si="127"/>
        <v>0</v>
      </c>
    </row>
    <row r="1364" spans="1:7" s="8" customFormat="1" ht="33.75" x14ac:dyDescent="0.2">
      <c r="A1364" s="52" t="s">
        <v>1707</v>
      </c>
      <c r="B1364" s="61" t="s">
        <v>146</v>
      </c>
      <c r="C1364" s="63" t="s">
        <v>33</v>
      </c>
      <c r="D1364" s="62">
        <v>2</v>
      </c>
      <c r="E1364" s="97">
        <v>0</v>
      </c>
      <c r="F1364" s="57"/>
      <c r="G1364" s="53">
        <f t="shared" si="127"/>
        <v>0</v>
      </c>
    </row>
    <row r="1365" spans="1:7" s="8" customFormat="1" ht="33.75" x14ac:dyDescent="0.2">
      <c r="A1365" s="52" t="s">
        <v>1708</v>
      </c>
      <c r="B1365" s="61" t="s">
        <v>84</v>
      </c>
      <c r="C1365" s="63" t="s">
        <v>33</v>
      </c>
      <c r="D1365" s="62">
        <v>10</v>
      </c>
      <c r="E1365" s="97">
        <v>0</v>
      </c>
      <c r="F1365" s="57"/>
      <c r="G1365" s="53">
        <f t="shared" si="126"/>
        <v>0</v>
      </c>
    </row>
    <row r="1366" spans="1:7" s="8" customFormat="1" ht="22.5" x14ac:dyDescent="0.2">
      <c r="A1366" s="52" t="s">
        <v>1709</v>
      </c>
      <c r="B1366" s="61" t="s">
        <v>145</v>
      </c>
      <c r="C1366" s="63" t="s">
        <v>33</v>
      </c>
      <c r="D1366" s="62">
        <v>2</v>
      </c>
      <c r="E1366" s="97">
        <v>0</v>
      </c>
      <c r="F1366" s="57"/>
      <c r="G1366" s="53">
        <f t="shared" si="126"/>
        <v>0</v>
      </c>
    </row>
    <row r="1367" spans="1:7" s="8" customFormat="1" ht="22.5" x14ac:dyDescent="0.2">
      <c r="A1367" s="52" t="s">
        <v>1710</v>
      </c>
      <c r="B1367" s="61" t="s">
        <v>272</v>
      </c>
      <c r="C1367" s="63" t="s">
        <v>33</v>
      </c>
      <c r="D1367" s="62">
        <v>2</v>
      </c>
      <c r="E1367" s="97">
        <v>0</v>
      </c>
      <c r="F1367" s="57"/>
      <c r="G1367" s="53">
        <f t="shared" si="126"/>
        <v>0</v>
      </c>
    </row>
    <row r="1368" spans="1:7" s="8" customFormat="1" ht="45" x14ac:dyDescent="0.2">
      <c r="A1368" s="52" t="s">
        <v>1711</v>
      </c>
      <c r="B1368" s="61" t="s">
        <v>269</v>
      </c>
      <c r="C1368" s="63" t="s">
        <v>33</v>
      </c>
      <c r="D1368" s="62">
        <v>2</v>
      </c>
      <c r="E1368" s="97">
        <v>0</v>
      </c>
      <c r="F1368" s="57"/>
      <c r="G1368" s="53">
        <f>ROUND(PRODUCT(D1368,E1368),2)</f>
        <v>0</v>
      </c>
    </row>
    <row r="1369" spans="1:7" s="8" customFormat="1" ht="33.75" x14ac:dyDescent="0.2">
      <c r="A1369" s="52" t="s">
        <v>1712</v>
      </c>
      <c r="B1369" s="61" t="s">
        <v>270</v>
      </c>
      <c r="C1369" s="63" t="s">
        <v>33</v>
      </c>
      <c r="D1369" s="62">
        <v>2</v>
      </c>
      <c r="E1369" s="97">
        <v>0</v>
      </c>
      <c r="F1369" s="57"/>
      <c r="G1369" s="53">
        <f>ROUND(PRODUCT(D1369,E1369),2)</f>
        <v>0</v>
      </c>
    </row>
    <row r="1370" spans="1:7" s="8" customFormat="1" ht="22.5" x14ac:dyDescent="0.2">
      <c r="A1370" s="52" t="s">
        <v>1713</v>
      </c>
      <c r="B1370" s="61" t="s">
        <v>174</v>
      </c>
      <c r="C1370" s="63" t="s">
        <v>33</v>
      </c>
      <c r="D1370" s="62">
        <v>2</v>
      </c>
      <c r="E1370" s="97">
        <v>0</v>
      </c>
      <c r="F1370" s="57"/>
      <c r="G1370" s="53">
        <f t="shared" ref="G1370" si="128">ROUND(PRODUCT(D1370,E1370),2)</f>
        <v>0</v>
      </c>
    </row>
    <row r="1371" spans="1:7" s="8" customFormat="1" ht="33.75" x14ac:dyDescent="0.2">
      <c r="A1371" s="52" t="s">
        <v>1714</v>
      </c>
      <c r="B1371" s="61" t="s">
        <v>165</v>
      </c>
      <c r="C1371" s="63" t="s">
        <v>32</v>
      </c>
      <c r="D1371" s="62">
        <v>1.04</v>
      </c>
      <c r="E1371" s="97">
        <v>0</v>
      </c>
      <c r="F1371" s="57"/>
      <c r="G1371" s="53">
        <f t="shared" si="126"/>
        <v>0</v>
      </c>
    </row>
    <row r="1372" spans="1:7" s="8" customFormat="1" ht="33.75" x14ac:dyDescent="0.2">
      <c r="A1372" s="52" t="s">
        <v>1715</v>
      </c>
      <c r="B1372" s="61" t="s">
        <v>86</v>
      </c>
      <c r="C1372" s="63" t="s">
        <v>33</v>
      </c>
      <c r="D1372" s="62">
        <v>12</v>
      </c>
      <c r="E1372" s="97">
        <v>0</v>
      </c>
      <c r="F1372" s="57"/>
      <c r="G1372" s="53">
        <f t="shared" si="126"/>
        <v>0</v>
      </c>
    </row>
    <row r="1373" spans="1:7" s="8" customFormat="1" ht="22.5" x14ac:dyDescent="0.2">
      <c r="A1373" s="52" t="s">
        <v>1716</v>
      </c>
      <c r="B1373" s="61" t="s">
        <v>87</v>
      </c>
      <c r="C1373" s="63" t="s">
        <v>33</v>
      </c>
      <c r="D1373" s="62">
        <v>12</v>
      </c>
      <c r="E1373" s="97">
        <v>0</v>
      </c>
      <c r="F1373" s="57"/>
      <c r="G1373" s="53">
        <f t="shared" si="126"/>
        <v>0</v>
      </c>
    </row>
    <row r="1374" spans="1:7" s="8" customFormat="1" ht="22.5" x14ac:dyDescent="0.2">
      <c r="A1374" s="52" t="s">
        <v>1717</v>
      </c>
      <c r="B1374" s="61" t="s">
        <v>144</v>
      </c>
      <c r="C1374" s="63" t="s">
        <v>33</v>
      </c>
      <c r="D1374" s="62">
        <v>2</v>
      </c>
      <c r="E1374" s="97">
        <v>0</v>
      </c>
      <c r="F1374" s="57"/>
      <c r="G1374" s="53">
        <f t="shared" si="126"/>
        <v>0</v>
      </c>
    </row>
    <row r="1375" spans="1:7" s="8" customFormat="1" x14ac:dyDescent="0.2">
      <c r="A1375" s="96" t="s">
        <v>454</v>
      </c>
      <c r="B1375" s="65" t="s">
        <v>319</v>
      </c>
      <c r="C1375" s="65"/>
      <c r="D1375" s="65"/>
      <c r="E1375" s="65"/>
      <c r="F1375" s="65"/>
      <c r="G1375" s="55">
        <f>ROUND(SUM(G1376:G1389),2)</f>
        <v>0</v>
      </c>
    </row>
    <row r="1376" spans="1:7" s="8" customFormat="1" ht="33.75" x14ac:dyDescent="0.2">
      <c r="A1376" s="52" t="s">
        <v>1718</v>
      </c>
      <c r="B1376" s="61" t="s">
        <v>30</v>
      </c>
      <c r="C1376" s="63" t="s">
        <v>31</v>
      </c>
      <c r="D1376" s="62">
        <v>650</v>
      </c>
      <c r="E1376" s="97">
        <v>0</v>
      </c>
      <c r="F1376" s="57"/>
      <c r="G1376" s="53">
        <f t="shared" ref="G1376:G1389" si="129">ROUND(PRODUCT(D1376,E1376),2)</f>
        <v>0</v>
      </c>
    </row>
    <row r="1377" spans="1:7" s="8" customFormat="1" ht="45" x14ac:dyDescent="0.2">
      <c r="A1377" s="52" t="s">
        <v>1719</v>
      </c>
      <c r="B1377" s="61" t="s">
        <v>127</v>
      </c>
      <c r="C1377" s="63" t="s">
        <v>32</v>
      </c>
      <c r="D1377" s="62">
        <v>629.82000000000005</v>
      </c>
      <c r="E1377" s="97">
        <v>0</v>
      </c>
      <c r="F1377" s="57"/>
      <c r="G1377" s="53">
        <f t="shared" si="129"/>
        <v>0</v>
      </c>
    </row>
    <row r="1378" spans="1:7" s="8" customFormat="1" ht="45" x14ac:dyDescent="0.2">
      <c r="A1378" s="52" t="s">
        <v>1720</v>
      </c>
      <c r="B1378" s="61" t="s">
        <v>157</v>
      </c>
      <c r="C1378" s="63" t="s">
        <v>32</v>
      </c>
      <c r="D1378" s="62">
        <v>432.18</v>
      </c>
      <c r="E1378" s="97">
        <v>0</v>
      </c>
      <c r="F1378" s="57"/>
      <c r="G1378" s="53">
        <f t="shared" si="129"/>
        <v>0</v>
      </c>
    </row>
    <row r="1379" spans="1:7" s="8" customFormat="1" ht="45" x14ac:dyDescent="0.2">
      <c r="A1379" s="52" t="s">
        <v>1721</v>
      </c>
      <c r="B1379" s="61" t="s">
        <v>129</v>
      </c>
      <c r="C1379" s="63" t="s">
        <v>31</v>
      </c>
      <c r="D1379" s="62">
        <v>650</v>
      </c>
      <c r="E1379" s="97">
        <v>0</v>
      </c>
      <c r="F1379" s="57"/>
      <c r="G1379" s="53">
        <f t="shared" si="129"/>
        <v>0</v>
      </c>
    </row>
    <row r="1380" spans="1:7" s="8" customFormat="1" ht="33.75" x14ac:dyDescent="0.2">
      <c r="A1380" s="52" t="s">
        <v>1722</v>
      </c>
      <c r="B1380" s="61" t="s">
        <v>320</v>
      </c>
      <c r="C1380" s="63" t="s">
        <v>31</v>
      </c>
      <c r="D1380" s="62">
        <v>650</v>
      </c>
      <c r="E1380" s="97">
        <v>0</v>
      </c>
      <c r="F1380" s="66"/>
      <c r="G1380" s="53">
        <f>ROUND(PRODUCT(D1380,E1380),2)</f>
        <v>0</v>
      </c>
    </row>
    <row r="1381" spans="1:7" s="8" customFormat="1" ht="33.75" x14ac:dyDescent="0.2">
      <c r="A1381" s="52" t="s">
        <v>1723</v>
      </c>
      <c r="B1381" s="61" t="s">
        <v>321</v>
      </c>
      <c r="C1381" s="63" t="s">
        <v>32</v>
      </c>
      <c r="D1381" s="62">
        <v>424.92</v>
      </c>
      <c r="E1381" s="97">
        <v>0</v>
      </c>
      <c r="F1381" s="57"/>
      <c r="G1381" s="53">
        <f t="shared" si="129"/>
        <v>0</v>
      </c>
    </row>
    <row r="1382" spans="1:7" s="8" customFormat="1" ht="45" x14ac:dyDescent="0.2">
      <c r="A1382" s="52" t="s">
        <v>1724</v>
      </c>
      <c r="B1382" s="61" t="s">
        <v>308</v>
      </c>
      <c r="C1382" s="63" t="s">
        <v>32</v>
      </c>
      <c r="D1382" s="62">
        <v>283.08</v>
      </c>
      <c r="E1382" s="97">
        <v>0</v>
      </c>
      <c r="F1382" s="57"/>
      <c r="G1382" s="53">
        <f t="shared" si="129"/>
        <v>0</v>
      </c>
    </row>
    <row r="1383" spans="1:7" s="8" customFormat="1" ht="45" x14ac:dyDescent="0.2">
      <c r="A1383" s="52" t="s">
        <v>1725</v>
      </c>
      <c r="B1383" s="61" t="s">
        <v>322</v>
      </c>
      <c r="C1383" s="63" t="s">
        <v>32</v>
      </c>
      <c r="D1383" s="62">
        <v>70</v>
      </c>
      <c r="E1383" s="97">
        <v>0</v>
      </c>
      <c r="F1383" s="57"/>
      <c r="G1383" s="53">
        <f t="shared" si="129"/>
        <v>0</v>
      </c>
    </row>
    <row r="1384" spans="1:7" s="8" customFormat="1" ht="33.75" x14ac:dyDescent="0.2">
      <c r="A1384" s="52" t="s">
        <v>1726</v>
      </c>
      <c r="B1384" s="61" t="s">
        <v>323</v>
      </c>
      <c r="C1384" s="63" t="s">
        <v>39</v>
      </c>
      <c r="D1384" s="62">
        <v>270</v>
      </c>
      <c r="E1384" s="97">
        <v>0</v>
      </c>
      <c r="F1384" s="57"/>
      <c r="G1384" s="53">
        <f t="shared" si="129"/>
        <v>0</v>
      </c>
    </row>
    <row r="1385" spans="1:7" s="8" customFormat="1" ht="33.75" x14ac:dyDescent="0.2">
      <c r="A1385" s="52" t="s">
        <v>1727</v>
      </c>
      <c r="B1385" s="61" t="s">
        <v>324</v>
      </c>
      <c r="C1385" s="63" t="s">
        <v>32</v>
      </c>
      <c r="D1385" s="62">
        <v>146.36000000000001</v>
      </c>
      <c r="E1385" s="97">
        <v>0</v>
      </c>
      <c r="F1385" s="57"/>
      <c r="G1385" s="53">
        <f t="shared" si="129"/>
        <v>0</v>
      </c>
    </row>
    <row r="1386" spans="1:7" s="8" customFormat="1" ht="45" x14ac:dyDescent="0.2">
      <c r="A1386" s="52" t="s">
        <v>1728</v>
      </c>
      <c r="B1386" s="61" t="s">
        <v>210</v>
      </c>
      <c r="C1386" s="63" t="s">
        <v>32</v>
      </c>
      <c r="D1386" s="62">
        <v>60</v>
      </c>
      <c r="E1386" s="97">
        <v>0</v>
      </c>
      <c r="F1386" s="57"/>
      <c r="G1386" s="53">
        <f t="shared" si="129"/>
        <v>0</v>
      </c>
    </row>
    <row r="1387" spans="1:7" s="8" customFormat="1" ht="45" x14ac:dyDescent="0.2">
      <c r="A1387" s="52" t="s">
        <v>1729</v>
      </c>
      <c r="B1387" s="61" t="s">
        <v>209</v>
      </c>
      <c r="C1387" s="63" t="s">
        <v>32</v>
      </c>
      <c r="D1387" s="62">
        <v>154.27000000000001</v>
      </c>
      <c r="E1387" s="97">
        <v>0</v>
      </c>
      <c r="F1387" s="67"/>
      <c r="G1387" s="53">
        <f t="shared" si="129"/>
        <v>0</v>
      </c>
    </row>
    <row r="1388" spans="1:7" s="8" customFormat="1" ht="33.75" x14ac:dyDescent="0.2">
      <c r="A1388" s="52" t="s">
        <v>1730</v>
      </c>
      <c r="B1388" s="61" t="s">
        <v>37</v>
      </c>
      <c r="C1388" s="63" t="s">
        <v>32</v>
      </c>
      <c r="D1388" s="62">
        <v>907.73</v>
      </c>
      <c r="E1388" s="97">
        <v>0</v>
      </c>
      <c r="F1388" s="67"/>
      <c r="G1388" s="53">
        <f t="shared" si="129"/>
        <v>0</v>
      </c>
    </row>
    <row r="1389" spans="1:7" s="8" customFormat="1" ht="33.75" x14ac:dyDescent="0.2">
      <c r="A1389" s="52" t="s">
        <v>1731</v>
      </c>
      <c r="B1389" s="61" t="s">
        <v>35</v>
      </c>
      <c r="C1389" s="63" t="s">
        <v>36</v>
      </c>
      <c r="D1389" s="62">
        <v>19970.060000000001</v>
      </c>
      <c r="E1389" s="97">
        <v>0</v>
      </c>
      <c r="F1389" s="57"/>
      <c r="G1389" s="53">
        <f t="shared" si="129"/>
        <v>0</v>
      </c>
    </row>
    <row r="1390" spans="1:7" s="8" customFormat="1" x14ac:dyDescent="0.2">
      <c r="A1390" s="96" t="s">
        <v>455</v>
      </c>
      <c r="B1390" s="65" t="s">
        <v>96</v>
      </c>
      <c r="C1390" s="65"/>
      <c r="D1390" s="65"/>
      <c r="E1390" s="65"/>
      <c r="F1390" s="65"/>
      <c r="G1390" s="55">
        <f>ROUND(SUM(G1391,G1402),2)</f>
        <v>0</v>
      </c>
    </row>
    <row r="1391" spans="1:7" s="8" customFormat="1" x14ac:dyDescent="0.2">
      <c r="A1391" s="41" t="s">
        <v>456</v>
      </c>
      <c r="B1391" s="40" t="s">
        <v>97</v>
      </c>
      <c r="C1391" s="41"/>
      <c r="D1391" s="42"/>
      <c r="E1391" s="43"/>
      <c r="F1391" s="44"/>
      <c r="G1391" s="43">
        <f>ROUND(SUM(G1392:G1401),2)</f>
        <v>0</v>
      </c>
    </row>
    <row r="1392" spans="1:7" s="8" customFormat="1" ht="45" x14ac:dyDescent="0.2">
      <c r="A1392" s="52" t="s">
        <v>1732</v>
      </c>
      <c r="B1392" s="61" t="s">
        <v>90</v>
      </c>
      <c r="C1392" s="63" t="s">
        <v>33</v>
      </c>
      <c r="D1392" s="62">
        <v>7</v>
      </c>
      <c r="E1392" s="97">
        <v>0</v>
      </c>
      <c r="F1392" s="57"/>
      <c r="G1392" s="53">
        <f t="shared" ref="G1392:G1419" si="130">ROUND(PRODUCT(D1392,E1392),2)</f>
        <v>0</v>
      </c>
    </row>
    <row r="1393" spans="1:7" s="8" customFormat="1" ht="45" x14ac:dyDescent="0.2">
      <c r="A1393" s="52" t="s">
        <v>1733</v>
      </c>
      <c r="B1393" s="61" t="s">
        <v>91</v>
      </c>
      <c r="C1393" s="63" t="s">
        <v>33</v>
      </c>
      <c r="D1393" s="62">
        <v>2</v>
      </c>
      <c r="E1393" s="97">
        <v>0</v>
      </c>
      <c r="F1393" s="57"/>
      <c r="G1393" s="53">
        <f t="shared" si="130"/>
        <v>0</v>
      </c>
    </row>
    <row r="1394" spans="1:7" s="8" customFormat="1" ht="22.5" x14ac:dyDescent="0.2">
      <c r="A1394" s="52" t="s">
        <v>1734</v>
      </c>
      <c r="B1394" s="61" t="s">
        <v>147</v>
      </c>
      <c r="C1394" s="63" t="s">
        <v>32</v>
      </c>
      <c r="D1394" s="62">
        <v>0.4</v>
      </c>
      <c r="E1394" s="97">
        <v>0</v>
      </c>
      <c r="F1394" s="57"/>
      <c r="G1394" s="53">
        <f t="shared" si="130"/>
        <v>0</v>
      </c>
    </row>
    <row r="1395" spans="1:7" s="8" customFormat="1" ht="78.75" x14ac:dyDescent="0.2">
      <c r="A1395" s="52" t="s">
        <v>1735</v>
      </c>
      <c r="B1395" s="61" t="s">
        <v>110</v>
      </c>
      <c r="C1395" s="63" t="s">
        <v>33</v>
      </c>
      <c r="D1395" s="62">
        <v>7</v>
      </c>
      <c r="E1395" s="97">
        <v>0</v>
      </c>
      <c r="F1395" s="57"/>
      <c r="G1395" s="53">
        <f t="shared" si="130"/>
        <v>0</v>
      </c>
    </row>
    <row r="1396" spans="1:7" s="8" customFormat="1" ht="45" x14ac:dyDescent="0.2">
      <c r="A1396" s="52" t="s">
        <v>1736</v>
      </c>
      <c r="B1396" s="61" t="s">
        <v>193</v>
      </c>
      <c r="C1396" s="63" t="s">
        <v>32</v>
      </c>
      <c r="D1396" s="62">
        <v>52.4</v>
      </c>
      <c r="E1396" s="97">
        <v>0</v>
      </c>
      <c r="F1396" s="57"/>
      <c r="G1396" s="53">
        <f t="shared" si="130"/>
        <v>0</v>
      </c>
    </row>
    <row r="1397" spans="1:7" s="8" customFormat="1" ht="22.5" x14ac:dyDescent="0.2">
      <c r="A1397" s="52" t="s">
        <v>1737</v>
      </c>
      <c r="B1397" s="61" t="s">
        <v>92</v>
      </c>
      <c r="C1397" s="63" t="s">
        <v>39</v>
      </c>
      <c r="D1397" s="62">
        <v>276.31</v>
      </c>
      <c r="E1397" s="97">
        <v>0</v>
      </c>
      <c r="F1397" s="57"/>
      <c r="G1397" s="53">
        <f t="shared" si="130"/>
        <v>0</v>
      </c>
    </row>
    <row r="1398" spans="1:7" s="8" customFormat="1" ht="22.5" x14ac:dyDescent="0.2">
      <c r="A1398" s="52" t="s">
        <v>1738</v>
      </c>
      <c r="B1398" s="61" t="s">
        <v>93</v>
      </c>
      <c r="C1398" s="63" t="s">
        <v>39</v>
      </c>
      <c r="D1398" s="62">
        <v>16.3</v>
      </c>
      <c r="E1398" s="97">
        <v>0</v>
      </c>
      <c r="F1398" s="57"/>
      <c r="G1398" s="53">
        <f t="shared" si="130"/>
        <v>0</v>
      </c>
    </row>
    <row r="1399" spans="1:7" s="8" customFormat="1" ht="22.5" x14ac:dyDescent="0.2">
      <c r="A1399" s="52" t="s">
        <v>1739</v>
      </c>
      <c r="B1399" s="61" t="s">
        <v>94</v>
      </c>
      <c r="C1399" s="63" t="s">
        <v>39</v>
      </c>
      <c r="D1399" s="62">
        <v>7</v>
      </c>
      <c r="E1399" s="97">
        <v>0</v>
      </c>
      <c r="F1399" s="57"/>
      <c r="G1399" s="53">
        <f t="shared" si="130"/>
        <v>0</v>
      </c>
    </row>
    <row r="1400" spans="1:7" s="8" customFormat="1" ht="22.5" x14ac:dyDescent="0.2">
      <c r="A1400" s="52" t="s">
        <v>1740</v>
      </c>
      <c r="B1400" s="61" t="s">
        <v>95</v>
      </c>
      <c r="C1400" s="63" t="s">
        <v>33</v>
      </c>
      <c r="D1400" s="62">
        <v>7</v>
      </c>
      <c r="E1400" s="97">
        <v>0</v>
      </c>
      <c r="F1400" s="57"/>
      <c r="G1400" s="53">
        <f t="shared" si="130"/>
        <v>0</v>
      </c>
    </row>
    <row r="1401" spans="1:7" s="8" customFormat="1" ht="45" x14ac:dyDescent="0.2">
      <c r="A1401" s="52" t="s">
        <v>1741</v>
      </c>
      <c r="B1401" s="61" t="s">
        <v>209</v>
      </c>
      <c r="C1401" s="63" t="s">
        <v>32</v>
      </c>
      <c r="D1401" s="62">
        <v>52.4</v>
      </c>
      <c r="E1401" s="97">
        <v>0</v>
      </c>
      <c r="F1401" s="57"/>
      <c r="G1401" s="53">
        <f t="shared" si="130"/>
        <v>0</v>
      </c>
    </row>
    <row r="1402" spans="1:7" s="8" customFormat="1" x14ac:dyDescent="0.2">
      <c r="A1402" s="41" t="s">
        <v>457</v>
      </c>
      <c r="B1402" s="40" t="s">
        <v>128</v>
      </c>
      <c r="C1402" s="41"/>
      <c r="D1402" s="42"/>
      <c r="E1402" s="91"/>
      <c r="F1402" s="44"/>
      <c r="G1402" s="43">
        <f>ROUND(SUM(G1403:G1423),2)</f>
        <v>0</v>
      </c>
    </row>
    <row r="1403" spans="1:7" s="8" customFormat="1" ht="135" x14ac:dyDescent="0.2">
      <c r="A1403" s="52" t="s">
        <v>1742</v>
      </c>
      <c r="B1403" s="61" t="s">
        <v>2129</v>
      </c>
      <c r="C1403" s="63" t="s">
        <v>33</v>
      </c>
      <c r="D1403" s="62">
        <v>7</v>
      </c>
      <c r="E1403" s="97">
        <v>0</v>
      </c>
      <c r="F1403" s="57"/>
      <c r="G1403" s="53">
        <f t="shared" si="130"/>
        <v>0</v>
      </c>
    </row>
    <row r="1404" spans="1:7" s="8" customFormat="1" ht="135" x14ac:dyDescent="0.2">
      <c r="A1404" s="52" t="s">
        <v>1743</v>
      </c>
      <c r="B1404" s="61" t="s">
        <v>212</v>
      </c>
      <c r="C1404" s="63" t="s">
        <v>33</v>
      </c>
      <c r="D1404" s="62">
        <v>7</v>
      </c>
      <c r="E1404" s="97">
        <v>0</v>
      </c>
      <c r="F1404" s="57"/>
      <c r="G1404" s="53">
        <f t="shared" si="130"/>
        <v>0</v>
      </c>
    </row>
    <row r="1405" spans="1:7" s="8" customFormat="1" ht="56.25" x14ac:dyDescent="0.2">
      <c r="A1405" s="52" t="s">
        <v>1744</v>
      </c>
      <c r="B1405" s="61" t="s">
        <v>213</v>
      </c>
      <c r="C1405" s="63" t="s">
        <v>33</v>
      </c>
      <c r="D1405" s="62">
        <v>7</v>
      </c>
      <c r="E1405" s="97">
        <v>0</v>
      </c>
      <c r="F1405" s="57"/>
      <c r="G1405" s="53">
        <f t="shared" si="130"/>
        <v>0</v>
      </c>
    </row>
    <row r="1406" spans="1:7" s="8" customFormat="1" ht="33.75" x14ac:dyDescent="0.2">
      <c r="A1406" s="52" t="s">
        <v>1745</v>
      </c>
      <c r="B1406" s="61" t="s">
        <v>99</v>
      </c>
      <c r="C1406" s="63" t="s">
        <v>39</v>
      </c>
      <c r="D1406" s="62">
        <v>283.35000000000002</v>
      </c>
      <c r="E1406" s="97">
        <v>0</v>
      </c>
      <c r="F1406" s="57"/>
      <c r="G1406" s="53">
        <f t="shared" si="130"/>
        <v>0</v>
      </c>
    </row>
    <row r="1407" spans="1:7" s="8" customFormat="1" ht="33.75" x14ac:dyDescent="0.2">
      <c r="A1407" s="52" t="s">
        <v>1746</v>
      </c>
      <c r="B1407" s="61" t="s">
        <v>100</v>
      </c>
      <c r="C1407" s="63" t="s">
        <v>39</v>
      </c>
      <c r="D1407" s="62">
        <v>267.95999999999998</v>
      </c>
      <c r="E1407" s="97">
        <v>0</v>
      </c>
      <c r="F1407" s="57"/>
      <c r="G1407" s="53">
        <f t="shared" si="130"/>
        <v>0</v>
      </c>
    </row>
    <row r="1408" spans="1:7" s="8" customFormat="1" ht="56.25" x14ac:dyDescent="0.2">
      <c r="A1408" s="52" t="s">
        <v>1747</v>
      </c>
      <c r="B1408" s="61" t="s">
        <v>171</v>
      </c>
      <c r="C1408" s="92" t="s">
        <v>39</v>
      </c>
      <c r="D1408" s="62">
        <v>26.56</v>
      </c>
      <c r="E1408" s="97">
        <v>0</v>
      </c>
      <c r="F1408" s="57"/>
      <c r="G1408" s="53">
        <f t="shared" si="130"/>
        <v>0</v>
      </c>
    </row>
    <row r="1409" spans="1:7" s="8" customFormat="1" ht="45" x14ac:dyDescent="0.2">
      <c r="A1409" s="52" t="s">
        <v>1748</v>
      </c>
      <c r="B1409" s="61" t="s">
        <v>305</v>
      </c>
      <c r="C1409" s="92" t="s">
        <v>33</v>
      </c>
      <c r="D1409" s="62">
        <v>1</v>
      </c>
      <c r="E1409" s="97">
        <v>0</v>
      </c>
      <c r="F1409" s="57"/>
      <c r="G1409" s="53">
        <f t="shared" si="130"/>
        <v>0</v>
      </c>
    </row>
    <row r="1410" spans="1:7" s="8" customFormat="1" ht="22.5" x14ac:dyDescent="0.2">
      <c r="A1410" s="52" t="s">
        <v>1749</v>
      </c>
      <c r="B1410" s="61" t="s">
        <v>101</v>
      </c>
      <c r="C1410" s="92" t="s">
        <v>33</v>
      </c>
      <c r="D1410" s="62">
        <v>7</v>
      </c>
      <c r="E1410" s="97">
        <v>0</v>
      </c>
      <c r="F1410" s="57"/>
      <c r="G1410" s="53">
        <f t="shared" si="130"/>
        <v>0</v>
      </c>
    </row>
    <row r="1411" spans="1:7" s="8" customFormat="1" ht="22.5" x14ac:dyDescent="0.2">
      <c r="A1411" s="52" t="s">
        <v>1750</v>
      </c>
      <c r="B1411" s="61" t="s">
        <v>102</v>
      </c>
      <c r="C1411" s="92" t="s">
        <v>33</v>
      </c>
      <c r="D1411" s="62">
        <v>7</v>
      </c>
      <c r="E1411" s="97">
        <v>0</v>
      </c>
      <c r="F1411" s="57"/>
      <c r="G1411" s="53">
        <f t="shared" si="130"/>
        <v>0</v>
      </c>
    </row>
    <row r="1412" spans="1:7" s="8" customFormat="1" ht="45" x14ac:dyDescent="0.2">
      <c r="A1412" s="52" t="s">
        <v>1751</v>
      </c>
      <c r="B1412" s="61" t="s">
        <v>103</v>
      </c>
      <c r="C1412" s="92" t="s">
        <v>33</v>
      </c>
      <c r="D1412" s="62">
        <v>30</v>
      </c>
      <c r="E1412" s="97">
        <v>0</v>
      </c>
      <c r="F1412" s="57"/>
      <c r="G1412" s="53">
        <f t="shared" si="130"/>
        <v>0</v>
      </c>
    </row>
    <row r="1413" spans="1:7" s="8" customFormat="1" ht="33.75" x14ac:dyDescent="0.2">
      <c r="A1413" s="52" t="s">
        <v>1752</v>
      </c>
      <c r="B1413" s="61" t="s">
        <v>172</v>
      </c>
      <c r="C1413" s="92" t="s">
        <v>33</v>
      </c>
      <c r="D1413" s="62">
        <v>3</v>
      </c>
      <c r="E1413" s="97">
        <v>0</v>
      </c>
      <c r="F1413" s="57"/>
      <c r="G1413" s="53">
        <f t="shared" si="130"/>
        <v>0</v>
      </c>
    </row>
    <row r="1414" spans="1:7" s="8" customFormat="1" ht="33.75" x14ac:dyDescent="0.2">
      <c r="A1414" s="52" t="s">
        <v>1753</v>
      </c>
      <c r="B1414" s="61" t="s">
        <v>104</v>
      </c>
      <c r="C1414" s="92" t="s">
        <v>105</v>
      </c>
      <c r="D1414" s="62">
        <v>2</v>
      </c>
      <c r="E1414" s="97">
        <v>0</v>
      </c>
      <c r="F1414" s="57"/>
      <c r="G1414" s="53">
        <f t="shared" si="130"/>
        <v>0</v>
      </c>
    </row>
    <row r="1415" spans="1:7" s="8" customFormat="1" ht="33.75" x14ac:dyDescent="0.2">
      <c r="A1415" s="52" t="s">
        <v>1754</v>
      </c>
      <c r="B1415" s="61" t="s">
        <v>109</v>
      </c>
      <c r="C1415" s="92" t="s">
        <v>105</v>
      </c>
      <c r="D1415" s="62">
        <v>2</v>
      </c>
      <c r="E1415" s="97">
        <v>0</v>
      </c>
      <c r="F1415" s="57"/>
      <c r="G1415" s="53">
        <f t="shared" si="130"/>
        <v>0</v>
      </c>
    </row>
    <row r="1416" spans="1:7" s="8" customFormat="1" ht="33.75" x14ac:dyDescent="0.2">
      <c r="A1416" s="52" t="s">
        <v>1755</v>
      </c>
      <c r="B1416" s="61" t="s">
        <v>106</v>
      </c>
      <c r="C1416" s="92" t="s">
        <v>33</v>
      </c>
      <c r="D1416" s="62">
        <v>1</v>
      </c>
      <c r="E1416" s="97">
        <v>0</v>
      </c>
      <c r="F1416" s="57"/>
      <c r="G1416" s="53">
        <f t="shared" si="130"/>
        <v>0</v>
      </c>
    </row>
    <row r="1417" spans="1:7" s="8" customFormat="1" ht="33.75" x14ac:dyDescent="0.2">
      <c r="A1417" s="52" t="s">
        <v>1756</v>
      </c>
      <c r="B1417" s="61" t="s">
        <v>166</v>
      </c>
      <c r="C1417" s="92" t="s">
        <v>33</v>
      </c>
      <c r="D1417" s="62">
        <v>20</v>
      </c>
      <c r="E1417" s="97">
        <v>0</v>
      </c>
      <c r="F1417" s="57"/>
      <c r="G1417" s="53">
        <f t="shared" si="130"/>
        <v>0</v>
      </c>
    </row>
    <row r="1418" spans="1:7" s="8" customFormat="1" ht="33.75" x14ac:dyDescent="0.2">
      <c r="A1418" s="52" t="s">
        <v>1757</v>
      </c>
      <c r="B1418" s="61" t="s">
        <v>167</v>
      </c>
      <c r="C1418" s="63" t="s">
        <v>33</v>
      </c>
      <c r="D1418" s="62">
        <v>7</v>
      </c>
      <c r="E1418" s="97">
        <v>0</v>
      </c>
      <c r="F1418" s="57"/>
      <c r="G1418" s="53">
        <f t="shared" si="130"/>
        <v>0</v>
      </c>
    </row>
    <row r="1419" spans="1:7" s="8" customFormat="1" ht="56.25" x14ac:dyDescent="0.2">
      <c r="A1419" s="52" t="s">
        <v>1758</v>
      </c>
      <c r="B1419" s="61" t="s">
        <v>108</v>
      </c>
      <c r="C1419" s="63" t="s">
        <v>33</v>
      </c>
      <c r="D1419" s="62">
        <v>1</v>
      </c>
      <c r="E1419" s="97">
        <v>0</v>
      </c>
      <c r="F1419" s="57"/>
      <c r="G1419" s="53">
        <f t="shared" si="130"/>
        <v>0</v>
      </c>
    </row>
    <row r="1420" spans="1:7" s="8" customFormat="1" ht="33.75" x14ac:dyDescent="0.2">
      <c r="A1420" s="52" t="s">
        <v>1759</v>
      </c>
      <c r="B1420" s="61" t="s">
        <v>107</v>
      </c>
      <c r="C1420" s="63" t="s">
        <v>39</v>
      </c>
      <c r="D1420" s="62">
        <v>15.98</v>
      </c>
      <c r="E1420" s="97">
        <v>0</v>
      </c>
      <c r="F1420" s="57"/>
      <c r="G1420" s="53">
        <f>ROUND(PRODUCT(D1420,E1420),2)</f>
        <v>0</v>
      </c>
    </row>
    <row r="1421" spans="1:7" s="8" customFormat="1" ht="270" x14ac:dyDescent="0.2">
      <c r="A1421" s="52" t="s">
        <v>1760</v>
      </c>
      <c r="B1421" s="61" t="s">
        <v>2131</v>
      </c>
      <c r="C1421" s="63" t="s">
        <v>33</v>
      </c>
      <c r="D1421" s="62">
        <v>1</v>
      </c>
      <c r="E1421" s="97">
        <v>0</v>
      </c>
      <c r="F1421" s="57"/>
      <c r="G1421" s="53">
        <f>ROUND(PRODUCT(D1421,E1421),2)</f>
        <v>0</v>
      </c>
    </row>
    <row r="1422" spans="1:7" s="8" customFormat="1" ht="78.75" x14ac:dyDescent="0.2">
      <c r="A1422" s="52" t="s">
        <v>1761</v>
      </c>
      <c r="B1422" s="61" t="s">
        <v>211</v>
      </c>
      <c r="C1422" s="63" t="s">
        <v>33</v>
      </c>
      <c r="D1422" s="62">
        <v>1</v>
      </c>
      <c r="E1422" s="97">
        <v>0</v>
      </c>
      <c r="F1422" s="57"/>
      <c r="G1422" s="53">
        <f>ROUND(PRODUCT(D1422,E1422),2)</f>
        <v>0</v>
      </c>
    </row>
    <row r="1423" spans="1:7" s="8" customFormat="1" ht="22.5" x14ac:dyDescent="0.2">
      <c r="A1423" s="52" t="s">
        <v>1762</v>
      </c>
      <c r="B1423" s="61" t="s">
        <v>306</v>
      </c>
      <c r="C1423" s="63" t="s">
        <v>32</v>
      </c>
      <c r="D1423" s="62">
        <v>0.03</v>
      </c>
      <c r="E1423" s="97">
        <v>0</v>
      </c>
      <c r="F1423" s="66"/>
      <c r="G1423" s="53">
        <f>ROUND(PRODUCT(D1423,E1423),2)</f>
        <v>0</v>
      </c>
    </row>
    <row r="1424" spans="1:7" s="8" customFormat="1" x14ac:dyDescent="0.2">
      <c r="A1424" s="96" t="s">
        <v>458</v>
      </c>
      <c r="B1424" s="65" t="s">
        <v>29</v>
      </c>
      <c r="C1424" s="65"/>
      <c r="D1424" s="65"/>
      <c r="E1424" s="65"/>
      <c r="F1424" s="65"/>
      <c r="G1424" s="55">
        <f>ROUND(SUM(G1425),2)</f>
        <v>0</v>
      </c>
    </row>
    <row r="1425" spans="1:7" s="8" customFormat="1" ht="22.5" x14ac:dyDescent="0.2">
      <c r="A1425" s="52" t="s">
        <v>1763</v>
      </c>
      <c r="B1425" s="61" t="s">
        <v>47</v>
      </c>
      <c r="C1425" s="63" t="s">
        <v>31</v>
      </c>
      <c r="D1425" s="62">
        <v>3583.89</v>
      </c>
      <c r="E1425" s="97">
        <v>0</v>
      </c>
      <c r="F1425" s="57"/>
      <c r="G1425" s="53">
        <f t="shared" ref="G1425" si="131">ROUND(PRODUCT(D1425,E1425),2)</f>
        <v>0</v>
      </c>
    </row>
    <row r="1426" spans="1:7" s="8" customFormat="1" x14ac:dyDescent="0.2">
      <c r="A1426" s="95" t="s">
        <v>120</v>
      </c>
      <c r="B1426" s="78" t="s">
        <v>327</v>
      </c>
      <c r="C1426" s="78"/>
      <c r="D1426" s="78"/>
      <c r="E1426" s="78"/>
      <c r="F1426" s="78"/>
      <c r="G1426" s="70">
        <f>+G1427+G1456+G1478+G1486+G1505+G1563+G1628+G1659</f>
        <v>0</v>
      </c>
    </row>
    <row r="1427" spans="1:7" s="8" customFormat="1" x14ac:dyDescent="0.2">
      <c r="A1427" s="96" t="s">
        <v>133</v>
      </c>
      <c r="B1427" s="65" t="s">
        <v>115</v>
      </c>
      <c r="C1427" s="65"/>
      <c r="D1427" s="65"/>
      <c r="E1427" s="65"/>
      <c r="F1427" s="65"/>
      <c r="G1427" s="55">
        <f>ROUND(SUM(G1428,G1439,G1447),2)</f>
        <v>0</v>
      </c>
    </row>
    <row r="1428" spans="1:7" s="8" customFormat="1" x14ac:dyDescent="0.2">
      <c r="A1428" s="41" t="s">
        <v>459</v>
      </c>
      <c r="B1428" s="40" t="s">
        <v>25</v>
      </c>
      <c r="C1428" s="41"/>
      <c r="D1428" s="42"/>
      <c r="E1428" s="43"/>
      <c r="F1428" s="44"/>
      <c r="G1428" s="43">
        <f>ROUND(SUM(G1429:G1438),2)</f>
        <v>0</v>
      </c>
    </row>
    <row r="1429" spans="1:7" s="8" customFormat="1" ht="33.75" x14ac:dyDescent="0.2">
      <c r="A1429" s="52" t="s">
        <v>1764</v>
      </c>
      <c r="B1429" s="61" t="s">
        <v>152</v>
      </c>
      <c r="C1429" s="63" t="s">
        <v>32</v>
      </c>
      <c r="D1429" s="62">
        <v>111.13</v>
      </c>
      <c r="E1429" s="97">
        <v>0</v>
      </c>
      <c r="F1429" s="57"/>
      <c r="G1429" s="53">
        <f>ROUND(PRODUCT(D1429,E1429),2)</f>
        <v>0</v>
      </c>
    </row>
    <row r="1430" spans="1:7" s="8" customFormat="1" ht="33.75" x14ac:dyDescent="0.2">
      <c r="A1430" s="52" t="s">
        <v>1765</v>
      </c>
      <c r="B1430" s="61" t="s">
        <v>190</v>
      </c>
      <c r="C1430" s="63" t="s">
        <v>32</v>
      </c>
      <c r="D1430" s="62">
        <v>654.33000000000004</v>
      </c>
      <c r="E1430" s="97">
        <v>0</v>
      </c>
      <c r="F1430" s="57"/>
      <c r="G1430" s="53">
        <f t="shared" ref="G1430:G1438" si="132">ROUND(PRODUCT(D1430,E1430),2)</f>
        <v>0</v>
      </c>
    </row>
    <row r="1431" spans="1:7" s="8" customFormat="1" ht="45" x14ac:dyDescent="0.2">
      <c r="A1431" s="52" t="s">
        <v>1766</v>
      </c>
      <c r="B1431" s="61" t="s">
        <v>141</v>
      </c>
      <c r="C1431" s="63" t="s">
        <v>32</v>
      </c>
      <c r="D1431" s="62">
        <v>78</v>
      </c>
      <c r="E1431" s="97">
        <v>0</v>
      </c>
      <c r="F1431" s="57"/>
      <c r="G1431" s="53">
        <f>ROUND(PRODUCT(D1431,E1431),2)</f>
        <v>0</v>
      </c>
    </row>
    <row r="1432" spans="1:7" s="8" customFormat="1" ht="33.75" x14ac:dyDescent="0.2">
      <c r="A1432" s="52" t="s">
        <v>1767</v>
      </c>
      <c r="B1432" s="61" t="s">
        <v>191</v>
      </c>
      <c r="C1432" s="63" t="s">
        <v>32</v>
      </c>
      <c r="D1432" s="62">
        <v>9.9</v>
      </c>
      <c r="E1432" s="97">
        <v>0</v>
      </c>
      <c r="F1432" s="57"/>
      <c r="G1432" s="53">
        <f t="shared" ref="G1432:G1436" si="133">ROUND(PRODUCT(D1432,E1432),2)</f>
        <v>0</v>
      </c>
    </row>
    <row r="1433" spans="1:7" s="8" customFormat="1" ht="33.75" x14ac:dyDescent="0.2">
      <c r="A1433" s="52" t="s">
        <v>1768</v>
      </c>
      <c r="B1433" s="61" t="s">
        <v>192</v>
      </c>
      <c r="C1433" s="63" t="s">
        <v>32</v>
      </c>
      <c r="D1433" s="62">
        <v>70.86</v>
      </c>
      <c r="E1433" s="97">
        <v>0</v>
      </c>
      <c r="F1433" s="57"/>
      <c r="G1433" s="53">
        <f t="shared" si="133"/>
        <v>0</v>
      </c>
    </row>
    <row r="1434" spans="1:7" s="8" customFormat="1" ht="33.75" x14ac:dyDescent="0.2">
      <c r="A1434" s="52" t="s">
        <v>1769</v>
      </c>
      <c r="B1434" s="61" t="s">
        <v>56</v>
      </c>
      <c r="C1434" s="63" t="s">
        <v>32</v>
      </c>
      <c r="D1434" s="62">
        <v>144.61000000000001</v>
      </c>
      <c r="E1434" s="97">
        <v>0</v>
      </c>
      <c r="F1434" s="57"/>
      <c r="G1434" s="53">
        <f t="shared" si="133"/>
        <v>0</v>
      </c>
    </row>
    <row r="1435" spans="1:7" s="8" customFormat="1" ht="33.75" x14ac:dyDescent="0.2">
      <c r="A1435" s="52" t="s">
        <v>1770</v>
      </c>
      <c r="B1435" s="61" t="s">
        <v>34</v>
      </c>
      <c r="C1435" s="63" t="s">
        <v>32</v>
      </c>
      <c r="D1435" s="62">
        <v>214.43</v>
      </c>
      <c r="E1435" s="97">
        <v>0</v>
      </c>
      <c r="F1435" s="57"/>
      <c r="G1435" s="53">
        <f t="shared" si="133"/>
        <v>0</v>
      </c>
    </row>
    <row r="1436" spans="1:7" s="8" customFormat="1" ht="33.75" x14ac:dyDescent="0.2">
      <c r="A1436" s="52" t="s">
        <v>1771</v>
      </c>
      <c r="B1436" s="61" t="s">
        <v>220</v>
      </c>
      <c r="C1436" s="63" t="s">
        <v>32</v>
      </c>
      <c r="D1436" s="62">
        <v>3.5</v>
      </c>
      <c r="E1436" s="97">
        <v>0</v>
      </c>
      <c r="F1436" s="57"/>
      <c r="G1436" s="53">
        <f t="shared" si="133"/>
        <v>0</v>
      </c>
    </row>
    <row r="1437" spans="1:7" s="8" customFormat="1" ht="33.75" x14ac:dyDescent="0.2">
      <c r="A1437" s="52" t="s">
        <v>1772</v>
      </c>
      <c r="B1437" s="61" t="s">
        <v>37</v>
      </c>
      <c r="C1437" s="63" t="s">
        <v>32</v>
      </c>
      <c r="D1437" s="62">
        <v>1286.76</v>
      </c>
      <c r="E1437" s="97">
        <v>0</v>
      </c>
      <c r="F1437" s="57"/>
      <c r="G1437" s="53">
        <f t="shared" si="132"/>
        <v>0</v>
      </c>
    </row>
    <row r="1438" spans="1:7" s="8" customFormat="1" ht="33.75" x14ac:dyDescent="0.2">
      <c r="A1438" s="52" t="s">
        <v>1773</v>
      </c>
      <c r="B1438" s="61" t="s">
        <v>35</v>
      </c>
      <c r="C1438" s="63" t="s">
        <v>36</v>
      </c>
      <c r="D1438" s="62">
        <v>28308.720000000001</v>
      </c>
      <c r="E1438" s="97">
        <v>0</v>
      </c>
      <c r="F1438" s="57"/>
      <c r="G1438" s="53">
        <f t="shared" si="132"/>
        <v>0</v>
      </c>
    </row>
    <row r="1439" spans="1:7" s="8" customFormat="1" x14ac:dyDescent="0.2">
      <c r="A1439" s="41" t="s">
        <v>460</v>
      </c>
      <c r="B1439" s="40" t="s">
        <v>50</v>
      </c>
      <c r="C1439" s="41"/>
      <c r="D1439" s="42"/>
      <c r="E1439" s="91"/>
      <c r="F1439" s="44"/>
      <c r="G1439" s="43">
        <f>ROUND(SUM(G1440:G1446),2)</f>
        <v>0</v>
      </c>
    </row>
    <row r="1440" spans="1:7" s="8" customFormat="1" ht="33.75" x14ac:dyDescent="0.2">
      <c r="A1440" s="52" t="s">
        <v>1774</v>
      </c>
      <c r="B1440" s="61" t="s">
        <v>30</v>
      </c>
      <c r="C1440" s="63" t="s">
        <v>31</v>
      </c>
      <c r="D1440" s="62">
        <v>8652.3799999999992</v>
      </c>
      <c r="E1440" s="97">
        <v>0</v>
      </c>
      <c r="F1440" s="57"/>
      <c r="G1440" s="53">
        <f>ROUND(PRODUCT(D1440,E1440),2)</f>
        <v>0</v>
      </c>
    </row>
    <row r="1441" spans="1:7" s="8" customFormat="1" ht="45" x14ac:dyDescent="0.2">
      <c r="A1441" s="52" t="s">
        <v>1775</v>
      </c>
      <c r="B1441" s="61" t="s">
        <v>189</v>
      </c>
      <c r="C1441" s="63" t="s">
        <v>32</v>
      </c>
      <c r="D1441" s="62">
        <v>3460.95</v>
      </c>
      <c r="E1441" s="97">
        <v>0</v>
      </c>
      <c r="F1441" s="57"/>
      <c r="G1441" s="53">
        <f t="shared" ref="G1441:G1445" si="134">ROUND(PRODUCT(D1441,E1441),2)</f>
        <v>0</v>
      </c>
    </row>
    <row r="1442" spans="1:7" s="8" customFormat="1" ht="45" x14ac:dyDescent="0.2">
      <c r="A1442" s="52" t="s">
        <v>1776</v>
      </c>
      <c r="B1442" s="61" t="s">
        <v>274</v>
      </c>
      <c r="C1442" s="63" t="s">
        <v>31</v>
      </c>
      <c r="D1442" s="62">
        <v>8652.3799999999992</v>
      </c>
      <c r="E1442" s="97">
        <v>0</v>
      </c>
      <c r="F1442" s="57"/>
      <c r="G1442" s="53">
        <f t="shared" si="134"/>
        <v>0</v>
      </c>
    </row>
    <row r="1443" spans="1:7" s="8" customFormat="1" ht="45" x14ac:dyDescent="0.2">
      <c r="A1443" s="52" t="s">
        <v>1777</v>
      </c>
      <c r="B1443" s="61" t="s">
        <v>2130</v>
      </c>
      <c r="C1443" s="63" t="s">
        <v>32</v>
      </c>
      <c r="D1443" s="62">
        <v>1730.48</v>
      </c>
      <c r="E1443" s="97">
        <v>0</v>
      </c>
      <c r="F1443" s="57"/>
      <c r="G1443" s="53">
        <f t="shared" si="134"/>
        <v>0</v>
      </c>
    </row>
    <row r="1444" spans="1:7" s="8" customFormat="1" ht="33.75" x14ac:dyDescent="0.2">
      <c r="A1444" s="52" t="s">
        <v>1778</v>
      </c>
      <c r="B1444" s="61" t="s">
        <v>153</v>
      </c>
      <c r="C1444" s="63" t="s">
        <v>31</v>
      </c>
      <c r="D1444" s="62">
        <v>8652.3799999999992</v>
      </c>
      <c r="E1444" s="97">
        <v>0</v>
      </c>
      <c r="F1444" s="57"/>
      <c r="G1444" s="53">
        <f t="shared" si="134"/>
        <v>0</v>
      </c>
    </row>
    <row r="1445" spans="1:7" s="8" customFormat="1" ht="33.75" x14ac:dyDescent="0.2">
      <c r="A1445" s="52" t="s">
        <v>1779</v>
      </c>
      <c r="B1445" s="61" t="s">
        <v>37</v>
      </c>
      <c r="C1445" s="63" t="s">
        <v>32</v>
      </c>
      <c r="D1445" s="62">
        <v>3460.95</v>
      </c>
      <c r="E1445" s="97">
        <v>0</v>
      </c>
      <c r="F1445" s="57"/>
      <c r="G1445" s="53">
        <f t="shared" si="134"/>
        <v>0</v>
      </c>
    </row>
    <row r="1446" spans="1:7" s="8" customFormat="1" ht="33.75" x14ac:dyDescent="0.2">
      <c r="A1446" s="52" t="s">
        <v>1780</v>
      </c>
      <c r="B1446" s="61" t="s">
        <v>35</v>
      </c>
      <c r="C1446" s="63" t="s">
        <v>36</v>
      </c>
      <c r="D1446" s="62">
        <v>76140.899999999994</v>
      </c>
      <c r="E1446" s="97">
        <v>0</v>
      </c>
      <c r="F1446" s="57"/>
      <c r="G1446" s="53">
        <f>ROUND(PRODUCT(D1446,E1446),2)</f>
        <v>0</v>
      </c>
    </row>
    <row r="1447" spans="1:7" s="8" customFormat="1" x14ac:dyDescent="0.2">
      <c r="A1447" s="41" t="s">
        <v>461</v>
      </c>
      <c r="B1447" s="40" t="s">
        <v>51</v>
      </c>
      <c r="C1447" s="41"/>
      <c r="D1447" s="42"/>
      <c r="E1447" s="91"/>
      <c r="F1447" s="44"/>
      <c r="G1447" s="43">
        <f>ROUND(SUM(G1448:G1455),2)</f>
        <v>0</v>
      </c>
    </row>
    <row r="1448" spans="1:7" s="8" customFormat="1" ht="45" x14ac:dyDescent="0.2">
      <c r="A1448" s="52" t="s">
        <v>1781</v>
      </c>
      <c r="B1448" s="61" t="s">
        <v>137</v>
      </c>
      <c r="C1448" s="63" t="s">
        <v>31</v>
      </c>
      <c r="D1448" s="62">
        <v>520.25</v>
      </c>
      <c r="E1448" s="97">
        <v>0</v>
      </c>
      <c r="F1448" s="57"/>
      <c r="G1448" s="53">
        <f>ROUND(PRODUCT(D1448,E1448),2)</f>
        <v>0</v>
      </c>
    </row>
    <row r="1449" spans="1:7" s="8" customFormat="1" ht="45" x14ac:dyDescent="0.2">
      <c r="A1449" s="52" t="s">
        <v>1782</v>
      </c>
      <c r="B1449" s="61" t="s">
        <v>138</v>
      </c>
      <c r="C1449" s="63" t="s">
        <v>31</v>
      </c>
      <c r="D1449" s="62">
        <v>693.67</v>
      </c>
      <c r="E1449" s="97">
        <v>0</v>
      </c>
      <c r="F1449" s="57"/>
      <c r="G1449" s="53">
        <f t="shared" ref="G1449:G1455" si="135">ROUND(PRODUCT(D1449,E1449),2)</f>
        <v>0</v>
      </c>
    </row>
    <row r="1450" spans="1:7" s="8" customFormat="1" ht="45" x14ac:dyDescent="0.2">
      <c r="A1450" s="52" t="s">
        <v>1783</v>
      </c>
      <c r="B1450" s="61" t="s">
        <v>139</v>
      </c>
      <c r="C1450" s="63" t="s">
        <v>31</v>
      </c>
      <c r="D1450" s="62">
        <v>2081.0100000000002</v>
      </c>
      <c r="E1450" s="97">
        <v>0</v>
      </c>
      <c r="F1450" s="57"/>
      <c r="G1450" s="53">
        <f t="shared" si="135"/>
        <v>0</v>
      </c>
    </row>
    <row r="1451" spans="1:7" s="8" customFormat="1" ht="45" x14ac:dyDescent="0.2">
      <c r="A1451" s="52" t="s">
        <v>1784</v>
      </c>
      <c r="B1451" s="61" t="s">
        <v>140</v>
      </c>
      <c r="C1451" s="63" t="s">
        <v>31</v>
      </c>
      <c r="D1451" s="62">
        <v>173.42</v>
      </c>
      <c r="E1451" s="97">
        <v>0</v>
      </c>
      <c r="F1451" s="57"/>
      <c r="G1451" s="53">
        <f t="shared" si="135"/>
        <v>0</v>
      </c>
    </row>
    <row r="1452" spans="1:7" s="8" customFormat="1" ht="22.5" x14ac:dyDescent="0.2">
      <c r="A1452" s="52" t="s">
        <v>1785</v>
      </c>
      <c r="B1452" s="61" t="s">
        <v>38</v>
      </c>
      <c r="C1452" s="63" t="s">
        <v>39</v>
      </c>
      <c r="D1452" s="62">
        <v>2304.62</v>
      </c>
      <c r="E1452" s="97">
        <v>0</v>
      </c>
      <c r="F1452" s="57"/>
      <c r="G1452" s="53">
        <f t="shared" si="135"/>
        <v>0</v>
      </c>
    </row>
    <row r="1453" spans="1:7" s="8" customFormat="1" ht="45" x14ac:dyDescent="0.2">
      <c r="A1453" s="52" t="s">
        <v>1786</v>
      </c>
      <c r="B1453" s="61" t="s">
        <v>52</v>
      </c>
      <c r="C1453" s="63" t="s">
        <v>39</v>
      </c>
      <c r="D1453" s="62">
        <v>2304.62</v>
      </c>
      <c r="E1453" s="97">
        <v>0</v>
      </c>
      <c r="F1453" s="57"/>
      <c r="G1453" s="53">
        <f t="shared" si="135"/>
        <v>0</v>
      </c>
    </row>
    <row r="1454" spans="1:7" s="8" customFormat="1" ht="33.75" x14ac:dyDescent="0.2">
      <c r="A1454" s="52" t="s">
        <v>1787</v>
      </c>
      <c r="B1454" s="61" t="s">
        <v>124</v>
      </c>
      <c r="C1454" s="63" t="s">
        <v>53</v>
      </c>
      <c r="D1454" s="62">
        <v>1435.09</v>
      </c>
      <c r="E1454" s="97">
        <v>0</v>
      </c>
      <c r="F1454" s="57"/>
      <c r="G1454" s="53">
        <f t="shared" si="135"/>
        <v>0</v>
      </c>
    </row>
    <row r="1455" spans="1:7" s="8" customFormat="1" ht="78.75" x14ac:dyDescent="0.2">
      <c r="A1455" s="52" t="s">
        <v>1788</v>
      </c>
      <c r="B1455" s="61" t="s">
        <v>122</v>
      </c>
      <c r="C1455" s="63" t="s">
        <v>33</v>
      </c>
      <c r="D1455" s="62">
        <v>697</v>
      </c>
      <c r="E1455" s="97">
        <v>0</v>
      </c>
      <c r="F1455" s="57"/>
      <c r="G1455" s="53">
        <f t="shared" si="135"/>
        <v>0</v>
      </c>
    </row>
    <row r="1456" spans="1:7" s="8" customFormat="1" x14ac:dyDescent="0.2">
      <c r="A1456" s="96" t="s">
        <v>134</v>
      </c>
      <c r="B1456" s="65" t="s">
        <v>130</v>
      </c>
      <c r="C1456" s="65"/>
      <c r="D1456" s="65"/>
      <c r="E1456" s="65"/>
      <c r="F1456" s="65"/>
      <c r="G1456" s="55">
        <f>ROUND(SUM(G1457:G1477),2)</f>
        <v>0</v>
      </c>
    </row>
    <row r="1457" spans="1:7" s="8" customFormat="1" ht="33.75" x14ac:dyDescent="0.2">
      <c r="A1457" s="52" t="s">
        <v>1789</v>
      </c>
      <c r="B1457" s="61" t="s">
        <v>30</v>
      </c>
      <c r="C1457" s="63" t="s">
        <v>31</v>
      </c>
      <c r="D1457" s="62">
        <v>3238.85</v>
      </c>
      <c r="E1457" s="97">
        <v>0</v>
      </c>
      <c r="F1457" s="57"/>
      <c r="G1457" s="53">
        <f>ROUND(PRODUCT(D1457,E1457),2)</f>
        <v>0</v>
      </c>
    </row>
    <row r="1458" spans="1:7" s="8" customFormat="1" ht="45" x14ac:dyDescent="0.2">
      <c r="A1458" s="52" t="s">
        <v>1790</v>
      </c>
      <c r="B1458" s="61" t="s">
        <v>193</v>
      </c>
      <c r="C1458" s="63" t="s">
        <v>32</v>
      </c>
      <c r="D1458" s="62">
        <v>145.75</v>
      </c>
      <c r="E1458" s="97">
        <v>0</v>
      </c>
      <c r="F1458" s="57"/>
      <c r="G1458" s="53">
        <f t="shared" ref="G1458:G1477" si="136">ROUND(PRODUCT(D1458,E1458),2)</f>
        <v>0</v>
      </c>
    </row>
    <row r="1459" spans="1:7" s="8" customFormat="1" ht="45" x14ac:dyDescent="0.2">
      <c r="A1459" s="52" t="s">
        <v>1791</v>
      </c>
      <c r="B1459" s="61" t="s">
        <v>129</v>
      </c>
      <c r="C1459" s="63" t="s">
        <v>31</v>
      </c>
      <c r="D1459" s="62">
        <v>971.65</v>
      </c>
      <c r="E1459" s="97">
        <v>0</v>
      </c>
      <c r="F1459" s="57"/>
      <c r="G1459" s="53">
        <f t="shared" si="136"/>
        <v>0</v>
      </c>
    </row>
    <row r="1460" spans="1:7" s="8" customFormat="1" ht="45" x14ac:dyDescent="0.2">
      <c r="A1460" s="52" t="s">
        <v>1792</v>
      </c>
      <c r="B1460" s="61" t="s">
        <v>200</v>
      </c>
      <c r="C1460" s="63" t="s">
        <v>31</v>
      </c>
      <c r="D1460" s="62">
        <v>2267.1999999999998</v>
      </c>
      <c r="E1460" s="97">
        <v>0</v>
      </c>
      <c r="F1460" s="57"/>
      <c r="G1460" s="53">
        <f t="shared" si="136"/>
        <v>0</v>
      </c>
    </row>
    <row r="1461" spans="1:7" s="8" customFormat="1" ht="45" x14ac:dyDescent="0.2">
      <c r="A1461" s="52" t="s">
        <v>1793</v>
      </c>
      <c r="B1461" s="61" t="s">
        <v>169</v>
      </c>
      <c r="C1461" s="63" t="s">
        <v>32</v>
      </c>
      <c r="D1461" s="62">
        <v>58.3</v>
      </c>
      <c r="E1461" s="97">
        <v>0</v>
      </c>
      <c r="F1461" s="57"/>
      <c r="G1461" s="53">
        <f t="shared" si="136"/>
        <v>0</v>
      </c>
    </row>
    <row r="1462" spans="1:7" s="8" customFormat="1" ht="45" x14ac:dyDescent="0.2">
      <c r="A1462" s="52" t="s">
        <v>1794</v>
      </c>
      <c r="B1462" s="61" t="s">
        <v>194</v>
      </c>
      <c r="C1462" s="63" t="s">
        <v>32</v>
      </c>
      <c r="D1462" s="62">
        <v>87.45</v>
      </c>
      <c r="E1462" s="97">
        <v>0</v>
      </c>
      <c r="F1462" s="57"/>
      <c r="G1462" s="53">
        <f t="shared" si="136"/>
        <v>0</v>
      </c>
    </row>
    <row r="1463" spans="1:7" s="8" customFormat="1" ht="33.75" x14ac:dyDescent="0.2">
      <c r="A1463" s="52" t="s">
        <v>1795</v>
      </c>
      <c r="B1463" s="61" t="s">
        <v>202</v>
      </c>
      <c r="C1463" s="63" t="s">
        <v>39</v>
      </c>
      <c r="D1463" s="62">
        <v>1102.5999999999999</v>
      </c>
      <c r="E1463" s="97">
        <v>0</v>
      </c>
      <c r="F1463" s="57"/>
      <c r="G1463" s="53">
        <f t="shared" si="136"/>
        <v>0</v>
      </c>
    </row>
    <row r="1464" spans="1:7" s="8" customFormat="1" ht="33.75" x14ac:dyDescent="0.2">
      <c r="A1464" s="52" t="s">
        <v>1796</v>
      </c>
      <c r="B1464" s="61" t="s">
        <v>203</v>
      </c>
      <c r="C1464" s="63" t="s">
        <v>39</v>
      </c>
      <c r="D1464" s="62">
        <v>275.64999999999998</v>
      </c>
      <c r="E1464" s="97">
        <v>0</v>
      </c>
      <c r="F1464" s="57"/>
      <c r="G1464" s="53">
        <f t="shared" si="136"/>
        <v>0</v>
      </c>
    </row>
    <row r="1465" spans="1:7" s="8" customFormat="1" ht="33.75" x14ac:dyDescent="0.2">
      <c r="A1465" s="52" t="s">
        <v>1797</v>
      </c>
      <c r="B1465" s="61" t="s">
        <v>204</v>
      </c>
      <c r="C1465" s="63" t="s">
        <v>39</v>
      </c>
      <c r="D1465" s="62">
        <v>68.91</v>
      </c>
      <c r="E1465" s="97">
        <v>0</v>
      </c>
      <c r="F1465" s="57"/>
      <c r="G1465" s="53">
        <f t="shared" si="136"/>
        <v>0</v>
      </c>
    </row>
    <row r="1466" spans="1:7" s="8" customFormat="1" ht="45" x14ac:dyDescent="0.2">
      <c r="A1466" s="52" t="s">
        <v>1798</v>
      </c>
      <c r="B1466" s="61" t="s">
        <v>41</v>
      </c>
      <c r="C1466" s="63" t="s">
        <v>31</v>
      </c>
      <c r="D1466" s="62">
        <v>677.4</v>
      </c>
      <c r="E1466" s="97">
        <v>0</v>
      </c>
      <c r="F1466" s="57"/>
      <c r="G1466" s="53">
        <f t="shared" si="136"/>
        <v>0</v>
      </c>
    </row>
    <row r="1467" spans="1:7" s="8" customFormat="1" ht="33.75" x14ac:dyDescent="0.2">
      <c r="A1467" s="52" t="s">
        <v>1799</v>
      </c>
      <c r="B1467" s="61" t="s">
        <v>40</v>
      </c>
      <c r="C1467" s="63" t="s">
        <v>31</v>
      </c>
      <c r="D1467" s="62">
        <v>2561.4499999999998</v>
      </c>
      <c r="E1467" s="97">
        <v>0</v>
      </c>
      <c r="F1467" s="57"/>
      <c r="G1467" s="53">
        <f t="shared" si="136"/>
        <v>0</v>
      </c>
    </row>
    <row r="1468" spans="1:7" s="8" customFormat="1" ht="33.75" x14ac:dyDescent="0.2">
      <c r="A1468" s="52" t="s">
        <v>1800</v>
      </c>
      <c r="B1468" s="61" t="s">
        <v>42</v>
      </c>
      <c r="C1468" s="63" t="s">
        <v>31</v>
      </c>
      <c r="D1468" s="62">
        <v>964.78</v>
      </c>
      <c r="E1468" s="97">
        <v>0</v>
      </c>
      <c r="F1468" s="57"/>
      <c r="G1468" s="53">
        <f t="shared" si="136"/>
        <v>0</v>
      </c>
    </row>
    <row r="1469" spans="1:7" s="8" customFormat="1" ht="22.5" x14ac:dyDescent="0.2">
      <c r="A1469" s="52" t="s">
        <v>1801</v>
      </c>
      <c r="B1469" s="61" t="s">
        <v>38</v>
      </c>
      <c r="C1469" s="63" t="s">
        <v>39</v>
      </c>
      <c r="D1469" s="62">
        <v>1722.62</v>
      </c>
      <c r="E1469" s="97">
        <v>0</v>
      </c>
      <c r="F1469" s="57"/>
      <c r="G1469" s="53">
        <f t="shared" si="136"/>
        <v>0</v>
      </c>
    </row>
    <row r="1470" spans="1:7" s="8" customFormat="1" ht="45" x14ac:dyDescent="0.2">
      <c r="A1470" s="52" t="s">
        <v>1802</v>
      </c>
      <c r="B1470" s="61" t="s">
        <v>48</v>
      </c>
      <c r="C1470" s="63" t="s">
        <v>39</v>
      </c>
      <c r="D1470" s="62">
        <v>25</v>
      </c>
      <c r="E1470" s="97">
        <v>0</v>
      </c>
      <c r="F1470" s="57"/>
      <c r="G1470" s="53">
        <f>ROUND(PRODUCT(D1470,E1470),2)</f>
        <v>0</v>
      </c>
    </row>
    <row r="1471" spans="1:7" s="8" customFormat="1" ht="33.75" x14ac:dyDescent="0.2">
      <c r="A1471" s="52" t="s">
        <v>1803</v>
      </c>
      <c r="B1471" s="61" t="s">
        <v>126</v>
      </c>
      <c r="C1471" s="63" t="s">
        <v>39</v>
      </c>
      <c r="D1471" s="62">
        <v>25</v>
      </c>
      <c r="E1471" s="97">
        <v>0</v>
      </c>
      <c r="F1471" s="57"/>
      <c r="G1471" s="53">
        <f t="shared" ref="G1471:G1472" si="137">ROUND(PRODUCT(D1471,E1471),2)</f>
        <v>0</v>
      </c>
    </row>
    <row r="1472" spans="1:7" s="8" customFormat="1" ht="33.75" x14ac:dyDescent="0.2">
      <c r="A1472" s="52" t="s">
        <v>1804</v>
      </c>
      <c r="B1472" s="61" t="s">
        <v>185</v>
      </c>
      <c r="C1472" s="63" t="s">
        <v>31</v>
      </c>
      <c r="D1472" s="62">
        <v>75</v>
      </c>
      <c r="E1472" s="97">
        <v>0</v>
      </c>
      <c r="F1472" s="57"/>
      <c r="G1472" s="53">
        <f t="shared" si="137"/>
        <v>0</v>
      </c>
    </row>
    <row r="1473" spans="1:7" s="8" customFormat="1" ht="33.75" x14ac:dyDescent="0.2">
      <c r="A1473" s="52" t="s">
        <v>1805</v>
      </c>
      <c r="B1473" s="61" t="s">
        <v>173</v>
      </c>
      <c r="C1473" s="63" t="s">
        <v>31</v>
      </c>
      <c r="D1473" s="62">
        <v>75</v>
      </c>
      <c r="E1473" s="97">
        <v>0</v>
      </c>
      <c r="F1473" s="57"/>
      <c r="G1473" s="53">
        <f t="shared" si="136"/>
        <v>0</v>
      </c>
    </row>
    <row r="1474" spans="1:7" s="8" customFormat="1" ht="78.75" x14ac:dyDescent="0.2">
      <c r="A1474" s="52" t="s">
        <v>1806</v>
      </c>
      <c r="B1474" s="61" t="s">
        <v>223</v>
      </c>
      <c r="C1474" s="63" t="s">
        <v>33</v>
      </c>
      <c r="D1474" s="62">
        <v>105</v>
      </c>
      <c r="E1474" s="97">
        <v>0</v>
      </c>
      <c r="F1474" s="57"/>
      <c r="G1474" s="53">
        <f t="shared" si="136"/>
        <v>0</v>
      </c>
    </row>
    <row r="1475" spans="1:7" s="8" customFormat="1" ht="90" x14ac:dyDescent="0.2">
      <c r="A1475" s="52" t="s">
        <v>1807</v>
      </c>
      <c r="B1475" s="61" t="s">
        <v>154</v>
      </c>
      <c r="C1475" s="63" t="s">
        <v>33</v>
      </c>
      <c r="D1475" s="62">
        <v>555</v>
      </c>
      <c r="E1475" s="97">
        <v>0</v>
      </c>
      <c r="F1475" s="57"/>
      <c r="G1475" s="53">
        <f t="shared" si="136"/>
        <v>0</v>
      </c>
    </row>
    <row r="1476" spans="1:7" s="8" customFormat="1" ht="33.75" x14ac:dyDescent="0.2">
      <c r="A1476" s="52" t="s">
        <v>1808</v>
      </c>
      <c r="B1476" s="61" t="s">
        <v>37</v>
      </c>
      <c r="C1476" s="63" t="s">
        <v>32</v>
      </c>
      <c r="D1476" s="62">
        <v>87.45</v>
      </c>
      <c r="E1476" s="97">
        <v>0</v>
      </c>
      <c r="F1476" s="57"/>
      <c r="G1476" s="53">
        <f t="shared" si="136"/>
        <v>0</v>
      </c>
    </row>
    <row r="1477" spans="1:7" s="8" customFormat="1" ht="33.75" x14ac:dyDescent="0.2">
      <c r="A1477" s="52" t="s">
        <v>1809</v>
      </c>
      <c r="B1477" s="61" t="s">
        <v>35</v>
      </c>
      <c r="C1477" s="63" t="s">
        <v>36</v>
      </c>
      <c r="D1477" s="62">
        <v>1923.9</v>
      </c>
      <c r="E1477" s="97">
        <v>0</v>
      </c>
      <c r="F1477" s="57"/>
      <c r="G1477" s="53">
        <f t="shared" si="136"/>
        <v>0</v>
      </c>
    </row>
    <row r="1478" spans="1:7" s="8" customFormat="1" x14ac:dyDescent="0.2">
      <c r="A1478" s="96" t="s">
        <v>462</v>
      </c>
      <c r="B1478" s="65" t="s">
        <v>116</v>
      </c>
      <c r="C1478" s="65"/>
      <c r="D1478" s="65"/>
      <c r="E1478" s="65"/>
      <c r="F1478" s="65"/>
      <c r="G1478" s="55">
        <f>ROUND(SUM(G1479:G1485),2)</f>
        <v>0</v>
      </c>
    </row>
    <row r="1479" spans="1:7" s="8" customFormat="1" ht="33.75" x14ac:dyDescent="0.2">
      <c r="A1479" s="52" t="s">
        <v>1810</v>
      </c>
      <c r="B1479" s="61" t="s">
        <v>254</v>
      </c>
      <c r="C1479" s="63" t="s">
        <v>33</v>
      </c>
      <c r="D1479" s="62">
        <v>16</v>
      </c>
      <c r="E1479" s="97">
        <v>0</v>
      </c>
      <c r="F1479" s="57"/>
      <c r="G1479" s="53">
        <f t="shared" ref="G1479:G1485" si="138">ROUND(PRODUCT(D1479,E1479),2)</f>
        <v>0</v>
      </c>
    </row>
    <row r="1480" spans="1:7" s="8" customFormat="1" ht="33.75" x14ac:dyDescent="0.2">
      <c r="A1480" s="52" t="s">
        <v>1811</v>
      </c>
      <c r="B1480" s="61" t="s">
        <v>255</v>
      </c>
      <c r="C1480" s="63" t="s">
        <v>33</v>
      </c>
      <c r="D1480" s="62">
        <v>16</v>
      </c>
      <c r="E1480" s="97">
        <v>0</v>
      </c>
      <c r="F1480" s="57"/>
      <c r="G1480" s="53">
        <f t="shared" si="138"/>
        <v>0</v>
      </c>
    </row>
    <row r="1481" spans="1:7" s="8" customFormat="1" ht="33.75" x14ac:dyDescent="0.2">
      <c r="A1481" s="52" t="s">
        <v>1812</v>
      </c>
      <c r="B1481" s="61" t="s">
        <v>256</v>
      </c>
      <c r="C1481" s="63" t="s">
        <v>33</v>
      </c>
      <c r="D1481" s="62">
        <v>15</v>
      </c>
      <c r="E1481" s="97">
        <v>0</v>
      </c>
      <c r="F1481" s="57"/>
      <c r="G1481" s="53">
        <f t="shared" si="138"/>
        <v>0</v>
      </c>
    </row>
    <row r="1482" spans="1:7" s="8" customFormat="1" ht="33.75" x14ac:dyDescent="0.2">
      <c r="A1482" s="52" t="s">
        <v>1813</v>
      </c>
      <c r="B1482" s="61" t="s">
        <v>257</v>
      </c>
      <c r="C1482" s="63" t="s">
        <v>33</v>
      </c>
      <c r="D1482" s="62">
        <v>14</v>
      </c>
      <c r="E1482" s="97">
        <v>0</v>
      </c>
      <c r="F1482" s="57"/>
      <c r="G1482" s="53">
        <f t="shared" si="138"/>
        <v>0</v>
      </c>
    </row>
    <row r="1483" spans="1:7" s="8" customFormat="1" ht="33.75" x14ac:dyDescent="0.2">
      <c r="A1483" s="52" t="s">
        <v>1814</v>
      </c>
      <c r="B1483" s="61" t="s">
        <v>258</v>
      </c>
      <c r="C1483" s="63" t="s">
        <v>33</v>
      </c>
      <c r="D1483" s="62">
        <v>14</v>
      </c>
      <c r="E1483" s="97">
        <v>0</v>
      </c>
      <c r="F1483" s="57"/>
      <c r="G1483" s="53">
        <f t="shared" si="138"/>
        <v>0</v>
      </c>
    </row>
    <row r="1484" spans="1:7" s="8" customFormat="1" ht="33.75" x14ac:dyDescent="0.2">
      <c r="A1484" s="52" t="s">
        <v>1815</v>
      </c>
      <c r="B1484" s="61" t="s">
        <v>54</v>
      </c>
      <c r="C1484" s="63" t="s">
        <v>31</v>
      </c>
      <c r="D1484" s="62">
        <v>123.75</v>
      </c>
      <c r="E1484" s="97">
        <v>0</v>
      </c>
      <c r="F1484" s="57"/>
      <c r="G1484" s="53">
        <f t="shared" si="138"/>
        <v>0</v>
      </c>
    </row>
    <row r="1485" spans="1:7" s="8" customFormat="1" ht="22.5" x14ac:dyDescent="0.2">
      <c r="A1485" s="52" t="s">
        <v>1816</v>
      </c>
      <c r="B1485" s="61" t="s">
        <v>195</v>
      </c>
      <c r="C1485" s="63" t="s">
        <v>32</v>
      </c>
      <c r="D1485" s="62">
        <v>18.559999999999999</v>
      </c>
      <c r="E1485" s="97">
        <v>0</v>
      </c>
      <c r="F1485" s="57"/>
      <c r="G1485" s="53">
        <f t="shared" si="138"/>
        <v>0</v>
      </c>
    </row>
    <row r="1486" spans="1:7" s="8" customFormat="1" x14ac:dyDescent="0.2">
      <c r="A1486" s="96" t="s">
        <v>463</v>
      </c>
      <c r="B1486" s="65" t="s">
        <v>43</v>
      </c>
      <c r="C1486" s="65"/>
      <c r="D1486" s="65"/>
      <c r="E1486" s="65"/>
      <c r="F1486" s="65"/>
      <c r="G1486" s="55">
        <f>ROUND(SUM(G1487,G1501),2)</f>
        <v>0</v>
      </c>
    </row>
    <row r="1487" spans="1:7" s="8" customFormat="1" x14ac:dyDescent="0.2">
      <c r="A1487" s="41" t="s">
        <v>464</v>
      </c>
      <c r="B1487" s="40" t="s">
        <v>45</v>
      </c>
      <c r="C1487" s="41"/>
      <c r="D1487" s="42"/>
      <c r="E1487" s="43"/>
      <c r="F1487" s="44"/>
      <c r="G1487" s="43">
        <f>ROUND(SUM(G1488:G1500),2)</f>
        <v>0</v>
      </c>
    </row>
    <row r="1488" spans="1:7" s="8" customFormat="1" ht="56.25" x14ac:dyDescent="0.2">
      <c r="A1488" s="52" t="s">
        <v>1817</v>
      </c>
      <c r="B1488" s="61" t="s">
        <v>197</v>
      </c>
      <c r="C1488" s="63" t="s">
        <v>31</v>
      </c>
      <c r="D1488" s="62">
        <v>10.6</v>
      </c>
      <c r="E1488" s="97">
        <v>0</v>
      </c>
      <c r="F1488" s="57"/>
      <c r="G1488" s="53">
        <f t="shared" ref="G1488:G1500" si="139">ROUND(PRODUCT(D1488,E1488),2)</f>
        <v>0</v>
      </c>
    </row>
    <row r="1489" spans="1:7" s="8" customFormat="1" ht="56.25" x14ac:dyDescent="0.2">
      <c r="A1489" s="52" t="s">
        <v>1818</v>
      </c>
      <c r="B1489" s="61" t="s">
        <v>266</v>
      </c>
      <c r="C1489" s="63" t="s">
        <v>31</v>
      </c>
      <c r="D1489" s="62">
        <v>15.9</v>
      </c>
      <c r="E1489" s="97">
        <v>0</v>
      </c>
      <c r="F1489" s="57"/>
      <c r="G1489" s="53">
        <f t="shared" si="139"/>
        <v>0</v>
      </c>
    </row>
    <row r="1490" spans="1:7" s="8" customFormat="1" ht="67.5" x14ac:dyDescent="0.2">
      <c r="A1490" s="52" t="s">
        <v>1819</v>
      </c>
      <c r="B1490" s="61" t="s">
        <v>198</v>
      </c>
      <c r="C1490" s="63" t="s">
        <v>31</v>
      </c>
      <c r="D1490" s="62">
        <v>18.5</v>
      </c>
      <c r="E1490" s="97">
        <v>0</v>
      </c>
      <c r="F1490" s="57"/>
      <c r="G1490" s="53">
        <f t="shared" si="139"/>
        <v>0</v>
      </c>
    </row>
    <row r="1491" spans="1:7" s="8" customFormat="1" ht="56.25" x14ac:dyDescent="0.2">
      <c r="A1491" s="52" t="s">
        <v>1820</v>
      </c>
      <c r="B1491" s="61" t="s">
        <v>175</v>
      </c>
      <c r="C1491" s="63" t="s">
        <v>39</v>
      </c>
      <c r="D1491" s="62">
        <v>1417.56</v>
      </c>
      <c r="E1491" s="97">
        <v>0</v>
      </c>
      <c r="F1491" s="57"/>
      <c r="G1491" s="53">
        <f t="shared" si="139"/>
        <v>0</v>
      </c>
    </row>
    <row r="1492" spans="1:7" s="8" customFormat="1" ht="56.25" x14ac:dyDescent="0.2">
      <c r="A1492" s="52" t="s">
        <v>1821</v>
      </c>
      <c r="B1492" s="61" t="s">
        <v>176</v>
      </c>
      <c r="C1492" s="63" t="s">
        <v>39</v>
      </c>
      <c r="D1492" s="62">
        <v>455.51</v>
      </c>
      <c r="E1492" s="97">
        <v>0</v>
      </c>
      <c r="F1492" s="57"/>
      <c r="G1492" s="53">
        <f t="shared" si="139"/>
        <v>0</v>
      </c>
    </row>
    <row r="1493" spans="1:7" s="8" customFormat="1" ht="56.25" x14ac:dyDescent="0.2">
      <c r="A1493" s="52" t="s">
        <v>1822</v>
      </c>
      <c r="B1493" s="61" t="s">
        <v>177</v>
      </c>
      <c r="C1493" s="63" t="s">
        <v>39</v>
      </c>
      <c r="D1493" s="62">
        <v>384.44</v>
      </c>
      <c r="E1493" s="97">
        <v>0</v>
      </c>
      <c r="F1493" s="57"/>
      <c r="G1493" s="53">
        <f t="shared" si="139"/>
        <v>0</v>
      </c>
    </row>
    <row r="1494" spans="1:7" s="8" customFormat="1" ht="56.25" x14ac:dyDescent="0.2">
      <c r="A1494" s="52" t="s">
        <v>1823</v>
      </c>
      <c r="B1494" s="61" t="s">
        <v>178</v>
      </c>
      <c r="C1494" s="63" t="s">
        <v>33</v>
      </c>
      <c r="D1494" s="62">
        <v>24</v>
      </c>
      <c r="E1494" s="97">
        <v>0</v>
      </c>
      <c r="F1494" s="57"/>
      <c r="G1494" s="53">
        <f t="shared" si="139"/>
        <v>0</v>
      </c>
    </row>
    <row r="1495" spans="1:7" s="8" customFormat="1" ht="56.25" x14ac:dyDescent="0.2">
      <c r="A1495" s="52" t="s">
        <v>1824</v>
      </c>
      <c r="B1495" s="61" t="s">
        <v>179</v>
      </c>
      <c r="C1495" s="63" t="s">
        <v>33</v>
      </c>
      <c r="D1495" s="62">
        <v>9</v>
      </c>
      <c r="E1495" s="97">
        <v>0</v>
      </c>
      <c r="F1495" s="57"/>
      <c r="G1495" s="53">
        <f t="shared" si="139"/>
        <v>0</v>
      </c>
    </row>
    <row r="1496" spans="1:7" s="8" customFormat="1" ht="45" x14ac:dyDescent="0.2">
      <c r="A1496" s="52" t="s">
        <v>1825</v>
      </c>
      <c r="B1496" s="61" t="s">
        <v>276</v>
      </c>
      <c r="C1496" s="63" t="s">
        <v>33</v>
      </c>
      <c r="D1496" s="62">
        <v>2</v>
      </c>
      <c r="E1496" s="97">
        <v>0</v>
      </c>
      <c r="F1496" s="57"/>
      <c r="G1496" s="53">
        <f t="shared" si="139"/>
        <v>0</v>
      </c>
    </row>
    <row r="1497" spans="1:7" s="8" customFormat="1" ht="56.25" x14ac:dyDescent="0.2">
      <c r="A1497" s="52" t="s">
        <v>1826</v>
      </c>
      <c r="B1497" s="61" t="s">
        <v>181</v>
      </c>
      <c r="C1497" s="63" t="s">
        <v>33</v>
      </c>
      <c r="D1497" s="62">
        <v>2</v>
      </c>
      <c r="E1497" s="97">
        <v>0</v>
      </c>
      <c r="F1497" s="57"/>
      <c r="G1497" s="53">
        <f t="shared" si="139"/>
        <v>0</v>
      </c>
    </row>
    <row r="1498" spans="1:7" s="8" customFormat="1" ht="56.25" x14ac:dyDescent="0.2">
      <c r="A1498" s="52" t="s">
        <v>1827</v>
      </c>
      <c r="B1498" s="61" t="s">
        <v>55</v>
      </c>
      <c r="C1498" s="63" t="s">
        <v>31</v>
      </c>
      <c r="D1498" s="62">
        <v>28.4</v>
      </c>
      <c r="E1498" s="97">
        <v>0</v>
      </c>
      <c r="F1498" s="57"/>
      <c r="G1498" s="53">
        <f t="shared" si="139"/>
        <v>0</v>
      </c>
    </row>
    <row r="1499" spans="1:7" s="8" customFormat="1" ht="56.25" x14ac:dyDescent="0.2">
      <c r="A1499" s="52" t="s">
        <v>1828</v>
      </c>
      <c r="B1499" s="61" t="s">
        <v>184</v>
      </c>
      <c r="C1499" s="63" t="s">
        <v>31</v>
      </c>
      <c r="D1499" s="62">
        <v>28.4</v>
      </c>
      <c r="E1499" s="97">
        <v>0</v>
      </c>
      <c r="F1499" s="57"/>
      <c r="G1499" s="53">
        <f t="shared" si="139"/>
        <v>0</v>
      </c>
    </row>
    <row r="1500" spans="1:7" s="8" customFormat="1" ht="22.5" x14ac:dyDescent="0.2">
      <c r="A1500" s="52" t="s">
        <v>1829</v>
      </c>
      <c r="B1500" s="61" t="s">
        <v>123</v>
      </c>
      <c r="C1500" s="63" t="s">
        <v>33</v>
      </c>
      <c r="D1500" s="62">
        <v>63</v>
      </c>
      <c r="E1500" s="97">
        <v>0</v>
      </c>
      <c r="F1500" s="57"/>
      <c r="G1500" s="53">
        <f t="shared" si="139"/>
        <v>0</v>
      </c>
    </row>
    <row r="1501" spans="1:7" s="8" customFormat="1" x14ac:dyDescent="0.2">
      <c r="A1501" s="41" t="s">
        <v>465</v>
      </c>
      <c r="B1501" s="40" t="s">
        <v>117</v>
      </c>
      <c r="C1501" s="41"/>
      <c r="D1501" s="42"/>
      <c r="E1501" s="91"/>
      <c r="F1501" s="44"/>
      <c r="G1501" s="43">
        <f>ROUND(SUM(G1502:G1504),2)</f>
        <v>0</v>
      </c>
    </row>
    <row r="1502" spans="1:7" s="8" customFormat="1" ht="67.5" x14ac:dyDescent="0.2">
      <c r="A1502" s="52" t="s">
        <v>1830</v>
      </c>
      <c r="B1502" s="61" t="s">
        <v>205</v>
      </c>
      <c r="C1502" s="63" t="s">
        <v>33</v>
      </c>
      <c r="D1502" s="62">
        <v>16</v>
      </c>
      <c r="E1502" s="97">
        <v>0</v>
      </c>
      <c r="F1502" s="57"/>
      <c r="G1502" s="53">
        <f t="shared" ref="G1502:G1504" si="140">ROUND(PRODUCT(D1502,E1502),2)</f>
        <v>0</v>
      </c>
    </row>
    <row r="1503" spans="1:7" s="8" customFormat="1" ht="78.75" x14ac:dyDescent="0.2">
      <c r="A1503" s="52" t="s">
        <v>1831</v>
      </c>
      <c r="B1503" s="61" t="s">
        <v>207</v>
      </c>
      <c r="C1503" s="63" t="s">
        <v>33</v>
      </c>
      <c r="D1503" s="62">
        <v>8</v>
      </c>
      <c r="E1503" s="97">
        <v>0</v>
      </c>
      <c r="F1503" s="57"/>
      <c r="G1503" s="53">
        <f t="shared" si="140"/>
        <v>0</v>
      </c>
    </row>
    <row r="1504" spans="1:7" s="8" customFormat="1" ht="45" x14ac:dyDescent="0.2">
      <c r="A1504" s="52" t="s">
        <v>1832</v>
      </c>
      <c r="B1504" s="61" t="s">
        <v>208</v>
      </c>
      <c r="C1504" s="63" t="s">
        <v>33</v>
      </c>
      <c r="D1504" s="62">
        <v>34</v>
      </c>
      <c r="E1504" s="97">
        <v>0</v>
      </c>
      <c r="F1504" s="57"/>
      <c r="G1504" s="53">
        <f t="shared" si="140"/>
        <v>0</v>
      </c>
    </row>
    <row r="1505" spans="1:7" s="8" customFormat="1" x14ac:dyDescent="0.2">
      <c r="A1505" s="96" t="s">
        <v>466</v>
      </c>
      <c r="B1505" s="65" t="s">
        <v>290</v>
      </c>
      <c r="C1505" s="65"/>
      <c r="D1505" s="65"/>
      <c r="E1505" s="65"/>
      <c r="F1505" s="65"/>
      <c r="G1505" s="55">
        <f>ROUND(SUM(G1506,G1528,G1544),2)</f>
        <v>0</v>
      </c>
    </row>
    <row r="1506" spans="1:7" s="8" customFormat="1" x14ac:dyDescent="0.2">
      <c r="A1506" s="41" t="s">
        <v>467</v>
      </c>
      <c r="B1506" s="40" t="s">
        <v>57</v>
      </c>
      <c r="C1506" s="41"/>
      <c r="D1506" s="42"/>
      <c r="E1506" s="43"/>
      <c r="F1506" s="44"/>
      <c r="G1506" s="43">
        <f>ROUND(SUM(G1507:G1527),2)</f>
        <v>0</v>
      </c>
    </row>
    <row r="1507" spans="1:7" s="8" customFormat="1" ht="22.5" x14ac:dyDescent="0.2">
      <c r="A1507" s="52" t="s">
        <v>1833</v>
      </c>
      <c r="B1507" s="61" t="s">
        <v>196</v>
      </c>
      <c r="C1507" s="63" t="s">
        <v>39</v>
      </c>
      <c r="D1507" s="62">
        <v>693.28</v>
      </c>
      <c r="E1507" s="97">
        <v>0</v>
      </c>
      <c r="F1507" s="57"/>
      <c r="G1507" s="53">
        <f t="shared" ref="G1507:G1527" si="141">ROUND(PRODUCT(D1507,E1507),2)</f>
        <v>0</v>
      </c>
    </row>
    <row r="1508" spans="1:7" s="8" customFormat="1" ht="45" x14ac:dyDescent="0.2">
      <c r="A1508" s="52" t="s">
        <v>1834</v>
      </c>
      <c r="B1508" s="61" t="s">
        <v>127</v>
      </c>
      <c r="C1508" s="63" t="s">
        <v>32</v>
      </c>
      <c r="D1508" s="62">
        <v>1169.5</v>
      </c>
      <c r="E1508" s="97">
        <v>0</v>
      </c>
      <c r="F1508" s="57"/>
      <c r="G1508" s="53">
        <f t="shared" si="141"/>
        <v>0</v>
      </c>
    </row>
    <row r="1509" spans="1:7" s="8" customFormat="1" ht="45" x14ac:dyDescent="0.2">
      <c r="A1509" s="52" t="s">
        <v>1835</v>
      </c>
      <c r="B1509" s="61" t="s">
        <v>157</v>
      </c>
      <c r="C1509" s="63" t="s">
        <v>32</v>
      </c>
      <c r="D1509" s="62">
        <v>142.03</v>
      </c>
      <c r="E1509" s="97">
        <v>0</v>
      </c>
      <c r="F1509" s="57"/>
      <c r="G1509" s="53">
        <f t="shared" si="141"/>
        <v>0</v>
      </c>
    </row>
    <row r="1510" spans="1:7" s="8" customFormat="1" ht="22.5" x14ac:dyDescent="0.2">
      <c r="A1510" s="52" t="s">
        <v>1836</v>
      </c>
      <c r="B1510" s="61" t="s">
        <v>63</v>
      </c>
      <c r="C1510" s="63" t="s">
        <v>32</v>
      </c>
      <c r="D1510" s="62">
        <v>60.05</v>
      </c>
      <c r="E1510" s="97">
        <v>0</v>
      </c>
      <c r="F1510" s="57"/>
      <c r="G1510" s="53">
        <f t="shared" si="141"/>
        <v>0</v>
      </c>
    </row>
    <row r="1511" spans="1:7" s="8" customFormat="1" ht="22.5" x14ac:dyDescent="0.2">
      <c r="A1511" s="52" t="s">
        <v>1837</v>
      </c>
      <c r="B1511" s="61" t="s">
        <v>64</v>
      </c>
      <c r="C1511" s="63" t="s">
        <v>39</v>
      </c>
      <c r="D1511" s="62">
        <v>428.5</v>
      </c>
      <c r="E1511" s="97">
        <v>0</v>
      </c>
      <c r="F1511" s="57"/>
      <c r="G1511" s="53">
        <f t="shared" si="141"/>
        <v>0</v>
      </c>
    </row>
    <row r="1512" spans="1:7" s="8" customFormat="1" ht="22.5" x14ac:dyDescent="0.2">
      <c r="A1512" s="52" t="s">
        <v>1838</v>
      </c>
      <c r="B1512" s="61" t="s">
        <v>71</v>
      </c>
      <c r="C1512" s="63" t="s">
        <v>39</v>
      </c>
      <c r="D1512" s="62">
        <v>210.75</v>
      </c>
      <c r="E1512" s="97">
        <v>0</v>
      </c>
      <c r="F1512" s="57"/>
      <c r="G1512" s="53">
        <f t="shared" si="141"/>
        <v>0</v>
      </c>
    </row>
    <row r="1513" spans="1:7" s="8" customFormat="1" ht="22.5" x14ac:dyDescent="0.2">
      <c r="A1513" s="52" t="s">
        <v>1839</v>
      </c>
      <c r="B1513" s="61" t="s">
        <v>328</v>
      </c>
      <c r="C1513" s="63" t="s">
        <v>39</v>
      </c>
      <c r="D1513" s="62">
        <v>34.799999999999997</v>
      </c>
      <c r="E1513" s="97">
        <v>0</v>
      </c>
      <c r="F1513" s="57"/>
      <c r="G1513" s="53">
        <f t="shared" si="141"/>
        <v>0</v>
      </c>
    </row>
    <row r="1514" spans="1:7" s="8" customFormat="1" ht="22.5" x14ac:dyDescent="0.2">
      <c r="A1514" s="52" t="s">
        <v>1840</v>
      </c>
      <c r="B1514" s="61" t="s">
        <v>329</v>
      </c>
      <c r="C1514" s="63" t="s">
        <v>39</v>
      </c>
      <c r="D1514" s="62">
        <v>19.23</v>
      </c>
      <c r="E1514" s="97">
        <v>0</v>
      </c>
      <c r="F1514" s="57"/>
      <c r="G1514" s="53">
        <f t="shared" si="141"/>
        <v>0</v>
      </c>
    </row>
    <row r="1515" spans="1:7" s="8" customFormat="1" ht="33.75" x14ac:dyDescent="0.2">
      <c r="A1515" s="52" t="s">
        <v>1841</v>
      </c>
      <c r="B1515" s="61" t="s">
        <v>65</v>
      </c>
      <c r="C1515" s="63" t="s">
        <v>32</v>
      </c>
      <c r="D1515" s="62">
        <v>302.39</v>
      </c>
      <c r="E1515" s="97">
        <v>0</v>
      </c>
      <c r="F1515" s="57"/>
      <c r="G1515" s="53">
        <f t="shared" si="141"/>
        <v>0</v>
      </c>
    </row>
    <row r="1516" spans="1:7" s="8" customFormat="1" ht="45" x14ac:dyDescent="0.2">
      <c r="A1516" s="52" t="s">
        <v>1842</v>
      </c>
      <c r="B1516" s="61" t="s">
        <v>209</v>
      </c>
      <c r="C1516" s="63" t="s">
        <v>32</v>
      </c>
      <c r="D1516" s="62">
        <v>303.56</v>
      </c>
      <c r="E1516" s="97">
        <v>0</v>
      </c>
      <c r="F1516" s="57"/>
      <c r="G1516" s="53">
        <f t="shared" si="141"/>
        <v>0</v>
      </c>
    </row>
    <row r="1517" spans="1:7" s="8" customFormat="1" ht="45" x14ac:dyDescent="0.2">
      <c r="A1517" s="52" t="s">
        <v>1843</v>
      </c>
      <c r="B1517" s="61" t="s">
        <v>210</v>
      </c>
      <c r="C1517" s="63" t="s">
        <v>32</v>
      </c>
      <c r="D1517" s="62">
        <v>455.34</v>
      </c>
      <c r="E1517" s="97">
        <v>0</v>
      </c>
      <c r="F1517" s="57"/>
      <c r="G1517" s="53">
        <f t="shared" si="141"/>
        <v>0</v>
      </c>
    </row>
    <row r="1518" spans="1:7" s="8" customFormat="1" ht="135" x14ac:dyDescent="0.2">
      <c r="A1518" s="52" t="s">
        <v>1844</v>
      </c>
      <c r="B1518" s="61" t="s">
        <v>156</v>
      </c>
      <c r="C1518" s="63" t="s">
        <v>33</v>
      </c>
      <c r="D1518" s="62">
        <v>8</v>
      </c>
      <c r="E1518" s="97">
        <v>0</v>
      </c>
      <c r="F1518" s="57"/>
      <c r="G1518" s="53">
        <f t="shared" si="141"/>
        <v>0</v>
      </c>
    </row>
    <row r="1519" spans="1:7" s="8" customFormat="1" ht="135" x14ac:dyDescent="0.2">
      <c r="A1519" s="52" t="s">
        <v>1845</v>
      </c>
      <c r="B1519" s="61" t="s">
        <v>155</v>
      </c>
      <c r="C1519" s="63" t="s">
        <v>33</v>
      </c>
      <c r="D1519" s="62">
        <v>5</v>
      </c>
      <c r="E1519" s="97">
        <v>0</v>
      </c>
      <c r="F1519" s="57"/>
      <c r="G1519" s="53">
        <f t="shared" si="141"/>
        <v>0</v>
      </c>
    </row>
    <row r="1520" spans="1:7" s="8" customFormat="1" ht="135" x14ac:dyDescent="0.2">
      <c r="A1520" s="52" t="s">
        <v>1846</v>
      </c>
      <c r="B1520" s="61" t="s">
        <v>330</v>
      </c>
      <c r="C1520" s="63" t="s">
        <v>33</v>
      </c>
      <c r="D1520" s="62">
        <v>4</v>
      </c>
      <c r="E1520" s="97">
        <v>0</v>
      </c>
      <c r="F1520" s="57"/>
      <c r="G1520" s="53">
        <f t="shared" si="141"/>
        <v>0</v>
      </c>
    </row>
    <row r="1521" spans="1:7" s="8" customFormat="1" ht="135" x14ac:dyDescent="0.2">
      <c r="A1521" s="52" t="s">
        <v>1847</v>
      </c>
      <c r="B1521" s="61" t="s">
        <v>331</v>
      </c>
      <c r="C1521" s="63" t="s">
        <v>33</v>
      </c>
      <c r="D1521" s="62">
        <v>2</v>
      </c>
      <c r="E1521" s="97">
        <v>0</v>
      </c>
      <c r="F1521" s="57"/>
      <c r="G1521" s="53">
        <f t="shared" si="141"/>
        <v>0</v>
      </c>
    </row>
    <row r="1522" spans="1:7" s="8" customFormat="1" ht="22.5" x14ac:dyDescent="0.2">
      <c r="A1522" s="52" t="s">
        <v>1848</v>
      </c>
      <c r="B1522" s="61" t="s">
        <v>67</v>
      </c>
      <c r="C1522" s="63" t="s">
        <v>33</v>
      </c>
      <c r="D1522" s="62">
        <v>24</v>
      </c>
      <c r="E1522" s="97">
        <v>0</v>
      </c>
      <c r="F1522" s="57"/>
      <c r="G1522" s="53">
        <f t="shared" si="141"/>
        <v>0</v>
      </c>
    </row>
    <row r="1523" spans="1:7" s="8" customFormat="1" ht="22.5" x14ac:dyDescent="0.2">
      <c r="A1523" s="52" t="s">
        <v>1849</v>
      </c>
      <c r="B1523" s="61" t="s">
        <v>119</v>
      </c>
      <c r="C1523" s="63" t="s">
        <v>33</v>
      </c>
      <c r="D1523" s="62">
        <v>11</v>
      </c>
      <c r="E1523" s="97">
        <v>0</v>
      </c>
      <c r="F1523" s="57"/>
      <c r="G1523" s="53">
        <f t="shared" si="141"/>
        <v>0</v>
      </c>
    </row>
    <row r="1524" spans="1:7" s="8" customFormat="1" ht="22.5" x14ac:dyDescent="0.2">
      <c r="A1524" s="52" t="s">
        <v>1850</v>
      </c>
      <c r="B1524" s="61" t="s">
        <v>332</v>
      </c>
      <c r="C1524" s="63" t="s">
        <v>33</v>
      </c>
      <c r="D1524" s="62">
        <v>4</v>
      </c>
      <c r="E1524" s="97">
        <v>0</v>
      </c>
      <c r="F1524" s="57"/>
      <c r="G1524" s="53">
        <f t="shared" si="141"/>
        <v>0</v>
      </c>
    </row>
    <row r="1525" spans="1:7" s="8" customFormat="1" ht="22.5" x14ac:dyDescent="0.2">
      <c r="A1525" s="52" t="s">
        <v>1851</v>
      </c>
      <c r="B1525" s="61" t="s">
        <v>333</v>
      </c>
      <c r="C1525" s="63" t="s">
        <v>33</v>
      </c>
      <c r="D1525" s="62">
        <v>2</v>
      </c>
      <c r="E1525" s="97">
        <v>0</v>
      </c>
      <c r="F1525" s="57"/>
      <c r="G1525" s="53">
        <f t="shared" si="141"/>
        <v>0</v>
      </c>
    </row>
    <row r="1526" spans="1:7" s="8" customFormat="1" ht="33.75" x14ac:dyDescent="0.2">
      <c r="A1526" s="52" t="s">
        <v>1852</v>
      </c>
      <c r="B1526" s="61" t="s">
        <v>37</v>
      </c>
      <c r="C1526" s="63" t="s">
        <v>32</v>
      </c>
      <c r="D1526" s="62">
        <v>865.94</v>
      </c>
      <c r="E1526" s="97">
        <v>0</v>
      </c>
      <c r="F1526" s="57"/>
      <c r="G1526" s="53">
        <f t="shared" si="141"/>
        <v>0</v>
      </c>
    </row>
    <row r="1527" spans="1:7" s="8" customFormat="1" ht="33.75" x14ac:dyDescent="0.2">
      <c r="A1527" s="52" t="s">
        <v>1853</v>
      </c>
      <c r="B1527" s="61" t="s">
        <v>35</v>
      </c>
      <c r="C1527" s="63" t="s">
        <v>36</v>
      </c>
      <c r="D1527" s="62">
        <v>19050.68</v>
      </c>
      <c r="E1527" s="97">
        <v>0</v>
      </c>
      <c r="F1527" s="57"/>
      <c r="G1527" s="53">
        <f t="shared" si="141"/>
        <v>0</v>
      </c>
    </row>
    <row r="1528" spans="1:7" s="8" customFormat="1" x14ac:dyDescent="0.2">
      <c r="A1528" s="41" t="s">
        <v>468</v>
      </c>
      <c r="B1528" s="40" t="s">
        <v>148</v>
      </c>
      <c r="C1528" s="41"/>
      <c r="D1528" s="42"/>
      <c r="E1528" s="91"/>
      <c r="F1528" s="44"/>
      <c r="G1528" s="43">
        <f>ROUND(SUM(G1529:G1543),2)</f>
        <v>0</v>
      </c>
    </row>
    <row r="1529" spans="1:7" s="8" customFormat="1" ht="45" x14ac:dyDescent="0.2">
      <c r="A1529" s="52" t="s">
        <v>1854</v>
      </c>
      <c r="B1529" s="61" t="s">
        <v>127</v>
      </c>
      <c r="C1529" s="63" t="s">
        <v>32</v>
      </c>
      <c r="D1529" s="62">
        <v>83.98</v>
      </c>
      <c r="E1529" s="97">
        <v>0</v>
      </c>
      <c r="F1529" s="57"/>
      <c r="G1529" s="53">
        <f t="shared" ref="G1529:G1535" si="142">ROUND(PRODUCT(D1529,E1529),2)</f>
        <v>0</v>
      </c>
    </row>
    <row r="1530" spans="1:7" s="8" customFormat="1" ht="45" x14ac:dyDescent="0.2">
      <c r="A1530" s="52" t="s">
        <v>1855</v>
      </c>
      <c r="B1530" s="61" t="s">
        <v>157</v>
      </c>
      <c r="C1530" s="63" t="s">
        <v>32</v>
      </c>
      <c r="D1530" s="62">
        <v>28.34</v>
      </c>
      <c r="E1530" s="97">
        <v>0</v>
      </c>
      <c r="F1530" s="57"/>
      <c r="G1530" s="53">
        <f t="shared" si="142"/>
        <v>0</v>
      </c>
    </row>
    <row r="1531" spans="1:7" s="8" customFormat="1" ht="22.5" x14ac:dyDescent="0.2">
      <c r="A1531" s="52" t="s">
        <v>1856</v>
      </c>
      <c r="B1531" s="61" t="s">
        <v>149</v>
      </c>
      <c r="C1531" s="63" t="s">
        <v>32</v>
      </c>
      <c r="D1531" s="62">
        <v>16.059999999999999</v>
      </c>
      <c r="E1531" s="97">
        <v>0</v>
      </c>
      <c r="F1531" s="57"/>
      <c r="G1531" s="53">
        <f t="shared" si="142"/>
        <v>0</v>
      </c>
    </row>
    <row r="1532" spans="1:7" s="8" customFormat="1" ht="33.75" x14ac:dyDescent="0.2">
      <c r="A1532" s="52" t="s">
        <v>1857</v>
      </c>
      <c r="B1532" s="61" t="s">
        <v>158</v>
      </c>
      <c r="C1532" s="63" t="s">
        <v>31</v>
      </c>
      <c r="D1532" s="62">
        <v>33.18</v>
      </c>
      <c r="E1532" s="97">
        <v>0</v>
      </c>
      <c r="F1532" s="57"/>
      <c r="G1532" s="53">
        <f t="shared" si="142"/>
        <v>0</v>
      </c>
    </row>
    <row r="1533" spans="1:7" s="8" customFormat="1" ht="33.75" x14ac:dyDescent="0.2">
      <c r="A1533" s="52" t="s">
        <v>1858</v>
      </c>
      <c r="B1533" s="61" t="s">
        <v>150</v>
      </c>
      <c r="C1533" s="63" t="s">
        <v>53</v>
      </c>
      <c r="D1533" s="62">
        <v>937.61</v>
      </c>
      <c r="E1533" s="97">
        <v>0</v>
      </c>
      <c r="F1533" s="57"/>
      <c r="G1533" s="53">
        <f t="shared" si="142"/>
        <v>0</v>
      </c>
    </row>
    <row r="1534" spans="1:7" s="8" customFormat="1" ht="22.5" x14ac:dyDescent="0.2">
      <c r="A1534" s="52" t="s">
        <v>1859</v>
      </c>
      <c r="B1534" s="61" t="s">
        <v>159</v>
      </c>
      <c r="C1534" s="63" t="s">
        <v>32</v>
      </c>
      <c r="D1534" s="62">
        <v>7.78</v>
      </c>
      <c r="E1534" s="97">
        <v>0</v>
      </c>
      <c r="F1534" s="57"/>
      <c r="G1534" s="53">
        <f t="shared" si="142"/>
        <v>0</v>
      </c>
    </row>
    <row r="1535" spans="1:7" s="8" customFormat="1" ht="33.75" x14ac:dyDescent="0.2">
      <c r="A1535" s="52" t="s">
        <v>1860</v>
      </c>
      <c r="B1535" s="61" t="s">
        <v>188</v>
      </c>
      <c r="C1535" s="63" t="s">
        <v>31</v>
      </c>
      <c r="D1535" s="62">
        <v>17.28</v>
      </c>
      <c r="E1535" s="97">
        <v>0</v>
      </c>
      <c r="F1535" s="57"/>
      <c r="G1535" s="53">
        <f t="shared" si="142"/>
        <v>0</v>
      </c>
    </row>
    <row r="1536" spans="1:7" s="8" customFormat="1" ht="22.5" x14ac:dyDescent="0.2">
      <c r="A1536" s="52" t="s">
        <v>1861</v>
      </c>
      <c r="B1536" s="61" t="s">
        <v>125</v>
      </c>
      <c r="C1536" s="63" t="s">
        <v>31</v>
      </c>
      <c r="D1536" s="62">
        <v>105.65</v>
      </c>
      <c r="E1536" s="97">
        <v>0</v>
      </c>
      <c r="F1536" s="57"/>
      <c r="G1536" s="53">
        <f>ROUND(PRODUCT(D1536,E1536),2)</f>
        <v>0</v>
      </c>
    </row>
    <row r="1537" spans="1:7" s="8" customFormat="1" ht="45" x14ac:dyDescent="0.2">
      <c r="A1537" s="52" t="s">
        <v>1862</v>
      </c>
      <c r="B1537" s="61" t="s">
        <v>186</v>
      </c>
      <c r="C1537" s="63" t="s">
        <v>31</v>
      </c>
      <c r="D1537" s="62">
        <v>80.58</v>
      </c>
      <c r="E1537" s="97">
        <v>0</v>
      </c>
      <c r="F1537" s="57"/>
      <c r="G1537" s="53">
        <f>ROUND(PRODUCT(D1537,E1537),2)</f>
        <v>0</v>
      </c>
    </row>
    <row r="1538" spans="1:7" s="8" customFormat="1" ht="45" x14ac:dyDescent="0.2">
      <c r="A1538" s="52" t="s">
        <v>1863</v>
      </c>
      <c r="B1538" s="61" t="s">
        <v>187</v>
      </c>
      <c r="C1538" s="63" t="s">
        <v>31</v>
      </c>
      <c r="D1538" s="62">
        <v>130.72</v>
      </c>
      <c r="E1538" s="97">
        <v>0</v>
      </c>
      <c r="F1538" s="57"/>
      <c r="G1538" s="53">
        <f>ROUND(PRODUCT(D1538,E1538),2)</f>
        <v>0</v>
      </c>
    </row>
    <row r="1539" spans="1:7" s="8" customFormat="1" ht="45" x14ac:dyDescent="0.2">
      <c r="A1539" s="52" t="s">
        <v>1864</v>
      </c>
      <c r="B1539" s="61" t="s">
        <v>209</v>
      </c>
      <c r="C1539" s="63" t="s">
        <v>32</v>
      </c>
      <c r="D1539" s="62">
        <v>27.7</v>
      </c>
      <c r="E1539" s="97">
        <v>0</v>
      </c>
      <c r="F1539" s="57"/>
      <c r="G1539" s="53">
        <f>ROUND(PRODUCT(D1539,E1539),2)</f>
        <v>0</v>
      </c>
    </row>
    <row r="1540" spans="1:7" s="8" customFormat="1" ht="45" x14ac:dyDescent="0.2">
      <c r="A1540" s="52" t="s">
        <v>1865</v>
      </c>
      <c r="B1540" s="61" t="s">
        <v>170</v>
      </c>
      <c r="C1540" s="63" t="s">
        <v>33</v>
      </c>
      <c r="D1540" s="62">
        <v>63</v>
      </c>
      <c r="E1540" s="97">
        <v>0</v>
      </c>
      <c r="F1540" s="57"/>
      <c r="G1540" s="53">
        <f t="shared" ref="G1540:G1543" si="143">ROUND(PRODUCT(D1540,E1540),2)</f>
        <v>0</v>
      </c>
    </row>
    <row r="1541" spans="1:7" s="8" customFormat="1" ht="45" x14ac:dyDescent="0.2">
      <c r="A1541" s="52" t="s">
        <v>1866</v>
      </c>
      <c r="B1541" s="61" t="s">
        <v>66</v>
      </c>
      <c r="C1541" s="63" t="s">
        <v>33</v>
      </c>
      <c r="D1541" s="62">
        <v>12</v>
      </c>
      <c r="E1541" s="97">
        <v>0</v>
      </c>
      <c r="F1541" s="57"/>
      <c r="G1541" s="53">
        <f t="shared" si="143"/>
        <v>0</v>
      </c>
    </row>
    <row r="1542" spans="1:7" s="8" customFormat="1" ht="33.75" x14ac:dyDescent="0.2">
      <c r="A1542" s="52" t="s">
        <v>1867</v>
      </c>
      <c r="B1542" s="61" t="s">
        <v>37</v>
      </c>
      <c r="C1542" s="63" t="s">
        <v>32</v>
      </c>
      <c r="D1542" s="62">
        <v>84.62</v>
      </c>
      <c r="E1542" s="97">
        <v>0</v>
      </c>
      <c r="F1542" s="57"/>
      <c r="G1542" s="53">
        <f t="shared" si="143"/>
        <v>0</v>
      </c>
    </row>
    <row r="1543" spans="1:7" s="8" customFormat="1" ht="33.75" x14ac:dyDescent="0.2">
      <c r="A1543" s="52" t="s">
        <v>1868</v>
      </c>
      <c r="B1543" s="61" t="s">
        <v>35</v>
      </c>
      <c r="C1543" s="63" t="s">
        <v>36</v>
      </c>
      <c r="D1543" s="62">
        <v>1861.64</v>
      </c>
      <c r="E1543" s="97">
        <v>0</v>
      </c>
      <c r="F1543" s="57"/>
      <c r="G1543" s="53">
        <f t="shared" si="143"/>
        <v>0</v>
      </c>
    </row>
    <row r="1544" spans="1:7" s="8" customFormat="1" x14ac:dyDescent="0.2">
      <c r="A1544" s="41" t="s">
        <v>469</v>
      </c>
      <c r="B1544" s="40" t="s">
        <v>58</v>
      </c>
      <c r="C1544" s="41"/>
      <c r="D1544" s="42"/>
      <c r="E1544" s="91"/>
      <c r="F1544" s="44"/>
      <c r="G1544" s="43">
        <f>ROUND(SUM(G1545:G1562),2)</f>
        <v>0</v>
      </c>
    </row>
    <row r="1545" spans="1:7" s="8" customFormat="1" ht="22.5" x14ac:dyDescent="0.2">
      <c r="A1545" s="52" t="s">
        <v>1869</v>
      </c>
      <c r="B1545" s="61" t="s">
        <v>196</v>
      </c>
      <c r="C1545" s="63" t="s">
        <v>39</v>
      </c>
      <c r="D1545" s="62">
        <v>629.20000000000005</v>
      </c>
      <c r="E1545" s="97">
        <v>0</v>
      </c>
      <c r="F1545" s="57"/>
      <c r="G1545" s="53">
        <f t="shared" ref="G1545:G1562" si="144">ROUND(PRODUCT(D1545,E1545),2)</f>
        <v>0</v>
      </c>
    </row>
    <row r="1546" spans="1:7" s="8" customFormat="1" ht="45" x14ac:dyDescent="0.2">
      <c r="A1546" s="52" t="s">
        <v>1870</v>
      </c>
      <c r="B1546" s="61" t="s">
        <v>127</v>
      </c>
      <c r="C1546" s="63" t="s">
        <v>32</v>
      </c>
      <c r="D1546" s="62">
        <v>528.53</v>
      </c>
      <c r="E1546" s="97">
        <v>0</v>
      </c>
      <c r="F1546" s="57"/>
      <c r="G1546" s="53">
        <f t="shared" si="144"/>
        <v>0</v>
      </c>
    </row>
    <row r="1547" spans="1:7" s="8" customFormat="1" ht="90" x14ac:dyDescent="0.2">
      <c r="A1547" s="52" t="s">
        <v>1871</v>
      </c>
      <c r="B1547" s="61" t="s">
        <v>160</v>
      </c>
      <c r="C1547" s="63" t="s">
        <v>33</v>
      </c>
      <c r="D1547" s="62">
        <v>20</v>
      </c>
      <c r="E1547" s="97">
        <v>0</v>
      </c>
      <c r="F1547" s="57"/>
      <c r="G1547" s="53">
        <f t="shared" si="144"/>
        <v>0</v>
      </c>
    </row>
    <row r="1548" spans="1:7" s="8" customFormat="1" ht="90" x14ac:dyDescent="0.2">
      <c r="A1548" s="52" t="s">
        <v>1872</v>
      </c>
      <c r="B1548" s="61" t="s">
        <v>161</v>
      </c>
      <c r="C1548" s="63" t="s">
        <v>33</v>
      </c>
      <c r="D1548" s="62">
        <v>80</v>
      </c>
      <c r="E1548" s="97">
        <v>0</v>
      </c>
      <c r="F1548" s="57"/>
      <c r="G1548" s="53">
        <f t="shared" si="144"/>
        <v>0</v>
      </c>
    </row>
    <row r="1549" spans="1:7" s="8" customFormat="1" ht="90" x14ac:dyDescent="0.2">
      <c r="A1549" s="52" t="s">
        <v>1873</v>
      </c>
      <c r="B1549" s="61" t="s">
        <v>162</v>
      </c>
      <c r="C1549" s="63" t="s">
        <v>33</v>
      </c>
      <c r="D1549" s="62">
        <v>10</v>
      </c>
      <c r="E1549" s="97">
        <v>0</v>
      </c>
      <c r="F1549" s="57"/>
      <c r="G1549" s="53">
        <f t="shared" si="144"/>
        <v>0</v>
      </c>
    </row>
    <row r="1550" spans="1:7" s="8" customFormat="1" ht="22.5" x14ac:dyDescent="0.2">
      <c r="A1550" s="52" t="s">
        <v>1874</v>
      </c>
      <c r="B1550" s="61" t="s">
        <v>68</v>
      </c>
      <c r="C1550" s="63" t="s">
        <v>39</v>
      </c>
      <c r="D1550" s="62">
        <v>629.20000000000005</v>
      </c>
      <c r="E1550" s="97">
        <v>0</v>
      </c>
      <c r="F1550" s="57"/>
      <c r="G1550" s="53">
        <f t="shared" si="144"/>
        <v>0</v>
      </c>
    </row>
    <row r="1551" spans="1:7" s="8" customFormat="1" ht="22.5" x14ac:dyDescent="0.2">
      <c r="A1551" s="52" t="s">
        <v>1875</v>
      </c>
      <c r="B1551" s="61" t="s">
        <v>69</v>
      </c>
      <c r="C1551" s="63" t="s">
        <v>33</v>
      </c>
      <c r="D1551" s="62">
        <v>110</v>
      </c>
      <c r="E1551" s="97">
        <v>0</v>
      </c>
      <c r="F1551" s="57"/>
      <c r="G1551" s="53">
        <f t="shared" si="144"/>
        <v>0</v>
      </c>
    </row>
    <row r="1552" spans="1:7" s="8" customFormat="1" ht="22.5" x14ac:dyDescent="0.2">
      <c r="A1552" s="52" t="s">
        <v>1876</v>
      </c>
      <c r="B1552" s="61" t="s">
        <v>70</v>
      </c>
      <c r="C1552" s="63" t="s">
        <v>33</v>
      </c>
      <c r="D1552" s="62">
        <v>75</v>
      </c>
      <c r="E1552" s="97">
        <v>0</v>
      </c>
      <c r="F1552" s="57"/>
      <c r="G1552" s="53">
        <f t="shared" si="144"/>
        <v>0</v>
      </c>
    </row>
    <row r="1553" spans="1:7" s="8" customFormat="1" ht="22.5" x14ac:dyDescent="0.2">
      <c r="A1553" s="52" t="s">
        <v>1877</v>
      </c>
      <c r="B1553" s="61" t="s">
        <v>72</v>
      </c>
      <c r="C1553" s="63" t="s">
        <v>33</v>
      </c>
      <c r="D1553" s="62">
        <v>15</v>
      </c>
      <c r="E1553" s="97">
        <v>0</v>
      </c>
      <c r="F1553" s="57"/>
      <c r="G1553" s="53">
        <f t="shared" si="144"/>
        <v>0</v>
      </c>
    </row>
    <row r="1554" spans="1:7" s="8" customFormat="1" ht="22.5" x14ac:dyDescent="0.2">
      <c r="A1554" s="52" t="s">
        <v>1878</v>
      </c>
      <c r="B1554" s="61" t="s">
        <v>334</v>
      </c>
      <c r="C1554" s="63" t="s">
        <v>33</v>
      </c>
      <c r="D1554" s="62">
        <v>10</v>
      </c>
      <c r="E1554" s="97">
        <v>0</v>
      </c>
      <c r="F1554" s="57"/>
      <c r="G1554" s="53">
        <f t="shared" si="144"/>
        <v>0</v>
      </c>
    </row>
    <row r="1555" spans="1:7" s="8" customFormat="1" ht="22.5" x14ac:dyDescent="0.2">
      <c r="A1555" s="52" t="s">
        <v>1879</v>
      </c>
      <c r="B1555" s="61" t="s">
        <v>335</v>
      </c>
      <c r="C1555" s="63" t="s">
        <v>33</v>
      </c>
      <c r="D1555" s="62">
        <v>10</v>
      </c>
      <c r="E1555" s="97">
        <v>0</v>
      </c>
      <c r="F1555" s="57"/>
      <c r="G1555" s="53">
        <f t="shared" si="144"/>
        <v>0</v>
      </c>
    </row>
    <row r="1556" spans="1:7" s="8" customFormat="1" ht="22.5" x14ac:dyDescent="0.2">
      <c r="A1556" s="52" t="s">
        <v>1880</v>
      </c>
      <c r="B1556" s="61" t="s">
        <v>174</v>
      </c>
      <c r="C1556" s="63" t="s">
        <v>33</v>
      </c>
      <c r="D1556" s="62">
        <v>110</v>
      </c>
      <c r="E1556" s="97">
        <v>0</v>
      </c>
      <c r="F1556" s="57"/>
      <c r="G1556" s="53">
        <f t="shared" si="144"/>
        <v>0</v>
      </c>
    </row>
    <row r="1557" spans="1:7" s="8" customFormat="1" ht="22.5" x14ac:dyDescent="0.2">
      <c r="A1557" s="52" t="s">
        <v>1881</v>
      </c>
      <c r="B1557" s="61" t="s">
        <v>63</v>
      </c>
      <c r="C1557" s="63" t="s">
        <v>32</v>
      </c>
      <c r="D1557" s="62">
        <v>44.04</v>
      </c>
      <c r="E1557" s="97">
        <v>0</v>
      </c>
      <c r="F1557" s="57"/>
      <c r="G1557" s="53">
        <f t="shared" si="144"/>
        <v>0</v>
      </c>
    </row>
    <row r="1558" spans="1:7" s="8" customFormat="1" ht="33.75" x14ac:dyDescent="0.2">
      <c r="A1558" s="52" t="s">
        <v>1882</v>
      </c>
      <c r="B1558" s="61" t="s">
        <v>65</v>
      </c>
      <c r="C1558" s="63" t="s">
        <v>32</v>
      </c>
      <c r="D1558" s="62">
        <v>185.62</v>
      </c>
      <c r="E1558" s="97">
        <v>0</v>
      </c>
      <c r="F1558" s="57"/>
      <c r="G1558" s="53">
        <f t="shared" si="144"/>
        <v>0</v>
      </c>
    </row>
    <row r="1559" spans="1:7" s="8" customFormat="1" ht="45" x14ac:dyDescent="0.2">
      <c r="A1559" s="52" t="s">
        <v>1883</v>
      </c>
      <c r="B1559" s="61" t="s">
        <v>209</v>
      </c>
      <c r="C1559" s="63" t="s">
        <v>32</v>
      </c>
      <c r="D1559" s="62">
        <v>114.52</v>
      </c>
      <c r="E1559" s="97">
        <v>0</v>
      </c>
      <c r="F1559" s="57"/>
      <c r="G1559" s="53">
        <f t="shared" si="144"/>
        <v>0</v>
      </c>
    </row>
    <row r="1560" spans="1:7" s="8" customFormat="1" ht="45" x14ac:dyDescent="0.2">
      <c r="A1560" s="52" t="s">
        <v>1884</v>
      </c>
      <c r="B1560" s="61" t="s">
        <v>210</v>
      </c>
      <c r="C1560" s="63" t="s">
        <v>32</v>
      </c>
      <c r="D1560" s="62">
        <v>171.77</v>
      </c>
      <c r="E1560" s="97">
        <v>0</v>
      </c>
      <c r="F1560" s="57"/>
      <c r="G1560" s="53">
        <f t="shared" si="144"/>
        <v>0</v>
      </c>
    </row>
    <row r="1561" spans="1:7" s="8" customFormat="1" ht="33.75" x14ac:dyDescent="0.2">
      <c r="A1561" s="52" t="s">
        <v>1885</v>
      </c>
      <c r="B1561" s="61" t="s">
        <v>37</v>
      </c>
      <c r="C1561" s="63" t="s">
        <v>32</v>
      </c>
      <c r="D1561" s="62">
        <v>414.01</v>
      </c>
      <c r="E1561" s="97">
        <v>0</v>
      </c>
      <c r="F1561" s="57"/>
      <c r="G1561" s="53">
        <f t="shared" si="144"/>
        <v>0</v>
      </c>
    </row>
    <row r="1562" spans="1:7" s="8" customFormat="1" ht="33.75" x14ac:dyDescent="0.2">
      <c r="A1562" s="52" t="s">
        <v>1886</v>
      </c>
      <c r="B1562" s="61" t="s">
        <v>35</v>
      </c>
      <c r="C1562" s="63" t="s">
        <v>36</v>
      </c>
      <c r="D1562" s="62">
        <v>9108.2199999999993</v>
      </c>
      <c r="E1562" s="97">
        <v>0</v>
      </c>
      <c r="F1562" s="57"/>
      <c r="G1562" s="53">
        <f t="shared" si="144"/>
        <v>0</v>
      </c>
    </row>
    <row r="1563" spans="1:7" s="8" customFormat="1" x14ac:dyDescent="0.2">
      <c r="A1563" s="96" t="s">
        <v>470</v>
      </c>
      <c r="B1563" s="65" t="s">
        <v>59</v>
      </c>
      <c r="C1563" s="65"/>
      <c r="D1563" s="65"/>
      <c r="E1563" s="65"/>
      <c r="F1563" s="65"/>
      <c r="G1563" s="55">
        <f>ROUND(SUM(G1564,G1576,G1591,G1603),2)</f>
        <v>0</v>
      </c>
    </row>
    <row r="1564" spans="1:7" s="8" customFormat="1" x14ac:dyDescent="0.2">
      <c r="A1564" s="41" t="s">
        <v>471</v>
      </c>
      <c r="B1564" s="40" t="s">
        <v>57</v>
      </c>
      <c r="C1564" s="41"/>
      <c r="D1564" s="42"/>
      <c r="E1564" s="43"/>
      <c r="F1564" s="44"/>
      <c r="G1564" s="43">
        <f>ROUND(SUM(G1565:G1575),2)</f>
        <v>0</v>
      </c>
    </row>
    <row r="1565" spans="1:7" s="8" customFormat="1" ht="22.5" x14ac:dyDescent="0.2">
      <c r="A1565" s="52" t="s">
        <v>1887</v>
      </c>
      <c r="B1565" s="61" t="s">
        <v>196</v>
      </c>
      <c r="C1565" s="63" t="s">
        <v>39</v>
      </c>
      <c r="D1565" s="62">
        <v>820.38</v>
      </c>
      <c r="E1565" s="97">
        <v>0</v>
      </c>
      <c r="F1565" s="57"/>
      <c r="G1565" s="53">
        <f t="shared" ref="G1565:G1575" si="145">ROUND(PRODUCT(D1565,E1565),2)</f>
        <v>0</v>
      </c>
    </row>
    <row r="1566" spans="1:7" s="8" customFormat="1" ht="45" x14ac:dyDescent="0.2">
      <c r="A1566" s="52" t="s">
        <v>1888</v>
      </c>
      <c r="B1566" s="61" t="s">
        <v>127</v>
      </c>
      <c r="C1566" s="63" t="s">
        <v>32</v>
      </c>
      <c r="D1566" s="62">
        <v>603.66999999999996</v>
      </c>
      <c r="E1566" s="97">
        <v>0</v>
      </c>
      <c r="F1566" s="57"/>
      <c r="G1566" s="53">
        <f t="shared" si="145"/>
        <v>0</v>
      </c>
    </row>
    <row r="1567" spans="1:7" s="8" customFormat="1" ht="33.75" x14ac:dyDescent="0.2">
      <c r="A1567" s="52" t="s">
        <v>1889</v>
      </c>
      <c r="B1567" s="61" t="s">
        <v>75</v>
      </c>
      <c r="C1567" s="63" t="s">
        <v>39</v>
      </c>
      <c r="D1567" s="62">
        <v>789.34</v>
      </c>
      <c r="E1567" s="97">
        <v>0</v>
      </c>
      <c r="F1567" s="57"/>
      <c r="G1567" s="53">
        <f t="shared" si="145"/>
        <v>0</v>
      </c>
    </row>
    <row r="1568" spans="1:7" s="8" customFormat="1" ht="33.75" x14ac:dyDescent="0.2">
      <c r="A1568" s="52" t="s">
        <v>1890</v>
      </c>
      <c r="B1568" s="61" t="s">
        <v>217</v>
      </c>
      <c r="C1568" s="63" t="s">
        <v>39</v>
      </c>
      <c r="D1568" s="62">
        <v>20.239999999999998</v>
      </c>
      <c r="E1568" s="97">
        <v>0</v>
      </c>
      <c r="F1568" s="57"/>
      <c r="G1568" s="53">
        <f t="shared" si="145"/>
        <v>0</v>
      </c>
    </row>
    <row r="1569" spans="1:7" s="8" customFormat="1" ht="33.75" x14ac:dyDescent="0.2">
      <c r="A1569" s="52" t="s">
        <v>1891</v>
      </c>
      <c r="B1569" s="61" t="s">
        <v>291</v>
      </c>
      <c r="C1569" s="63" t="s">
        <v>39</v>
      </c>
      <c r="D1569" s="62">
        <v>10.8</v>
      </c>
      <c r="E1569" s="97">
        <v>0</v>
      </c>
      <c r="F1569" s="57"/>
      <c r="G1569" s="53">
        <f t="shared" si="145"/>
        <v>0</v>
      </c>
    </row>
    <row r="1570" spans="1:7" s="8" customFormat="1" ht="22.5" x14ac:dyDescent="0.2">
      <c r="A1570" s="52" t="s">
        <v>1892</v>
      </c>
      <c r="B1570" s="61" t="s">
        <v>63</v>
      </c>
      <c r="C1570" s="63" t="s">
        <v>32</v>
      </c>
      <c r="D1570" s="62">
        <v>54.72</v>
      </c>
      <c r="E1570" s="97">
        <v>0</v>
      </c>
      <c r="F1570" s="57"/>
      <c r="G1570" s="53">
        <f t="shared" si="145"/>
        <v>0</v>
      </c>
    </row>
    <row r="1571" spans="1:7" s="8" customFormat="1" ht="33.75" x14ac:dyDescent="0.2">
      <c r="A1571" s="52" t="s">
        <v>1893</v>
      </c>
      <c r="B1571" s="61" t="s">
        <v>65</v>
      </c>
      <c r="C1571" s="63" t="s">
        <v>32</v>
      </c>
      <c r="D1571" s="62">
        <v>206.79</v>
      </c>
      <c r="E1571" s="97">
        <v>0</v>
      </c>
      <c r="F1571" s="57"/>
      <c r="G1571" s="53">
        <f t="shared" si="145"/>
        <v>0</v>
      </c>
    </row>
    <row r="1572" spans="1:7" s="8" customFormat="1" ht="45" x14ac:dyDescent="0.2">
      <c r="A1572" s="52" t="s">
        <v>1894</v>
      </c>
      <c r="B1572" s="61" t="s">
        <v>209</v>
      </c>
      <c r="C1572" s="63" t="s">
        <v>32</v>
      </c>
      <c r="D1572" s="62">
        <v>132.88999999999999</v>
      </c>
      <c r="E1572" s="97">
        <v>0</v>
      </c>
      <c r="F1572" s="57"/>
      <c r="G1572" s="53">
        <f t="shared" si="145"/>
        <v>0</v>
      </c>
    </row>
    <row r="1573" spans="1:7" s="8" customFormat="1" ht="45" x14ac:dyDescent="0.2">
      <c r="A1573" s="52" t="s">
        <v>1895</v>
      </c>
      <c r="B1573" s="61" t="s">
        <v>210</v>
      </c>
      <c r="C1573" s="63" t="s">
        <v>32</v>
      </c>
      <c r="D1573" s="62">
        <v>199.33</v>
      </c>
      <c r="E1573" s="97">
        <v>0</v>
      </c>
      <c r="F1573" s="57"/>
      <c r="G1573" s="53">
        <f t="shared" si="145"/>
        <v>0</v>
      </c>
    </row>
    <row r="1574" spans="1:7" s="8" customFormat="1" ht="33.75" x14ac:dyDescent="0.2">
      <c r="A1574" s="52" t="s">
        <v>1896</v>
      </c>
      <c r="B1574" s="61" t="s">
        <v>37</v>
      </c>
      <c r="C1574" s="63" t="s">
        <v>32</v>
      </c>
      <c r="D1574" s="62">
        <v>470.78</v>
      </c>
      <c r="E1574" s="97">
        <v>0</v>
      </c>
      <c r="F1574" s="57"/>
      <c r="G1574" s="53">
        <f t="shared" si="145"/>
        <v>0</v>
      </c>
    </row>
    <row r="1575" spans="1:7" s="8" customFormat="1" ht="33.75" x14ac:dyDescent="0.2">
      <c r="A1575" s="52" t="s">
        <v>1897</v>
      </c>
      <c r="B1575" s="61" t="s">
        <v>35</v>
      </c>
      <c r="C1575" s="63" t="s">
        <v>36</v>
      </c>
      <c r="D1575" s="62">
        <v>10357.16</v>
      </c>
      <c r="E1575" s="97">
        <v>0</v>
      </c>
      <c r="F1575" s="57"/>
      <c r="G1575" s="53">
        <f t="shared" si="145"/>
        <v>0</v>
      </c>
    </row>
    <row r="1576" spans="1:7" s="8" customFormat="1" x14ac:dyDescent="0.2">
      <c r="A1576" s="41" t="s">
        <v>472</v>
      </c>
      <c r="B1576" s="40" t="s">
        <v>60</v>
      </c>
      <c r="C1576" s="41"/>
      <c r="D1576" s="42"/>
      <c r="E1576" s="91"/>
      <c r="F1576" s="44"/>
      <c r="G1576" s="43">
        <f>ROUND(SUM(G1577:G1590),2)</f>
        <v>0</v>
      </c>
    </row>
    <row r="1577" spans="1:7" s="8" customFormat="1" ht="22.5" x14ac:dyDescent="0.2">
      <c r="A1577" s="52" t="s">
        <v>1898</v>
      </c>
      <c r="B1577" s="61" t="s">
        <v>196</v>
      </c>
      <c r="C1577" s="63" t="s">
        <v>39</v>
      </c>
      <c r="D1577" s="62">
        <v>629.20000000000005</v>
      </c>
      <c r="E1577" s="97">
        <v>0</v>
      </c>
      <c r="F1577" s="57"/>
      <c r="G1577" s="53">
        <f>ROUND(PRODUCT(D1577,E1577),2)</f>
        <v>0</v>
      </c>
    </row>
    <row r="1578" spans="1:7" s="8" customFormat="1" ht="45" x14ac:dyDescent="0.2">
      <c r="A1578" s="52" t="s">
        <v>1899</v>
      </c>
      <c r="B1578" s="61" t="s">
        <v>127</v>
      </c>
      <c r="C1578" s="63" t="s">
        <v>32</v>
      </c>
      <c r="D1578" s="62">
        <v>302.02</v>
      </c>
      <c r="E1578" s="97">
        <v>0</v>
      </c>
      <c r="F1578" s="57"/>
      <c r="G1578" s="53">
        <f t="shared" ref="G1578:G1590" si="146">ROUND(PRODUCT(D1578,E1578),2)</f>
        <v>0</v>
      </c>
    </row>
    <row r="1579" spans="1:7" s="8" customFormat="1" ht="45" x14ac:dyDescent="0.2">
      <c r="A1579" s="52" t="s">
        <v>1900</v>
      </c>
      <c r="B1579" s="61" t="s">
        <v>209</v>
      </c>
      <c r="C1579" s="63" t="s">
        <v>32</v>
      </c>
      <c r="D1579" s="62">
        <v>302.02</v>
      </c>
      <c r="E1579" s="97">
        <v>0</v>
      </c>
      <c r="F1579" s="57"/>
      <c r="G1579" s="53">
        <f t="shared" si="146"/>
        <v>0</v>
      </c>
    </row>
    <row r="1580" spans="1:7" s="8" customFormat="1" ht="22.5" x14ac:dyDescent="0.2">
      <c r="A1580" s="52" t="s">
        <v>1901</v>
      </c>
      <c r="B1580" s="61" t="s">
        <v>74</v>
      </c>
      <c r="C1580" s="63" t="s">
        <v>33</v>
      </c>
      <c r="D1580" s="62">
        <v>90</v>
      </c>
      <c r="E1580" s="97">
        <v>0</v>
      </c>
      <c r="F1580" s="57"/>
      <c r="G1580" s="53">
        <f t="shared" si="146"/>
        <v>0</v>
      </c>
    </row>
    <row r="1581" spans="1:7" s="8" customFormat="1" ht="22.5" x14ac:dyDescent="0.2">
      <c r="A1581" s="52" t="s">
        <v>1902</v>
      </c>
      <c r="B1581" s="61" t="s">
        <v>218</v>
      </c>
      <c r="C1581" s="63" t="s">
        <v>33</v>
      </c>
      <c r="D1581" s="62">
        <v>10</v>
      </c>
      <c r="E1581" s="97">
        <v>0</v>
      </c>
      <c r="F1581" s="57"/>
      <c r="G1581" s="53">
        <f t="shared" si="146"/>
        <v>0</v>
      </c>
    </row>
    <row r="1582" spans="1:7" s="8" customFormat="1" ht="22.5" x14ac:dyDescent="0.2">
      <c r="A1582" s="52" t="s">
        <v>1903</v>
      </c>
      <c r="B1582" s="61" t="s">
        <v>336</v>
      </c>
      <c r="C1582" s="63" t="s">
        <v>33</v>
      </c>
      <c r="D1582" s="62">
        <v>10</v>
      </c>
      <c r="E1582" s="97">
        <v>0</v>
      </c>
      <c r="F1582" s="57"/>
      <c r="G1582" s="53">
        <f>ROUND(PRODUCT(D1582,E1582),2)</f>
        <v>0</v>
      </c>
    </row>
    <row r="1583" spans="1:7" s="8" customFormat="1" ht="22.5" x14ac:dyDescent="0.2">
      <c r="A1583" s="52" t="s">
        <v>1904</v>
      </c>
      <c r="B1583" s="61" t="s">
        <v>88</v>
      </c>
      <c r="C1583" s="63" t="s">
        <v>33</v>
      </c>
      <c r="D1583" s="62">
        <v>110</v>
      </c>
      <c r="E1583" s="97">
        <v>0</v>
      </c>
      <c r="F1583" s="57"/>
      <c r="G1583" s="53">
        <f t="shared" si="146"/>
        <v>0</v>
      </c>
    </row>
    <row r="1584" spans="1:7" s="8" customFormat="1" ht="22.5" x14ac:dyDescent="0.2">
      <c r="A1584" s="52" t="s">
        <v>1905</v>
      </c>
      <c r="B1584" s="61" t="s">
        <v>76</v>
      </c>
      <c r="C1584" s="63" t="s">
        <v>33</v>
      </c>
      <c r="D1584" s="62">
        <v>110</v>
      </c>
      <c r="E1584" s="97">
        <v>0</v>
      </c>
      <c r="F1584" s="57"/>
      <c r="G1584" s="53">
        <f t="shared" si="146"/>
        <v>0</v>
      </c>
    </row>
    <row r="1585" spans="1:7" s="8" customFormat="1" ht="22.5" x14ac:dyDescent="0.2">
      <c r="A1585" s="52" t="s">
        <v>1906</v>
      </c>
      <c r="B1585" s="61" t="s">
        <v>118</v>
      </c>
      <c r="C1585" s="63" t="s">
        <v>33</v>
      </c>
      <c r="D1585" s="62">
        <v>110</v>
      </c>
      <c r="E1585" s="97">
        <v>0</v>
      </c>
      <c r="F1585" s="57"/>
      <c r="G1585" s="53">
        <f t="shared" si="146"/>
        <v>0</v>
      </c>
    </row>
    <row r="1586" spans="1:7" s="8" customFormat="1" ht="22.5" x14ac:dyDescent="0.2">
      <c r="A1586" s="52" t="s">
        <v>1907</v>
      </c>
      <c r="B1586" s="61" t="s">
        <v>77</v>
      </c>
      <c r="C1586" s="63" t="s">
        <v>39</v>
      </c>
      <c r="D1586" s="62">
        <v>629.20000000000005</v>
      </c>
      <c r="E1586" s="97">
        <v>0</v>
      </c>
      <c r="F1586" s="57"/>
      <c r="G1586" s="53">
        <f t="shared" si="146"/>
        <v>0</v>
      </c>
    </row>
    <row r="1587" spans="1:7" s="8" customFormat="1" ht="22.5" x14ac:dyDescent="0.2">
      <c r="A1587" s="52" t="s">
        <v>1908</v>
      </c>
      <c r="B1587" s="61" t="s">
        <v>80</v>
      </c>
      <c r="C1587" s="63" t="s">
        <v>33</v>
      </c>
      <c r="D1587" s="62">
        <v>110</v>
      </c>
      <c r="E1587" s="97">
        <v>0</v>
      </c>
      <c r="F1587" s="57"/>
      <c r="G1587" s="53">
        <f t="shared" si="146"/>
        <v>0</v>
      </c>
    </row>
    <row r="1588" spans="1:7" s="8" customFormat="1" ht="22.5" x14ac:dyDescent="0.2">
      <c r="A1588" s="52" t="s">
        <v>1909</v>
      </c>
      <c r="B1588" s="61" t="s">
        <v>79</v>
      </c>
      <c r="C1588" s="63" t="s">
        <v>33</v>
      </c>
      <c r="D1588" s="62">
        <v>110</v>
      </c>
      <c r="E1588" s="97">
        <v>0</v>
      </c>
      <c r="F1588" s="57"/>
      <c r="G1588" s="53">
        <f t="shared" si="146"/>
        <v>0</v>
      </c>
    </row>
    <row r="1589" spans="1:7" s="8" customFormat="1" ht="22.5" x14ac:dyDescent="0.2">
      <c r="A1589" s="52" t="s">
        <v>1910</v>
      </c>
      <c r="B1589" s="61" t="s">
        <v>78</v>
      </c>
      <c r="C1589" s="63" t="s">
        <v>33</v>
      </c>
      <c r="D1589" s="62">
        <v>110</v>
      </c>
      <c r="E1589" s="97">
        <v>0</v>
      </c>
      <c r="F1589" s="57"/>
      <c r="G1589" s="53">
        <f t="shared" si="146"/>
        <v>0</v>
      </c>
    </row>
    <row r="1590" spans="1:7" s="8" customFormat="1" ht="90" x14ac:dyDescent="0.2">
      <c r="A1590" s="52" t="s">
        <v>1911</v>
      </c>
      <c r="B1590" s="61" t="s">
        <v>168</v>
      </c>
      <c r="C1590" s="63" t="s">
        <v>33</v>
      </c>
      <c r="D1590" s="62">
        <v>100</v>
      </c>
      <c r="E1590" s="97">
        <v>0</v>
      </c>
      <c r="F1590" s="57"/>
      <c r="G1590" s="53">
        <f t="shared" si="146"/>
        <v>0</v>
      </c>
    </row>
    <row r="1591" spans="1:7" s="8" customFormat="1" x14ac:dyDescent="0.2">
      <c r="A1591" s="41" t="s">
        <v>473</v>
      </c>
      <c r="B1591" s="40" t="s">
        <v>61</v>
      </c>
      <c r="C1591" s="41"/>
      <c r="D1591" s="42"/>
      <c r="E1591" s="91"/>
      <c r="F1591" s="44"/>
      <c r="G1591" s="43">
        <f>ROUND(SUM(G1592:G1602),2)</f>
        <v>0</v>
      </c>
    </row>
    <row r="1592" spans="1:7" s="8" customFormat="1" ht="45" x14ac:dyDescent="0.2">
      <c r="A1592" s="52" t="s">
        <v>1912</v>
      </c>
      <c r="B1592" s="61" t="s">
        <v>127</v>
      </c>
      <c r="C1592" s="63" t="s">
        <v>32</v>
      </c>
      <c r="D1592" s="62">
        <v>136.08000000000001</v>
      </c>
      <c r="E1592" s="97">
        <v>0</v>
      </c>
      <c r="F1592" s="57"/>
      <c r="G1592" s="53">
        <f t="shared" ref="G1592:G1602" si="147">ROUND(PRODUCT(D1592,E1592),2)</f>
        <v>0</v>
      </c>
    </row>
    <row r="1593" spans="1:7" s="8" customFormat="1" ht="45" x14ac:dyDescent="0.2">
      <c r="A1593" s="52" t="s">
        <v>1913</v>
      </c>
      <c r="B1593" s="61" t="s">
        <v>209</v>
      </c>
      <c r="C1593" s="63" t="s">
        <v>32</v>
      </c>
      <c r="D1593" s="62">
        <v>31.64</v>
      </c>
      <c r="E1593" s="97">
        <v>0</v>
      </c>
      <c r="F1593" s="57"/>
      <c r="G1593" s="53">
        <f t="shared" si="147"/>
        <v>0</v>
      </c>
    </row>
    <row r="1594" spans="1:7" s="8" customFormat="1" ht="33.75" x14ac:dyDescent="0.2">
      <c r="A1594" s="52" t="s">
        <v>1914</v>
      </c>
      <c r="B1594" s="61" t="s">
        <v>199</v>
      </c>
      <c r="C1594" s="63" t="s">
        <v>31</v>
      </c>
      <c r="D1594" s="62">
        <v>68.849999999999994</v>
      </c>
      <c r="E1594" s="97">
        <v>0</v>
      </c>
      <c r="F1594" s="57"/>
      <c r="G1594" s="53">
        <f t="shared" si="147"/>
        <v>0</v>
      </c>
    </row>
    <row r="1595" spans="1:7" s="8" customFormat="1" ht="33.75" x14ac:dyDescent="0.2">
      <c r="A1595" s="52" t="s">
        <v>1915</v>
      </c>
      <c r="B1595" s="61" t="s">
        <v>158</v>
      </c>
      <c r="C1595" s="63" t="s">
        <v>31</v>
      </c>
      <c r="D1595" s="62">
        <v>81.86</v>
      </c>
      <c r="E1595" s="97">
        <v>0</v>
      </c>
      <c r="F1595" s="57"/>
      <c r="G1595" s="53">
        <f t="shared" si="147"/>
        <v>0</v>
      </c>
    </row>
    <row r="1596" spans="1:7" s="8" customFormat="1" ht="33.75" x14ac:dyDescent="0.2">
      <c r="A1596" s="52" t="s">
        <v>1916</v>
      </c>
      <c r="B1596" s="61" t="s">
        <v>163</v>
      </c>
      <c r="C1596" s="63" t="s">
        <v>31</v>
      </c>
      <c r="D1596" s="62">
        <v>37.340000000000003</v>
      </c>
      <c r="E1596" s="97">
        <v>0</v>
      </c>
      <c r="F1596" s="57"/>
      <c r="G1596" s="53">
        <f t="shared" si="147"/>
        <v>0</v>
      </c>
    </row>
    <row r="1597" spans="1:7" s="8" customFormat="1" ht="33.75" x14ac:dyDescent="0.2">
      <c r="A1597" s="52" t="s">
        <v>1917</v>
      </c>
      <c r="B1597" s="61" t="s">
        <v>150</v>
      </c>
      <c r="C1597" s="63" t="s">
        <v>53</v>
      </c>
      <c r="D1597" s="62">
        <v>1392.44</v>
      </c>
      <c r="E1597" s="97">
        <v>0</v>
      </c>
      <c r="F1597" s="57"/>
      <c r="G1597" s="53">
        <f t="shared" si="147"/>
        <v>0</v>
      </c>
    </row>
    <row r="1598" spans="1:7" s="8" customFormat="1" ht="22.5" x14ac:dyDescent="0.2">
      <c r="A1598" s="52" t="s">
        <v>1918</v>
      </c>
      <c r="B1598" s="61" t="s">
        <v>159</v>
      </c>
      <c r="C1598" s="63" t="s">
        <v>32</v>
      </c>
      <c r="D1598" s="62">
        <v>17.8</v>
      </c>
      <c r="E1598" s="97">
        <v>0</v>
      </c>
      <c r="F1598" s="57"/>
      <c r="G1598" s="53">
        <f t="shared" si="147"/>
        <v>0</v>
      </c>
    </row>
    <row r="1599" spans="1:7" s="8" customFormat="1" ht="22.5" x14ac:dyDescent="0.2">
      <c r="A1599" s="52" t="s">
        <v>1919</v>
      </c>
      <c r="B1599" s="61" t="s">
        <v>125</v>
      </c>
      <c r="C1599" s="63" t="s">
        <v>31</v>
      </c>
      <c r="D1599" s="62">
        <v>126.41</v>
      </c>
      <c r="E1599" s="97">
        <v>0</v>
      </c>
      <c r="F1599" s="57"/>
      <c r="G1599" s="53">
        <f t="shared" si="147"/>
        <v>0</v>
      </c>
    </row>
    <row r="1600" spans="1:7" s="8" customFormat="1" ht="33.75" x14ac:dyDescent="0.2">
      <c r="A1600" s="52" t="s">
        <v>1920</v>
      </c>
      <c r="B1600" s="61" t="s">
        <v>164</v>
      </c>
      <c r="C1600" s="63" t="s">
        <v>31</v>
      </c>
      <c r="D1600" s="62">
        <v>126.41</v>
      </c>
      <c r="E1600" s="97">
        <v>0</v>
      </c>
      <c r="F1600" s="57"/>
      <c r="G1600" s="53">
        <f t="shared" si="147"/>
        <v>0</v>
      </c>
    </row>
    <row r="1601" spans="1:7" s="8" customFormat="1" ht="33.75" x14ac:dyDescent="0.2">
      <c r="A1601" s="52" t="s">
        <v>1921</v>
      </c>
      <c r="B1601" s="61" t="s">
        <v>37</v>
      </c>
      <c r="C1601" s="63" t="s">
        <v>32</v>
      </c>
      <c r="D1601" s="62">
        <v>136.08000000000001</v>
      </c>
      <c r="E1601" s="97">
        <v>0</v>
      </c>
      <c r="F1601" s="57"/>
      <c r="G1601" s="53">
        <f t="shared" si="147"/>
        <v>0</v>
      </c>
    </row>
    <row r="1602" spans="1:7" s="8" customFormat="1" ht="33.75" x14ac:dyDescent="0.2">
      <c r="A1602" s="52" t="s">
        <v>1922</v>
      </c>
      <c r="B1602" s="61" t="s">
        <v>35</v>
      </c>
      <c r="C1602" s="63" t="s">
        <v>36</v>
      </c>
      <c r="D1602" s="62">
        <v>2993.76</v>
      </c>
      <c r="E1602" s="97">
        <v>0</v>
      </c>
      <c r="F1602" s="57"/>
      <c r="G1602" s="53">
        <f t="shared" si="147"/>
        <v>0</v>
      </c>
    </row>
    <row r="1603" spans="1:7" s="8" customFormat="1" x14ac:dyDescent="0.2">
      <c r="A1603" s="41" t="s">
        <v>474</v>
      </c>
      <c r="B1603" s="40" t="s">
        <v>62</v>
      </c>
      <c r="C1603" s="41"/>
      <c r="D1603" s="42"/>
      <c r="E1603" s="91"/>
      <c r="F1603" s="44"/>
      <c r="G1603" s="43">
        <f>ROUND(SUM(G1604:G1627),2)</f>
        <v>0</v>
      </c>
    </row>
    <row r="1604" spans="1:7" s="8" customFormat="1" ht="22.5" x14ac:dyDescent="0.2">
      <c r="A1604" s="52" t="s">
        <v>1923</v>
      </c>
      <c r="B1604" s="61" t="s">
        <v>215</v>
      </c>
      <c r="C1604" s="63" t="s">
        <v>33</v>
      </c>
      <c r="D1604" s="62">
        <v>39</v>
      </c>
      <c r="E1604" s="97">
        <v>0</v>
      </c>
      <c r="F1604" s="57"/>
      <c r="G1604" s="53">
        <f t="shared" ref="G1604:G1627" si="148">ROUND(PRODUCT(D1604,E1604),2)</f>
        <v>0</v>
      </c>
    </row>
    <row r="1605" spans="1:7" s="8" customFormat="1" ht="22.5" x14ac:dyDescent="0.2">
      <c r="A1605" s="52" t="s">
        <v>1924</v>
      </c>
      <c r="B1605" s="61" t="s">
        <v>81</v>
      </c>
      <c r="C1605" s="63" t="s">
        <v>33</v>
      </c>
      <c r="D1605" s="62">
        <v>39</v>
      </c>
      <c r="E1605" s="97">
        <v>0</v>
      </c>
      <c r="F1605" s="57"/>
      <c r="G1605" s="53">
        <f>ROUND(PRODUCT(D1605,E1605),2)</f>
        <v>0</v>
      </c>
    </row>
    <row r="1606" spans="1:7" s="8" customFormat="1" ht="22.5" x14ac:dyDescent="0.2">
      <c r="A1606" s="52" t="s">
        <v>1925</v>
      </c>
      <c r="B1606" s="61" t="s">
        <v>226</v>
      </c>
      <c r="C1606" s="63" t="s">
        <v>33</v>
      </c>
      <c r="D1606" s="62">
        <v>1</v>
      </c>
      <c r="E1606" s="97">
        <v>0</v>
      </c>
      <c r="F1606" s="57"/>
      <c r="G1606" s="53">
        <f t="shared" si="148"/>
        <v>0</v>
      </c>
    </row>
    <row r="1607" spans="1:7" s="8" customFormat="1" ht="22.5" x14ac:dyDescent="0.2">
      <c r="A1607" s="52" t="s">
        <v>1926</v>
      </c>
      <c r="B1607" s="61" t="s">
        <v>227</v>
      </c>
      <c r="C1607" s="63" t="s">
        <v>33</v>
      </c>
      <c r="D1607" s="62">
        <v>1</v>
      </c>
      <c r="E1607" s="97">
        <v>0</v>
      </c>
      <c r="F1607" s="57"/>
      <c r="G1607" s="53">
        <f t="shared" si="148"/>
        <v>0</v>
      </c>
    </row>
    <row r="1608" spans="1:7" s="8" customFormat="1" ht="22.5" x14ac:dyDescent="0.2">
      <c r="A1608" s="52" t="s">
        <v>1927</v>
      </c>
      <c r="B1608" s="61" t="s">
        <v>292</v>
      </c>
      <c r="C1608" s="63" t="s">
        <v>33</v>
      </c>
      <c r="D1608" s="62">
        <v>2</v>
      </c>
      <c r="E1608" s="97">
        <v>0</v>
      </c>
      <c r="F1608" s="57"/>
      <c r="G1608" s="53">
        <f t="shared" si="148"/>
        <v>0</v>
      </c>
    </row>
    <row r="1609" spans="1:7" s="8" customFormat="1" ht="22.5" x14ac:dyDescent="0.2">
      <c r="A1609" s="52" t="s">
        <v>1928</v>
      </c>
      <c r="B1609" s="61" t="s">
        <v>293</v>
      </c>
      <c r="C1609" s="63" t="s">
        <v>33</v>
      </c>
      <c r="D1609" s="62">
        <v>2</v>
      </c>
      <c r="E1609" s="97">
        <v>0</v>
      </c>
      <c r="F1609" s="57"/>
      <c r="G1609" s="53">
        <f t="shared" si="148"/>
        <v>0</v>
      </c>
    </row>
    <row r="1610" spans="1:7" s="8" customFormat="1" ht="33.75" x14ac:dyDescent="0.2">
      <c r="A1610" s="52" t="s">
        <v>1929</v>
      </c>
      <c r="B1610" s="61" t="s">
        <v>279</v>
      </c>
      <c r="C1610" s="63" t="s">
        <v>33</v>
      </c>
      <c r="D1610" s="62">
        <v>1</v>
      </c>
      <c r="E1610" s="97">
        <v>0</v>
      </c>
      <c r="F1610" s="57"/>
      <c r="G1610" s="53">
        <f>ROUND(PRODUCT(D1610,E1610),2)</f>
        <v>0</v>
      </c>
    </row>
    <row r="1611" spans="1:7" s="8" customFormat="1" ht="22.5" x14ac:dyDescent="0.2">
      <c r="A1611" s="52" t="s">
        <v>1930</v>
      </c>
      <c r="B1611" s="61" t="s">
        <v>296</v>
      </c>
      <c r="C1611" s="63" t="s">
        <v>33</v>
      </c>
      <c r="D1611" s="62">
        <v>1</v>
      </c>
      <c r="E1611" s="97">
        <v>0</v>
      </c>
      <c r="F1611" s="57"/>
      <c r="G1611" s="53">
        <f t="shared" ref="G1611:G1612" si="149">ROUND(PRODUCT(D1611,E1611),2)</f>
        <v>0</v>
      </c>
    </row>
    <row r="1612" spans="1:7" s="8" customFormat="1" ht="22.5" x14ac:dyDescent="0.2">
      <c r="A1612" s="52" t="s">
        <v>1931</v>
      </c>
      <c r="B1612" s="61" t="s">
        <v>268</v>
      </c>
      <c r="C1612" s="63" t="s">
        <v>33</v>
      </c>
      <c r="D1612" s="62">
        <v>7</v>
      </c>
      <c r="E1612" s="97">
        <v>0</v>
      </c>
      <c r="F1612" s="57"/>
      <c r="G1612" s="53">
        <f t="shared" si="149"/>
        <v>0</v>
      </c>
    </row>
    <row r="1613" spans="1:7" s="8" customFormat="1" ht="22.5" x14ac:dyDescent="0.2">
      <c r="A1613" s="52" t="s">
        <v>1932</v>
      </c>
      <c r="B1613" s="61" t="s">
        <v>231</v>
      </c>
      <c r="C1613" s="63" t="s">
        <v>33</v>
      </c>
      <c r="D1613" s="62">
        <v>1</v>
      </c>
      <c r="E1613" s="97">
        <v>0</v>
      </c>
      <c r="F1613" s="57"/>
      <c r="G1613" s="53">
        <f t="shared" si="148"/>
        <v>0</v>
      </c>
    </row>
    <row r="1614" spans="1:7" s="8" customFormat="1" ht="22.5" x14ac:dyDescent="0.2">
      <c r="A1614" s="52" t="s">
        <v>1933</v>
      </c>
      <c r="B1614" s="61" t="s">
        <v>337</v>
      </c>
      <c r="C1614" s="63" t="s">
        <v>33</v>
      </c>
      <c r="D1614" s="62">
        <v>5</v>
      </c>
      <c r="E1614" s="97">
        <v>0</v>
      </c>
      <c r="F1614" s="57"/>
      <c r="G1614" s="53">
        <f t="shared" si="148"/>
        <v>0</v>
      </c>
    </row>
    <row r="1615" spans="1:7" s="8" customFormat="1" ht="22.5" x14ac:dyDescent="0.2">
      <c r="A1615" s="52" t="s">
        <v>1934</v>
      </c>
      <c r="B1615" s="61" t="s">
        <v>338</v>
      </c>
      <c r="C1615" s="63" t="s">
        <v>33</v>
      </c>
      <c r="D1615" s="62">
        <v>1</v>
      </c>
      <c r="E1615" s="97">
        <v>0</v>
      </c>
      <c r="F1615" s="57"/>
      <c r="G1615" s="53">
        <f t="shared" si="148"/>
        <v>0</v>
      </c>
    </row>
    <row r="1616" spans="1:7" s="8" customFormat="1" ht="33.75" x14ac:dyDescent="0.2">
      <c r="A1616" s="52" t="s">
        <v>1935</v>
      </c>
      <c r="B1616" s="61" t="s">
        <v>146</v>
      </c>
      <c r="C1616" s="63" t="s">
        <v>33</v>
      </c>
      <c r="D1616" s="62">
        <v>1</v>
      </c>
      <c r="E1616" s="97">
        <v>0</v>
      </c>
      <c r="F1616" s="57"/>
      <c r="G1616" s="53">
        <f t="shared" si="148"/>
        <v>0</v>
      </c>
    </row>
    <row r="1617" spans="1:7" s="8" customFormat="1" ht="33.75" x14ac:dyDescent="0.2">
      <c r="A1617" s="52" t="s">
        <v>1936</v>
      </c>
      <c r="B1617" s="61" t="s">
        <v>84</v>
      </c>
      <c r="C1617" s="63" t="s">
        <v>33</v>
      </c>
      <c r="D1617" s="62">
        <v>20</v>
      </c>
      <c r="E1617" s="97">
        <v>0</v>
      </c>
      <c r="F1617" s="57"/>
      <c r="G1617" s="53">
        <f t="shared" si="148"/>
        <v>0</v>
      </c>
    </row>
    <row r="1618" spans="1:7" s="8" customFormat="1" ht="33.75" x14ac:dyDescent="0.2">
      <c r="A1618" s="52" t="s">
        <v>1937</v>
      </c>
      <c r="B1618" s="61" t="s">
        <v>238</v>
      </c>
      <c r="C1618" s="63" t="s">
        <v>33</v>
      </c>
      <c r="D1618" s="62">
        <v>1</v>
      </c>
      <c r="E1618" s="97">
        <v>0</v>
      </c>
      <c r="F1618" s="57"/>
      <c r="G1618" s="53">
        <f t="shared" si="148"/>
        <v>0</v>
      </c>
    </row>
    <row r="1619" spans="1:7" s="8" customFormat="1" ht="45" x14ac:dyDescent="0.2">
      <c r="A1619" s="52" t="s">
        <v>1938</v>
      </c>
      <c r="B1619" s="61" t="s">
        <v>269</v>
      </c>
      <c r="C1619" s="63" t="s">
        <v>33</v>
      </c>
      <c r="D1619" s="62">
        <v>2</v>
      </c>
      <c r="E1619" s="97">
        <v>0</v>
      </c>
      <c r="F1619" s="57"/>
      <c r="G1619" s="53">
        <f>ROUND(PRODUCT(D1619,E1619),2)</f>
        <v>0</v>
      </c>
    </row>
    <row r="1620" spans="1:7" s="8" customFormat="1" ht="33.75" x14ac:dyDescent="0.2">
      <c r="A1620" s="52" t="s">
        <v>1939</v>
      </c>
      <c r="B1620" s="61" t="s">
        <v>270</v>
      </c>
      <c r="C1620" s="63" t="s">
        <v>33</v>
      </c>
      <c r="D1620" s="62">
        <v>2</v>
      </c>
      <c r="E1620" s="97">
        <v>0</v>
      </c>
      <c r="F1620" s="57"/>
      <c r="G1620" s="53">
        <f>ROUND(PRODUCT(D1620,E1620),2)</f>
        <v>0</v>
      </c>
    </row>
    <row r="1621" spans="1:7" s="8" customFormat="1" ht="22.5" x14ac:dyDescent="0.2">
      <c r="A1621" s="52" t="s">
        <v>1940</v>
      </c>
      <c r="B1621" s="61" t="s">
        <v>68</v>
      </c>
      <c r="C1621" s="63" t="s">
        <v>39</v>
      </c>
      <c r="D1621" s="62">
        <v>24</v>
      </c>
      <c r="E1621" s="97">
        <v>0</v>
      </c>
      <c r="F1621" s="57"/>
      <c r="G1621" s="53">
        <f t="shared" ref="G1621:G1622" si="150">ROUND(PRODUCT(D1621,E1621),2)</f>
        <v>0</v>
      </c>
    </row>
    <row r="1622" spans="1:7" s="8" customFormat="1" ht="22.5" x14ac:dyDescent="0.2">
      <c r="A1622" s="52" t="s">
        <v>1941</v>
      </c>
      <c r="B1622" s="61" t="s">
        <v>271</v>
      </c>
      <c r="C1622" s="63" t="s">
        <v>33</v>
      </c>
      <c r="D1622" s="62">
        <v>2</v>
      </c>
      <c r="E1622" s="97">
        <v>0</v>
      </c>
      <c r="F1622" s="57"/>
      <c r="G1622" s="53">
        <f t="shared" si="150"/>
        <v>0</v>
      </c>
    </row>
    <row r="1623" spans="1:7" s="8" customFormat="1" ht="22.5" x14ac:dyDescent="0.2">
      <c r="A1623" s="52" t="s">
        <v>1942</v>
      </c>
      <c r="B1623" s="61" t="s">
        <v>339</v>
      </c>
      <c r="C1623" s="63" t="s">
        <v>33</v>
      </c>
      <c r="D1623" s="62">
        <v>1</v>
      </c>
      <c r="E1623" s="97">
        <v>0</v>
      </c>
      <c r="F1623" s="57"/>
      <c r="G1623" s="53">
        <f>ROUND(PRODUCT(D1623,E1623),2)</f>
        <v>0</v>
      </c>
    </row>
    <row r="1624" spans="1:7" s="8" customFormat="1" ht="22.5" x14ac:dyDescent="0.2">
      <c r="A1624" s="52" t="s">
        <v>1943</v>
      </c>
      <c r="B1624" s="61" t="s">
        <v>145</v>
      </c>
      <c r="C1624" s="63" t="s">
        <v>33</v>
      </c>
      <c r="D1624" s="62">
        <v>1</v>
      </c>
      <c r="E1624" s="97">
        <v>0</v>
      </c>
      <c r="F1624" s="57"/>
      <c r="G1624" s="53">
        <f t="shared" ref="G1624" si="151">ROUND(PRODUCT(D1624,E1624),2)</f>
        <v>0</v>
      </c>
    </row>
    <row r="1625" spans="1:7" s="8" customFormat="1" ht="33.75" x14ac:dyDescent="0.2">
      <c r="A1625" s="52" t="s">
        <v>1944</v>
      </c>
      <c r="B1625" s="61" t="s">
        <v>165</v>
      </c>
      <c r="C1625" s="63" t="s">
        <v>32</v>
      </c>
      <c r="D1625" s="62">
        <v>1.38</v>
      </c>
      <c r="E1625" s="97">
        <v>0</v>
      </c>
      <c r="F1625" s="57"/>
      <c r="G1625" s="53">
        <f t="shared" si="148"/>
        <v>0</v>
      </c>
    </row>
    <row r="1626" spans="1:7" s="8" customFormat="1" ht="33.75" x14ac:dyDescent="0.2">
      <c r="A1626" s="52" t="s">
        <v>1945</v>
      </c>
      <c r="B1626" s="61" t="s">
        <v>86</v>
      </c>
      <c r="C1626" s="63" t="s">
        <v>33</v>
      </c>
      <c r="D1626" s="62">
        <v>19</v>
      </c>
      <c r="E1626" s="97">
        <v>0</v>
      </c>
      <c r="F1626" s="57"/>
      <c r="G1626" s="53">
        <f t="shared" si="148"/>
        <v>0</v>
      </c>
    </row>
    <row r="1627" spans="1:7" s="8" customFormat="1" ht="22.5" x14ac:dyDescent="0.2">
      <c r="A1627" s="52" t="s">
        <v>1946</v>
      </c>
      <c r="B1627" s="61" t="s">
        <v>87</v>
      </c>
      <c r="C1627" s="63" t="s">
        <v>33</v>
      </c>
      <c r="D1627" s="62">
        <v>19</v>
      </c>
      <c r="E1627" s="97">
        <v>0</v>
      </c>
      <c r="F1627" s="57"/>
      <c r="G1627" s="53">
        <f t="shared" si="148"/>
        <v>0</v>
      </c>
    </row>
    <row r="1628" spans="1:7" s="8" customFormat="1" x14ac:dyDescent="0.2">
      <c r="A1628" s="96" t="s">
        <v>475</v>
      </c>
      <c r="B1628" s="65" t="s">
        <v>96</v>
      </c>
      <c r="C1628" s="65"/>
      <c r="D1628" s="65"/>
      <c r="E1628" s="65"/>
      <c r="F1628" s="65"/>
      <c r="G1628" s="55">
        <f>ROUND(SUM(G1629,G1640),2)</f>
        <v>0</v>
      </c>
    </row>
    <row r="1629" spans="1:7" s="8" customFormat="1" x14ac:dyDescent="0.2">
      <c r="A1629" s="41" t="s">
        <v>476</v>
      </c>
      <c r="B1629" s="40" t="s">
        <v>97</v>
      </c>
      <c r="C1629" s="41"/>
      <c r="D1629" s="42"/>
      <c r="E1629" s="43"/>
      <c r="F1629" s="44"/>
      <c r="G1629" s="43">
        <f>ROUND(SUM(G1630:G1639),2)</f>
        <v>0</v>
      </c>
    </row>
    <row r="1630" spans="1:7" s="8" customFormat="1" ht="45" x14ac:dyDescent="0.2">
      <c r="A1630" s="52" t="s">
        <v>1947</v>
      </c>
      <c r="B1630" s="61" t="s">
        <v>90</v>
      </c>
      <c r="C1630" s="63" t="s">
        <v>33</v>
      </c>
      <c r="D1630" s="62">
        <v>14</v>
      </c>
      <c r="E1630" s="97">
        <v>0</v>
      </c>
      <c r="F1630" s="57"/>
      <c r="G1630" s="53">
        <f t="shared" ref="G1630:G1655" si="152">ROUND(PRODUCT(D1630,E1630),2)</f>
        <v>0</v>
      </c>
    </row>
    <row r="1631" spans="1:7" s="8" customFormat="1" ht="45" x14ac:dyDescent="0.2">
      <c r="A1631" s="52" t="s">
        <v>1948</v>
      </c>
      <c r="B1631" s="61" t="s">
        <v>91</v>
      </c>
      <c r="C1631" s="63" t="s">
        <v>33</v>
      </c>
      <c r="D1631" s="62">
        <v>10</v>
      </c>
      <c r="E1631" s="97">
        <v>0</v>
      </c>
      <c r="F1631" s="57"/>
      <c r="G1631" s="53">
        <f t="shared" si="152"/>
        <v>0</v>
      </c>
    </row>
    <row r="1632" spans="1:7" s="8" customFormat="1" ht="22.5" x14ac:dyDescent="0.2">
      <c r="A1632" s="52" t="s">
        <v>1949</v>
      </c>
      <c r="B1632" s="61" t="s">
        <v>147</v>
      </c>
      <c r="C1632" s="63" t="s">
        <v>32</v>
      </c>
      <c r="D1632" s="62">
        <v>0.63</v>
      </c>
      <c r="E1632" s="97">
        <v>0</v>
      </c>
      <c r="F1632" s="57"/>
      <c r="G1632" s="53">
        <f t="shared" si="152"/>
        <v>0</v>
      </c>
    </row>
    <row r="1633" spans="1:7" s="8" customFormat="1" ht="78.75" x14ac:dyDescent="0.2">
      <c r="A1633" s="52" t="s">
        <v>1950</v>
      </c>
      <c r="B1633" s="61" t="s">
        <v>110</v>
      </c>
      <c r="C1633" s="63" t="s">
        <v>33</v>
      </c>
      <c r="D1633" s="62">
        <v>14</v>
      </c>
      <c r="E1633" s="97">
        <v>0</v>
      </c>
      <c r="F1633" s="57"/>
      <c r="G1633" s="53">
        <f t="shared" si="152"/>
        <v>0</v>
      </c>
    </row>
    <row r="1634" spans="1:7" s="8" customFormat="1" ht="45" x14ac:dyDescent="0.2">
      <c r="A1634" s="52" t="s">
        <v>1951</v>
      </c>
      <c r="B1634" s="61" t="s">
        <v>193</v>
      </c>
      <c r="C1634" s="63" t="s">
        <v>32</v>
      </c>
      <c r="D1634" s="62">
        <v>88.95</v>
      </c>
      <c r="E1634" s="97">
        <v>0</v>
      </c>
      <c r="F1634" s="57"/>
      <c r="G1634" s="53">
        <f t="shared" si="152"/>
        <v>0</v>
      </c>
    </row>
    <row r="1635" spans="1:7" s="8" customFormat="1" ht="22.5" x14ac:dyDescent="0.2">
      <c r="A1635" s="52" t="s">
        <v>1952</v>
      </c>
      <c r="B1635" s="61" t="s">
        <v>92</v>
      </c>
      <c r="C1635" s="63" t="s">
        <v>39</v>
      </c>
      <c r="D1635" s="62">
        <v>505.43</v>
      </c>
      <c r="E1635" s="97">
        <v>0</v>
      </c>
      <c r="F1635" s="57"/>
      <c r="G1635" s="53">
        <f t="shared" si="152"/>
        <v>0</v>
      </c>
    </row>
    <row r="1636" spans="1:7" s="8" customFormat="1" ht="22.5" x14ac:dyDescent="0.2">
      <c r="A1636" s="52" t="s">
        <v>1953</v>
      </c>
      <c r="B1636" s="61" t="s">
        <v>93</v>
      </c>
      <c r="C1636" s="63" t="s">
        <v>39</v>
      </c>
      <c r="D1636" s="62">
        <v>35</v>
      </c>
      <c r="E1636" s="97">
        <v>0</v>
      </c>
      <c r="F1636" s="57"/>
      <c r="G1636" s="53">
        <f t="shared" si="152"/>
        <v>0</v>
      </c>
    </row>
    <row r="1637" spans="1:7" s="8" customFormat="1" ht="22.5" x14ac:dyDescent="0.2">
      <c r="A1637" s="52" t="s">
        <v>1954</v>
      </c>
      <c r="B1637" s="61" t="s">
        <v>94</v>
      </c>
      <c r="C1637" s="63" t="s">
        <v>39</v>
      </c>
      <c r="D1637" s="62">
        <v>14</v>
      </c>
      <c r="E1637" s="97">
        <v>0</v>
      </c>
      <c r="F1637" s="57"/>
      <c r="G1637" s="53">
        <f t="shared" si="152"/>
        <v>0</v>
      </c>
    </row>
    <row r="1638" spans="1:7" s="8" customFormat="1" ht="22.5" x14ac:dyDescent="0.2">
      <c r="A1638" s="52" t="s">
        <v>1955</v>
      </c>
      <c r="B1638" s="61" t="s">
        <v>95</v>
      </c>
      <c r="C1638" s="63" t="s">
        <v>33</v>
      </c>
      <c r="D1638" s="62">
        <v>14</v>
      </c>
      <c r="E1638" s="97">
        <v>0</v>
      </c>
      <c r="F1638" s="57"/>
      <c r="G1638" s="53">
        <f t="shared" si="152"/>
        <v>0</v>
      </c>
    </row>
    <row r="1639" spans="1:7" s="8" customFormat="1" ht="45" x14ac:dyDescent="0.2">
      <c r="A1639" s="52" t="s">
        <v>1956</v>
      </c>
      <c r="B1639" s="61" t="s">
        <v>209</v>
      </c>
      <c r="C1639" s="63" t="s">
        <v>32</v>
      </c>
      <c r="D1639" s="62">
        <v>88.95</v>
      </c>
      <c r="E1639" s="97">
        <v>0</v>
      </c>
      <c r="F1639" s="57"/>
      <c r="G1639" s="53">
        <f t="shared" si="152"/>
        <v>0</v>
      </c>
    </row>
    <row r="1640" spans="1:7" s="8" customFormat="1" x14ac:dyDescent="0.2">
      <c r="A1640" s="41" t="s">
        <v>477</v>
      </c>
      <c r="B1640" s="40" t="s">
        <v>128</v>
      </c>
      <c r="C1640" s="41"/>
      <c r="D1640" s="42"/>
      <c r="E1640" s="91"/>
      <c r="F1640" s="44"/>
      <c r="G1640" s="43">
        <f>ROUND(SUM(G1641:G1658),2)</f>
        <v>0</v>
      </c>
    </row>
    <row r="1641" spans="1:7" s="8" customFormat="1" ht="135" x14ac:dyDescent="0.2">
      <c r="A1641" s="52" t="s">
        <v>1957</v>
      </c>
      <c r="B1641" s="61" t="s">
        <v>2129</v>
      </c>
      <c r="C1641" s="63" t="s">
        <v>33</v>
      </c>
      <c r="D1641" s="62">
        <v>14</v>
      </c>
      <c r="E1641" s="97">
        <v>0</v>
      </c>
      <c r="F1641" s="57"/>
      <c r="G1641" s="53">
        <f t="shared" si="152"/>
        <v>0</v>
      </c>
    </row>
    <row r="1642" spans="1:7" s="8" customFormat="1" ht="135" x14ac:dyDescent="0.2">
      <c r="A1642" s="52" t="s">
        <v>1958</v>
      </c>
      <c r="B1642" s="61" t="s">
        <v>212</v>
      </c>
      <c r="C1642" s="63" t="s">
        <v>33</v>
      </c>
      <c r="D1642" s="62">
        <v>14</v>
      </c>
      <c r="E1642" s="97">
        <v>0</v>
      </c>
      <c r="F1642" s="57"/>
      <c r="G1642" s="53">
        <f t="shared" si="152"/>
        <v>0</v>
      </c>
    </row>
    <row r="1643" spans="1:7" s="8" customFormat="1" ht="56.25" x14ac:dyDescent="0.2">
      <c r="A1643" s="52" t="s">
        <v>1959</v>
      </c>
      <c r="B1643" s="61" t="s">
        <v>213</v>
      </c>
      <c r="C1643" s="63" t="s">
        <v>33</v>
      </c>
      <c r="D1643" s="62">
        <v>14</v>
      </c>
      <c r="E1643" s="97">
        <v>0</v>
      </c>
      <c r="F1643" s="57"/>
      <c r="G1643" s="53">
        <f t="shared" si="152"/>
        <v>0</v>
      </c>
    </row>
    <row r="1644" spans="1:7" s="8" customFormat="1" ht="33.75" x14ac:dyDescent="0.2">
      <c r="A1644" s="52" t="s">
        <v>1960</v>
      </c>
      <c r="B1644" s="61" t="s">
        <v>99</v>
      </c>
      <c r="C1644" s="63" t="s">
        <v>39</v>
      </c>
      <c r="D1644" s="62">
        <v>505.43</v>
      </c>
      <c r="E1644" s="97">
        <v>0</v>
      </c>
      <c r="F1644" s="57"/>
      <c r="G1644" s="53">
        <f t="shared" si="152"/>
        <v>0</v>
      </c>
    </row>
    <row r="1645" spans="1:7" s="8" customFormat="1" ht="33.75" x14ac:dyDescent="0.2">
      <c r="A1645" s="52" t="s">
        <v>1961</v>
      </c>
      <c r="B1645" s="61" t="s">
        <v>100</v>
      </c>
      <c r="C1645" s="63" t="s">
        <v>39</v>
      </c>
      <c r="D1645" s="62">
        <v>586.74</v>
      </c>
      <c r="E1645" s="97">
        <v>0</v>
      </c>
      <c r="F1645" s="57"/>
      <c r="G1645" s="53">
        <f t="shared" si="152"/>
        <v>0</v>
      </c>
    </row>
    <row r="1646" spans="1:7" s="8" customFormat="1" ht="22.5" x14ac:dyDescent="0.2">
      <c r="A1646" s="52" t="s">
        <v>1962</v>
      </c>
      <c r="B1646" s="61" t="s">
        <v>101</v>
      </c>
      <c r="C1646" s="63" t="s">
        <v>33</v>
      </c>
      <c r="D1646" s="62">
        <v>3</v>
      </c>
      <c r="E1646" s="97">
        <v>0</v>
      </c>
      <c r="F1646" s="57"/>
      <c r="G1646" s="53">
        <f t="shared" si="152"/>
        <v>0</v>
      </c>
    </row>
    <row r="1647" spans="1:7" s="8" customFormat="1" ht="22.5" x14ac:dyDescent="0.2">
      <c r="A1647" s="52" t="s">
        <v>1963</v>
      </c>
      <c r="B1647" s="61" t="s">
        <v>102</v>
      </c>
      <c r="C1647" s="63" t="s">
        <v>33</v>
      </c>
      <c r="D1647" s="62">
        <v>10</v>
      </c>
      <c r="E1647" s="97">
        <v>0</v>
      </c>
      <c r="F1647" s="57"/>
      <c r="G1647" s="53">
        <f t="shared" si="152"/>
        <v>0</v>
      </c>
    </row>
    <row r="1648" spans="1:7" s="8" customFormat="1" ht="45" x14ac:dyDescent="0.2">
      <c r="A1648" s="52" t="s">
        <v>1964</v>
      </c>
      <c r="B1648" s="61" t="s">
        <v>103</v>
      </c>
      <c r="C1648" s="92" t="s">
        <v>33</v>
      </c>
      <c r="D1648" s="62">
        <v>42</v>
      </c>
      <c r="E1648" s="97">
        <v>0</v>
      </c>
      <c r="F1648" s="57"/>
      <c r="G1648" s="53">
        <f t="shared" si="152"/>
        <v>0</v>
      </c>
    </row>
    <row r="1649" spans="1:7" s="8" customFormat="1" ht="33.75" x14ac:dyDescent="0.2">
      <c r="A1649" s="52" t="s">
        <v>1965</v>
      </c>
      <c r="B1649" s="61" t="s">
        <v>172</v>
      </c>
      <c r="C1649" s="92" t="s">
        <v>33</v>
      </c>
      <c r="D1649" s="62">
        <v>6</v>
      </c>
      <c r="E1649" s="97">
        <v>0</v>
      </c>
      <c r="F1649" s="57"/>
      <c r="G1649" s="53">
        <f t="shared" si="152"/>
        <v>0</v>
      </c>
    </row>
    <row r="1650" spans="1:7" s="8" customFormat="1" ht="33.75" x14ac:dyDescent="0.2">
      <c r="A1650" s="52" t="s">
        <v>1966</v>
      </c>
      <c r="B1650" s="61" t="s">
        <v>104</v>
      </c>
      <c r="C1650" s="92" t="s">
        <v>105</v>
      </c>
      <c r="D1650" s="62">
        <v>7</v>
      </c>
      <c r="E1650" s="97">
        <v>0</v>
      </c>
      <c r="F1650" s="57"/>
      <c r="G1650" s="53">
        <f t="shared" si="152"/>
        <v>0</v>
      </c>
    </row>
    <row r="1651" spans="1:7" s="8" customFormat="1" ht="33.75" x14ac:dyDescent="0.2">
      <c r="A1651" s="52" t="s">
        <v>1967</v>
      </c>
      <c r="B1651" s="61" t="s">
        <v>109</v>
      </c>
      <c r="C1651" s="92" t="s">
        <v>105</v>
      </c>
      <c r="D1651" s="62">
        <v>14</v>
      </c>
      <c r="E1651" s="97">
        <v>0</v>
      </c>
      <c r="F1651" s="57"/>
      <c r="G1651" s="53">
        <f t="shared" si="152"/>
        <v>0</v>
      </c>
    </row>
    <row r="1652" spans="1:7" s="8" customFormat="1" ht="33.75" x14ac:dyDescent="0.2">
      <c r="A1652" s="52" t="s">
        <v>1968</v>
      </c>
      <c r="B1652" s="61" t="s">
        <v>106</v>
      </c>
      <c r="C1652" s="92" t="s">
        <v>33</v>
      </c>
      <c r="D1652" s="62">
        <v>4</v>
      </c>
      <c r="E1652" s="97">
        <v>0</v>
      </c>
      <c r="F1652" s="57"/>
      <c r="G1652" s="53">
        <f t="shared" si="152"/>
        <v>0</v>
      </c>
    </row>
    <row r="1653" spans="1:7" s="8" customFormat="1" ht="33.75" x14ac:dyDescent="0.2">
      <c r="A1653" s="52" t="s">
        <v>1969</v>
      </c>
      <c r="B1653" s="61" t="s">
        <v>166</v>
      </c>
      <c r="C1653" s="92" t="s">
        <v>33</v>
      </c>
      <c r="D1653" s="62">
        <v>48</v>
      </c>
      <c r="E1653" s="97">
        <v>0</v>
      </c>
      <c r="F1653" s="57"/>
      <c r="G1653" s="53">
        <f t="shared" si="152"/>
        <v>0</v>
      </c>
    </row>
    <row r="1654" spans="1:7" s="8" customFormat="1" ht="33.75" x14ac:dyDescent="0.2">
      <c r="A1654" s="52" t="s">
        <v>1970</v>
      </c>
      <c r="B1654" s="61" t="s">
        <v>167</v>
      </c>
      <c r="C1654" s="63" t="s">
        <v>33</v>
      </c>
      <c r="D1654" s="62">
        <v>14</v>
      </c>
      <c r="E1654" s="97">
        <v>0</v>
      </c>
      <c r="F1654" s="57"/>
      <c r="G1654" s="53">
        <f t="shared" si="152"/>
        <v>0</v>
      </c>
    </row>
    <row r="1655" spans="1:7" s="8" customFormat="1" ht="56.25" x14ac:dyDescent="0.2">
      <c r="A1655" s="52" t="s">
        <v>1971</v>
      </c>
      <c r="B1655" s="61" t="s">
        <v>108</v>
      </c>
      <c r="C1655" s="63" t="s">
        <v>33</v>
      </c>
      <c r="D1655" s="62">
        <v>1</v>
      </c>
      <c r="E1655" s="97">
        <v>0</v>
      </c>
      <c r="F1655" s="57"/>
      <c r="G1655" s="53">
        <f t="shared" si="152"/>
        <v>0</v>
      </c>
    </row>
    <row r="1656" spans="1:7" s="8" customFormat="1" ht="33.75" x14ac:dyDescent="0.2">
      <c r="A1656" s="52" t="s">
        <v>1972</v>
      </c>
      <c r="B1656" s="61" t="s">
        <v>107</v>
      </c>
      <c r="C1656" s="63" t="s">
        <v>39</v>
      </c>
      <c r="D1656" s="62">
        <v>14</v>
      </c>
      <c r="E1656" s="97">
        <v>0</v>
      </c>
      <c r="F1656" s="57"/>
      <c r="G1656" s="53">
        <f>ROUND(PRODUCT(D1656,E1656),2)</f>
        <v>0</v>
      </c>
    </row>
    <row r="1657" spans="1:7" s="8" customFormat="1" ht="270" x14ac:dyDescent="0.2">
      <c r="A1657" s="52" t="s">
        <v>1973</v>
      </c>
      <c r="B1657" s="61" t="s">
        <v>2131</v>
      </c>
      <c r="C1657" s="63" t="s">
        <v>33</v>
      </c>
      <c r="D1657" s="62">
        <v>1</v>
      </c>
      <c r="E1657" s="97">
        <v>0</v>
      </c>
      <c r="F1657" s="57"/>
      <c r="G1657" s="53">
        <f>ROUND(PRODUCT(D1657,E1657),2)</f>
        <v>0</v>
      </c>
    </row>
    <row r="1658" spans="1:7" s="8" customFormat="1" ht="78.75" x14ac:dyDescent="0.2">
      <c r="A1658" s="52" t="s">
        <v>1974</v>
      </c>
      <c r="B1658" s="61" t="s">
        <v>211</v>
      </c>
      <c r="C1658" s="63" t="s">
        <v>33</v>
      </c>
      <c r="D1658" s="62">
        <v>1</v>
      </c>
      <c r="E1658" s="97">
        <v>0</v>
      </c>
      <c r="F1658" s="57"/>
      <c r="G1658" s="53">
        <f>ROUND(PRODUCT(D1658,E1658),2)</f>
        <v>0</v>
      </c>
    </row>
    <row r="1659" spans="1:7" s="8" customFormat="1" x14ac:dyDescent="0.2">
      <c r="A1659" s="96" t="s">
        <v>478</v>
      </c>
      <c r="B1659" s="65" t="s">
        <v>29</v>
      </c>
      <c r="C1659" s="65"/>
      <c r="D1659" s="65"/>
      <c r="E1659" s="65"/>
      <c r="F1659" s="65"/>
      <c r="G1659" s="55">
        <f>ROUND(SUM(G1660),2)</f>
        <v>0</v>
      </c>
    </row>
    <row r="1660" spans="1:7" s="8" customFormat="1" ht="22.5" x14ac:dyDescent="0.2">
      <c r="A1660" s="52" t="s">
        <v>1975</v>
      </c>
      <c r="B1660" s="61" t="s">
        <v>47</v>
      </c>
      <c r="C1660" s="63" t="s">
        <v>31</v>
      </c>
      <c r="D1660" s="62">
        <v>11891.23</v>
      </c>
      <c r="E1660" s="97">
        <v>0</v>
      </c>
      <c r="F1660" s="57"/>
      <c r="G1660" s="53">
        <f t="shared" ref="G1660" si="153">ROUND(PRODUCT(D1660,E1660),2)</f>
        <v>0</v>
      </c>
    </row>
    <row r="1661" spans="1:7" s="8" customFormat="1" x14ac:dyDescent="0.2">
      <c r="A1661" s="95" t="s">
        <v>135</v>
      </c>
      <c r="B1661" s="78" t="s">
        <v>340</v>
      </c>
      <c r="C1661" s="78"/>
      <c r="D1661" s="78"/>
      <c r="E1661" s="78"/>
      <c r="F1661" s="78"/>
      <c r="G1661" s="70">
        <f>+G1662+G1688+G1711+G1719+G1733+G1784+G1834+G1868</f>
        <v>0</v>
      </c>
    </row>
    <row r="1662" spans="1:7" s="8" customFormat="1" x14ac:dyDescent="0.2">
      <c r="A1662" s="96" t="s">
        <v>325</v>
      </c>
      <c r="B1662" s="65" t="s">
        <v>115</v>
      </c>
      <c r="C1662" s="65"/>
      <c r="D1662" s="65"/>
      <c r="E1662" s="65"/>
      <c r="F1662" s="65"/>
      <c r="G1662" s="55">
        <f>ROUND(SUM(G1663,G1671,G1679),2)</f>
        <v>0</v>
      </c>
    </row>
    <row r="1663" spans="1:7" s="8" customFormat="1" x14ac:dyDescent="0.2">
      <c r="A1663" s="41" t="s">
        <v>479</v>
      </c>
      <c r="B1663" s="40" t="s">
        <v>25</v>
      </c>
      <c r="C1663" s="41"/>
      <c r="D1663" s="42"/>
      <c r="E1663" s="43"/>
      <c r="F1663" s="44"/>
      <c r="G1663" s="43">
        <f>ROUND(SUM(G1664:G1670),2)</f>
        <v>0</v>
      </c>
    </row>
    <row r="1664" spans="1:7" s="8" customFormat="1" ht="33.75" x14ac:dyDescent="0.2">
      <c r="A1664" s="52" t="s">
        <v>1976</v>
      </c>
      <c r="B1664" s="61" t="s">
        <v>190</v>
      </c>
      <c r="C1664" s="63" t="s">
        <v>32</v>
      </c>
      <c r="D1664" s="62">
        <v>96.31</v>
      </c>
      <c r="E1664" s="97">
        <v>0</v>
      </c>
      <c r="F1664" s="57"/>
      <c r="G1664" s="53">
        <f t="shared" ref="G1664:G1670" si="154">ROUND(PRODUCT(D1664,E1664),2)</f>
        <v>0</v>
      </c>
    </row>
    <row r="1665" spans="1:7" s="8" customFormat="1" ht="45" x14ac:dyDescent="0.2">
      <c r="A1665" s="52" t="s">
        <v>1977</v>
      </c>
      <c r="B1665" s="61" t="s">
        <v>141</v>
      </c>
      <c r="C1665" s="63" t="s">
        <v>32</v>
      </c>
      <c r="D1665" s="62">
        <v>2.35</v>
      </c>
      <c r="E1665" s="97">
        <v>0</v>
      </c>
      <c r="F1665" s="57"/>
      <c r="G1665" s="53">
        <f>ROUND(PRODUCT(D1665,E1665),2)</f>
        <v>0</v>
      </c>
    </row>
    <row r="1666" spans="1:7" s="8" customFormat="1" ht="33.75" x14ac:dyDescent="0.2">
      <c r="A1666" s="52" t="s">
        <v>1978</v>
      </c>
      <c r="B1666" s="61" t="s">
        <v>191</v>
      </c>
      <c r="C1666" s="63" t="s">
        <v>32</v>
      </c>
      <c r="D1666" s="62">
        <v>2.46</v>
      </c>
      <c r="E1666" s="97">
        <v>0</v>
      </c>
      <c r="F1666" s="57"/>
      <c r="G1666" s="53">
        <f t="shared" ref="G1666:G1668" si="155">ROUND(PRODUCT(D1666,E1666),2)</f>
        <v>0</v>
      </c>
    </row>
    <row r="1667" spans="1:7" s="8" customFormat="1" ht="33.75" x14ac:dyDescent="0.2">
      <c r="A1667" s="52" t="s">
        <v>1979</v>
      </c>
      <c r="B1667" s="61" t="s">
        <v>56</v>
      </c>
      <c r="C1667" s="63" t="s">
        <v>32</v>
      </c>
      <c r="D1667" s="62">
        <v>14.59</v>
      </c>
      <c r="E1667" s="97">
        <v>0</v>
      </c>
      <c r="F1667" s="57"/>
      <c r="G1667" s="53">
        <f t="shared" si="155"/>
        <v>0</v>
      </c>
    </row>
    <row r="1668" spans="1:7" s="8" customFormat="1" ht="33.75" x14ac:dyDescent="0.2">
      <c r="A1668" s="52" t="s">
        <v>1980</v>
      </c>
      <c r="B1668" s="61" t="s">
        <v>34</v>
      </c>
      <c r="C1668" s="63" t="s">
        <v>32</v>
      </c>
      <c r="D1668" s="62">
        <v>29.24</v>
      </c>
      <c r="E1668" s="97">
        <v>0</v>
      </c>
      <c r="F1668" s="57"/>
      <c r="G1668" s="53">
        <f t="shared" si="155"/>
        <v>0</v>
      </c>
    </row>
    <row r="1669" spans="1:7" s="8" customFormat="1" ht="33.75" x14ac:dyDescent="0.2">
      <c r="A1669" s="52" t="s">
        <v>1981</v>
      </c>
      <c r="B1669" s="61" t="s">
        <v>37</v>
      </c>
      <c r="C1669" s="63" t="s">
        <v>32</v>
      </c>
      <c r="D1669" s="62">
        <v>144.94999999999999</v>
      </c>
      <c r="E1669" s="97">
        <v>0</v>
      </c>
      <c r="F1669" s="67"/>
      <c r="G1669" s="53">
        <f t="shared" si="154"/>
        <v>0</v>
      </c>
    </row>
    <row r="1670" spans="1:7" s="8" customFormat="1" ht="33.75" x14ac:dyDescent="0.2">
      <c r="A1670" s="52" t="s">
        <v>1982</v>
      </c>
      <c r="B1670" s="61" t="s">
        <v>35</v>
      </c>
      <c r="C1670" s="63" t="s">
        <v>36</v>
      </c>
      <c r="D1670" s="62">
        <v>3478.7999999999997</v>
      </c>
      <c r="E1670" s="97">
        <v>0</v>
      </c>
      <c r="F1670" s="57"/>
      <c r="G1670" s="53">
        <f t="shared" si="154"/>
        <v>0</v>
      </c>
    </row>
    <row r="1671" spans="1:7" s="8" customFormat="1" x14ac:dyDescent="0.2">
      <c r="A1671" s="41" t="s">
        <v>480</v>
      </c>
      <c r="B1671" s="40" t="s">
        <v>50</v>
      </c>
      <c r="C1671" s="41"/>
      <c r="D1671" s="42"/>
      <c r="E1671" s="91"/>
      <c r="F1671" s="44"/>
      <c r="G1671" s="43">
        <f>ROUND(SUM(G1672:G1678),2)</f>
        <v>0</v>
      </c>
    </row>
    <row r="1672" spans="1:7" s="8" customFormat="1" ht="33.75" x14ac:dyDescent="0.2">
      <c r="A1672" s="52" t="s">
        <v>1983</v>
      </c>
      <c r="B1672" s="61" t="s">
        <v>30</v>
      </c>
      <c r="C1672" s="63" t="s">
        <v>31</v>
      </c>
      <c r="D1672" s="62">
        <v>455.27</v>
      </c>
      <c r="E1672" s="97">
        <v>0</v>
      </c>
      <c r="F1672" s="57"/>
      <c r="G1672" s="53">
        <f>ROUND(PRODUCT(D1672,E1672),2)</f>
        <v>0</v>
      </c>
    </row>
    <row r="1673" spans="1:7" s="8" customFormat="1" ht="45" x14ac:dyDescent="0.2">
      <c r="A1673" s="52" t="s">
        <v>1984</v>
      </c>
      <c r="B1673" s="61" t="s">
        <v>189</v>
      </c>
      <c r="C1673" s="63" t="s">
        <v>32</v>
      </c>
      <c r="D1673" s="62">
        <v>182.11</v>
      </c>
      <c r="E1673" s="97">
        <v>0</v>
      </c>
      <c r="F1673" s="57"/>
      <c r="G1673" s="53">
        <f t="shared" ref="G1673:G1677" si="156">ROUND(PRODUCT(D1673,E1673),2)</f>
        <v>0</v>
      </c>
    </row>
    <row r="1674" spans="1:7" s="8" customFormat="1" ht="45" x14ac:dyDescent="0.2">
      <c r="A1674" s="52" t="s">
        <v>1985</v>
      </c>
      <c r="B1674" s="61" t="s">
        <v>274</v>
      </c>
      <c r="C1674" s="63" t="s">
        <v>31</v>
      </c>
      <c r="D1674" s="62">
        <v>455.27</v>
      </c>
      <c r="E1674" s="97">
        <v>0</v>
      </c>
      <c r="F1674" s="57"/>
      <c r="G1674" s="53">
        <f t="shared" si="156"/>
        <v>0</v>
      </c>
    </row>
    <row r="1675" spans="1:7" s="8" customFormat="1" ht="45" x14ac:dyDescent="0.2">
      <c r="A1675" s="52" t="s">
        <v>1986</v>
      </c>
      <c r="B1675" s="61" t="s">
        <v>2130</v>
      </c>
      <c r="C1675" s="63" t="s">
        <v>32</v>
      </c>
      <c r="D1675" s="62">
        <v>91.05</v>
      </c>
      <c r="E1675" s="97">
        <v>0</v>
      </c>
      <c r="F1675" s="57"/>
      <c r="G1675" s="53">
        <f t="shared" si="156"/>
        <v>0</v>
      </c>
    </row>
    <row r="1676" spans="1:7" s="8" customFormat="1" ht="33.75" x14ac:dyDescent="0.2">
      <c r="A1676" s="52" t="s">
        <v>1987</v>
      </c>
      <c r="B1676" s="61" t="s">
        <v>153</v>
      </c>
      <c r="C1676" s="63" t="s">
        <v>31</v>
      </c>
      <c r="D1676" s="62">
        <v>455.27</v>
      </c>
      <c r="E1676" s="97">
        <v>0</v>
      </c>
      <c r="F1676" s="57"/>
      <c r="G1676" s="53">
        <f t="shared" si="156"/>
        <v>0</v>
      </c>
    </row>
    <row r="1677" spans="1:7" s="8" customFormat="1" ht="33.75" x14ac:dyDescent="0.2">
      <c r="A1677" s="52" t="s">
        <v>1988</v>
      </c>
      <c r="B1677" s="61" t="s">
        <v>37</v>
      </c>
      <c r="C1677" s="63" t="s">
        <v>32</v>
      </c>
      <c r="D1677" s="62">
        <v>182.11</v>
      </c>
      <c r="E1677" s="97">
        <v>0</v>
      </c>
      <c r="F1677" s="57"/>
      <c r="G1677" s="53">
        <f t="shared" si="156"/>
        <v>0</v>
      </c>
    </row>
    <row r="1678" spans="1:7" s="8" customFormat="1" ht="33.75" x14ac:dyDescent="0.2">
      <c r="A1678" s="52" t="s">
        <v>1989</v>
      </c>
      <c r="B1678" s="61" t="s">
        <v>35</v>
      </c>
      <c r="C1678" s="63" t="s">
        <v>36</v>
      </c>
      <c r="D1678" s="62">
        <v>4370.6400000000003</v>
      </c>
      <c r="E1678" s="97">
        <v>0</v>
      </c>
      <c r="F1678" s="57"/>
      <c r="G1678" s="53">
        <f>ROUND(PRODUCT(D1678,E1678),2)</f>
        <v>0</v>
      </c>
    </row>
    <row r="1679" spans="1:7" s="8" customFormat="1" x14ac:dyDescent="0.2">
      <c r="A1679" s="41" t="s">
        <v>481</v>
      </c>
      <c r="B1679" s="40" t="s">
        <v>51</v>
      </c>
      <c r="C1679" s="41"/>
      <c r="D1679" s="42"/>
      <c r="E1679" s="91"/>
      <c r="F1679" s="44"/>
      <c r="G1679" s="43">
        <f>ROUND(SUM(G1680:G1687),2)</f>
        <v>0</v>
      </c>
    </row>
    <row r="1680" spans="1:7" s="8" customFormat="1" ht="45" x14ac:dyDescent="0.2">
      <c r="A1680" s="52" t="s">
        <v>1990</v>
      </c>
      <c r="B1680" s="61" t="s">
        <v>137</v>
      </c>
      <c r="C1680" s="63" t="s">
        <v>31</v>
      </c>
      <c r="D1680" s="62">
        <v>55.34</v>
      </c>
      <c r="E1680" s="97">
        <v>0</v>
      </c>
      <c r="F1680" s="57"/>
      <c r="G1680" s="53">
        <f>ROUND(PRODUCT(D1680,E1680),2)</f>
        <v>0</v>
      </c>
    </row>
    <row r="1681" spans="1:7" s="8" customFormat="1" ht="45" x14ac:dyDescent="0.2">
      <c r="A1681" s="52" t="s">
        <v>1991</v>
      </c>
      <c r="B1681" s="61" t="s">
        <v>138</v>
      </c>
      <c r="C1681" s="63" t="s">
        <v>31</v>
      </c>
      <c r="D1681" s="62">
        <v>73.78</v>
      </c>
      <c r="E1681" s="97">
        <v>0</v>
      </c>
      <c r="F1681" s="57"/>
      <c r="G1681" s="53">
        <f t="shared" ref="G1681:G1687" si="157">ROUND(PRODUCT(D1681,E1681),2)</f>
        <v>0</v>
      </c>
    </row>
    <row r="1682" spans="1:7" s="8" customFormat="1" ht="45" x14ac:dyDescent="0.2">
      <c r="A1682" s="52" t="s">
        <v>1992</v>
      </c>
      <c r="B1682" s="61" t="s">
        <v>139</v>
      </c>
      <c r="C1682" s="63" t="s">
        <v>31</v>
      </c>
      <c r="D1682" s="62">
        <v>221.35</v>
      </c>
      <c r="E1682" s="97">
        <v>0</v>
      </c>
      <c r="F1682" s="57"/>
      <c r="G1682" s="53">
        <f t="shared" si="157"/>
        <v>0</v>
      </c>
    </row>
    <row r="1683" spans="1:7" s="8" customFormat="1" ht="45" x14ac:dyDescent="0.2">
      <c r="A1683" s="52" t="s">
        <v>1993</v>
      </c>
      <c r="B1683" s="61" t="s">
        <v>140</v>
      </c>
      <c r="C1683" s="63" t="s">
        <v>31</v>
      </c>
      <c r="D1683" s="62">
        <v>18.45</v>
      </c>
      <c r="E1683" s="97">
        <v>0</v>
      </c>
      <c r="F1683" s="57"/>
      <c r="G1683" s="53">
        <f t="shared" si="157"/>
        <v>0</v>
      </c>
    </row>
    <row r="1684" spans="1:7" s="8" customFormat="1" ht="22.5" x14ac:dyDescent="0.2">
      <c r="A1684" s="52" t="s">
        <v>1994</v>
      </c>
      <c r="B1684" s="61" t="s">
        <v>38</v>
      </c>
      <c r="C1684" s="63" t="s">
        <v>39</v>
      </c>
      <c r="D1684" s="62">
        <v>354.49</v>
      </c>
      <c r="E1684" s="97">
        <v>0</v>
      </c>
      <c r="F1684" s="57"/>
      <c r="G1684" s="53">
        <f t="shared" si="157"/>
        <v>0</v>
      </c>
    </row>
    <row r="1685" spans="1:7" s="8" customFormat="1" ht="45" x14ac:dyDescent="0.2">
      <c r="A1685" s="52" t="s">
        <v>1995</v>
      </c>
      <c r="B1685" s="61" t="s">
        <v>52</v>
      </c>
      <c r="C1685" s="63" t="s">
        <v>39</v>
      </c>
      <c r="D1685" s="62">
        <v>354.49</v>
      </c>
      <c r="E1685" s="97">
        <v>0</v>
      </c>
      <c r="F1685" s="57"/>
      <c r="G1685" s="53">
        <f t="shared" si="157"/>
        <v>0</v>
      </c>
    </row>
    <row r="1686" spans="1:7" s="8" customFormat="1" ht="33.75" x14ac:dyDescent="0.2">
      <c r="A1686" s="52" t="s">
        <v>1996</v>
      </c>
      <c r="B1686" s="61" t="s">
        <v>124</v>
      </c>
      <c r="C1686" s="63" t="s">
        <v>53</v>
      </c>
      <c r="D1686" s="62">
        <v>271.48</v>
      </c>
      <c r="E1686" s="97">
        <v>0</v>
      </c>
      <c r="F1686" s="57"/>
      <c r="G1686" s="53">
        <f t="shared" si="157"/>
        <v>0</v>
      </c>
    </row>
    <row r="1687" spans="1:7" s="8" customFormat="1" ht="78.75" x14ac:dyDescent="0.2">
      <c r="A1687" s="52" t="s">
        <v>1997</v>
      </c>
      <c r="B1687" s="61" t="s">
        <v>122</v>
      </c>
      <c r="C1687" s="63" t="s">
        <v>33</v>
      </c>
      <c r="D1687" s="62">
        <v>102</v>
      </c>
      <c r="E1687" s="97">
        <v>0</v>
      </c>
      <c r="F1687" s="57"/>
      <c r="G1687" s="53">
        <f t="shared" si="157"/>
        <v>0</v>
      </c>
    </row>
    <row r="1688" spans="1:7" s="8" customFormat="1" x14ac:dyDescent="0.2">
      <c r="A1688" s="96" t="s">
        <v>326</v>
      </c>
      <c r="B1688" s="65" t="s">
        <v>130</v>
      </c>
      <c r="C1688" s="65"/>
      <c r="D1688" s="65"/>
      <c r="E1688" s="65"/>
      <c r="F1688" s="65"/>
      <c r="G1688" s="55">
        <f>ROUND(SUM(G1689:G1710),2)</f>
        <v>0</v>
      </c>
    </row>
    <row r="1689" spans="1:7" s="8" customFormat="1" ht="33.75" x14ac:dyDescent="0.2">
      <c r="A1689" s="52" t="s">
        <v>1998</v>
      </c>
      <c r="B1689" s="61" t="s">
        <v>30</v>
      </c>
      <c r="C1689" s="63" t="s">
        <v>31</v>
      </c>
      <c r="D1689" s="62">
        <v>279.14999999999998</v>
      </c>
      <c r="E1689" s="97">
        <v>0</v>
      </c>
      <c r="F1689" s="57"/>
      <c r="G1689" s="53">
        <f>ROUND(PRODUCT(D1689,E1689),2)</f>
        <v>0</v>
      </c>
    </row>
    <row r="1690" spans="1:7" s="8" customFormat="1" ht="45" x14ac:dyDescent="0.2">
      <c r="A1690" s="52" t="s">
        <v>1999</v>
      </c>
      <c r="B1690" s="61" t="s">
        <v>193</v>
      </c>
      <c r="C1690" s="63" t="s">
        <v>32</v>
      </c>
      <c r="D1690" s="62">
        <v>16.75</v>
      </c>
      <c r="E1690" s="97">
        <v>0</v>
      </c>
      <c r="F1690" s="57"/>
      <c r="G1690" s="53">
        <f t="shared" ref="G1690:G1710" si="158">ROUND(PRODUCT(D1690,E1690),2)</f>
        <v>0</v>
      </c>
    </row>
    <row r="1691" spans="1:7" s="8" customFormat="1" ht="45" x14ac:dyDescent="0.2">
      <c r="A1691" s="52" t="s">
        <v>2000</v>
      </c>
      <c r="B1691" s="61" t="s">
        <v>129</v>
      </c>
      <c r="C1691" s="63" t="s">
        <v>31</v>
      </c>
      <c r="D1691" s="62">
        <v>111.66</v>
      </c>
      <c r="E1691" s="97">
        <v>0</v>
      </c>
      <c r="F1691" s="57"/>
      <c r="G1691" s="53">
        <f t="shared" si="158"/>
        <v>0</v>
      </c>
    </row>
    <row r="1692" spans="1:7" s="8" customFormat="1" ht="45" x14ac:dyDescent="0.2">
      <c r="A1692" s="52" t="s">
        <v>2001</v>
      </c>
      <c r="B1692" s="61" t="s">
        <v>200</v>
      </c>
      <c r="C1692" s="63" t="s">
        <v>31</v>
      </c>
      <c r="D1692" s="62">
        <v>167.49</v>
      </c>
      <c r="E1692" s="97">
        <v>0</v>
      </c>
      <c r="F1692" s="57"/>
      <c r="G1692" s="53">
        <f t="shared" si="158"/>
        <v>0</v>
      </c>
    </row>
    <row r="1693" spans="1:7" s="8" customFormat="1" ht="45" x14ac:dyDescent="0.2">
      <c r="A1693" s="52" t="s">
        <v>2002</v>
      </c>
      <c r="B1693" s="61" t="s">
        <v>169</v>
      </c>
      <c r="C1693" s="63" t="s">
        <v>32</v>
      </c>
      <c r="D1693" s="62">
        <v>6.7</v>
      </c>
      <c r="E1693" s="97">
        <v>0</v>
      </c>
      <c r="F1693" s="57"/>
      <c r="G1693" s="53">
        <f t="shared" si="158"/>
        <v>0</v>
      </c>
    </row>
    <row r="1694" spans="1:7" s="8" customFormat="1" ht="45" x14ac:dyDescent="0.2">
      <c r="A1694" s="52" t="s">
        <v>2003</v>
      </c>
      <c r="B1694" s="61" t="s">
        <v>194</v>
      </c>
      <c r="C1694" s="63" t="s">
        <v>32</v>
      </c>
      <c r="D1694" s="62">
        <v>16.05</v>
      </c>
      <c r="E1694" s="97">
        <v>0</v>
      </c>
      <c r="F1694" s="57"/>
      <c r="G1694" s="53">
        <f t="shared" si="158"/>
        <v>0</v>
      </c>
    </row>
    <row r="1695" spans="1:7" s="8" customFormat="1" ht="33.75" x14ac:dyDescent="0.2">
      <c r="A1695" s="52" t="s">
        <v>2004</v>
      </c>
      <c r="B1695" s="61" t="s">
        <v>202</v>
      </c>
      <c r="C1695" s="63" t="s">
        <v>39</v>
      </c>
      <c r="D1695" s="62">
        <v>87.75</v>
      </c>
      <c r="E1695" s="97">
        <v>0</v>
      </c>
      <c r="F1695" s="57"/>
      <c r="G1695" s="53">
        <f t="shared" si="158"/>
        <v>0</v>
      </c>
    </row>
    <row r="1696" spans="1:7" s="8" customFormat="1" ht="33.75" x14ac:dyDescent="0.2">
      <c r="A1696" s="52" t="s">
        <v>2005</v>
      </c>
      <c r="B1696" s="61" t="s">
        <v>203</v>
      </c>
      <c r="C1696" s="63" t="s">
        <v>39</v>
      </c>
      <c r="D1696" s="62">
        <v>58.5</v>
      </c>
      <c r="E1696" s="97">
        <v>0</v>
      </c>
      <c r="F1696" s="57"/>
      <c r="G1696" s="53">
        <f t="shared" si="158"/>
        <v>0</v>
      </c>
    </row>
    <row r="1697" spans="1:7" s="8" customFormat="1" ht="33.75" x14ac:dyDescent="0.2">
      <c r="A1697" s="52" t="s">
        <v>2006</v>
      </c>
      <c r="B1697" s="61" t="s">
        <v>204</v>
      </c>
      <c r="C1697" s="63" t="s">
        <v>39</v>
      </c>
      <c r="D1697" s="62">
        <v>3.79</v>
      </c>
      <c r="E1697" s="97">
        <v>0</v>
      </c>
      <c r="F1697" s="57"/>
      <c r="G1697" s="53">
        <f t="shared" si="158"/>
        <v>0</v>
      </c>
    </row>
    <row r="1698" spans="1:7" s="8" customFormat="1" ht="45" x14ac:dyDescent="0.2">
      <c r="A1698" s="52" t="s">
        <v>2007</v>
      </c>
      <c r="B1698" s="61" t="s">
        <v>41</v>
      </c>
      <c r="C1698" s="63" t="s">
        <v>31</v>
      </c>
      <c r="D1698" s="62">
        <v>69.650000000000006</v>
      </c>
      <c r="E1698" s="97">
        <v>0</v>
      </c>
      <c r="F1698" s="57"/>
      <c r="G1698" s="53">
        <f t="shared" si="158"/>
        <v>0</v>
      </c>
    </row>
    <row r="1699" spans="1:7" s="8" customFormat="1" ht="33.75" x14ac:dyDescent="0.2">
      <c r="A1699" s="52" t="s">
        <v>2008</v>
      </c>
      <c r="B1699" s="61" t="s">
        <v>40</v>
      </c>
      <c r="C1699" s="63" t="s">
        <v>31</v>
      </c>
      <c r="D1699" s="62">
        <v>209.5</v>
      </c>
      <c r="E1699" s="97">
        <v>0</v>
      </c>
      <c r="F1699" s="57"/>
      <c r="G1699" s="53">
        <f t="shared" si="158"/>
        <v>0</v>
      </c>
    </row>
    <row r="1700" spans="1:7" s="8" customFormat="1" ht="33.75" x14ac:dyDescent="0.2">
      <c r="A1700" s="52" t="s">
        <v>2009</v>
      </c>
      <c r="B1700" s="61" t="s">
        <v>42</v>
      </c>
      <c r="C1700" s="63" t="s">
        <v>31</v>
      </c>
      <c r="D1700" s="62">
        <v>111.66</v>
      </c>
      <c r="E1700" s="97">
        <v>0</v>
      </c>
      <c r="F1700" s="57"/>
      <c r="G1700" s="53">
        <f t="shared" si="158"/>
        <v>0</v>
      </c>
    </row>
    <row r="1701" spans="1:7" s="8" customFormat="1" ht="22.5" x14ac:dyDescent="0.2">
      <c r="A1701" s="52" t="s">
        <v>2010</v>
      </c>
      <c r="B1701" s="61" t="s">
        <v>38</v>
      </c>
      <c r="C1701" s="63" t="s">
        <v>39</v>
      </c>
      <c r="D1701" s="62">
        <v>185.21</v>
      </c>
      <c r="E1701" s="97">
        <v>0</v>
      </c>
      <c r="F1701" s="57"/>
      <c r="G1701" s="53">
        <f t="shared" si="158"/>
        <v>0</v>
      </c>
    </row>
    <row r="1702" spans="1:7" s="8" customFormat="1" ht="45" x14ac:dyDescent="0.2">
      <c r="A1702" s="52" t="s">
        <v>2011</v>
      </c>
      <c r="B1702" s="61" t="s">
        <v>48</v>
      </c>
      <c r="C1702" s="63" t="s">
        <v>39</v>
      </c>
      <c r="D1702" s="62">
        <v>6.03</v>
      </c>
      <c r="E1702" s="97">
        <v>0</v>
      </c>
      <c r="F1702" s="57"/>
      <c r="G1702" s="53">
        <f>ROUND(PRODUCT(D1702,E1702),2)</f>
        <v>0</v>
      </c>
    </row>
    <row r="1703" spans="1:7" s="8" customFormat="1" ht="33.75" x14ac:dyDescent="0.2">
      <c r="A1703" s="52" t="s">
        <v>2012</v>
      </c>
      <c r="B1703" s="61" t="s">
        <v>126</v>
      </c>
      <c r="C1703" s="63" t="s">
        <v>39</v>
      </c>
      <c r="D1703" s="62">
        <v>6.03</v>
      </c>
      <c r="E1703" s="97">
        <v>0</v>
      </c>
      <c r="F1703" s="57"/>
      <c r="G1703" s="53">
        <f t="shared" ref="G1703:G1704" si="159">ROUND(PRODUCT(D1703,E1703),2)</f>
        <v>0</v>
      </c>
    </row>
    <row r="1704" spans="1:7" s="8" customFormat="1" ht="33.75" x14ac:dyDescent="0.2">
      <c r="A1704" s="52" t="s">
        <v>2013</v>
      </c>
      <c r="B1704" s="61" t="s">
        <v>185</v>
      </c>
      <c r="C1704" s="63" t="s">
        <v>31</v>
      </c>
      <c r="D1704" s="62">
        <v>8.56</v>
      </c>
      <c r="E1704" s="97">
        <v>0</v>
      </c>
      <c r="F1704" s="57"/>
      <c r="G1704" s="53">
        <f t="shared" si="159"/>
        <v>0</v>
      </c>
    </row>
    <row r="1705" spans="1:7" s="8" customFormat="1" ht="33.75" x14ac:dyDescent="0.2">
      <c r="A1705" s="52" t="s">
        <v>2014</v>
      </c>
      <c r="B1705" s="61" t="s">
        <v>173</v>
      </c>
      <c r="C1705" s="63" t="s">
        <v>31</v>
      </c>
      <c r="D1705" s="62">
        <v>8.56</v>
      </c>
      <c r="E1705" s="97">
        <v>0</v>
      </c>
      <c r="F1705" s="57"/>
      <c r="G1705" s="53">
        <f t="shared" si="158"/>
        <v>0</v>
      </c>
    </row>
    <row r="1706" spans="1:7" s="8" customFormat="1" ht="67.5" x14ac:dyDescent="0.2">
      <c r="A1706" s="52" t="s">
        <v>2015</v>
      </c>
      <c r="B1706" s="61" t="s">
        <v>201</v>
      </c>
      <c r="C1706" s="63" t="s">
        <v>33</v>
      </c>
      <c r="D1706" s="62">
        <v>3</v>
      </c>
      <c r="E1706" s="97">
        <v>0</v>
      </c>
      <c r="F1706" s="57"/>
      <c r="G1706" s="53">
        <f t="shared" si="158"/>
        <v>0</v>
      </c>
    </row>
    <row r="1707" spans="1:7" s="8" customFormat="1" ht="78.75" x14ac:dyDescent="0.2">
      <c r="A1707" s="52" t="s">
        <v>2016</v>
      </c>
      <c r="B1707" s="61" t="s">
        <v>223</v>
      </c>
      <c r="C1707" s="63" t="s">
        <v>33</v>
      </c>
      <c r="D1707" s="62">
        <v>3</v>
      </c>
      <c r="E1707" s="97">
        <v>0</v>
      </c>
      <c r="F1707" s="57"/>
      <c r="G1707" s="53">
        <f t="shared" si="158"/>
        <v>0</v>
      </c>
    </row>
    <row r="1708" spans="1:7" s="8" customFormat="1" ht="90" x14ac:dyDescent="0.2">
      <c r="A1708" s="52" t="s">
        <v>2017</v>
      </c>
      <c r="B1708" s="61" t="s">
        <v>154</v>
      </c>
      <c r="C1708" s="63" t="s">
        <v>33</v>
      </c>
      <c r="D1708" s="62">
        <v>35</v>
      </c>
      <c r="E1708" s="97">
        <v>0</v>
      </c>
      <c r="F1708" s="57"/>
      <c r="G1708" s="53">
        <f t="shared" si="158"/>
        <v>0</v>
      </c>
    </row>
    <row r="1709" spans="1:7" s="8" customFormat="1" ht="33.75" x14ac:dyDescent="0.2">
      <c r="A1709" s="52" t="s">
        <v>2018</v>
      </c>
      <c r="B1709" s="61" t="s">
        <v>37</v>
      </c>
      <c r="C1709" s="63" t="s">
        <v>32</v>
      </c>
      <c r="D1709" s="62">
        <v>10.050000000000001</v>
      </c>
      <c r="E1709" s="97">
        <v>0</v>
      </c>
      <c r="F1709" s="67"/>
      <c r="G1709" s="53">
        <f t="shared" si="158"/>
        <v>0</v>
      </c>
    </row>
    <row r="1710" spans="1:7" s="8" customFormat="1" ht="33.75" x14ac:dyDescent="0.2">
      <c r="A1710" s="52" t="s">
        <v>2019</v>
      </c>
      <c r="B1710" s="61" t="s">
        <v>35</v>
      </c>
      <c r="C1710" s="63" t="s">
        <v>36</v>
      </c>
      <c r="D1710" s="62">
        <v>241.20000000000002</v>
      </c>
      <c r="E1710" s="97">
        <v>0</v>
      </c>
      <c r="F1710" s="57"/>
      <c r="G1710" s="53">
        <f t="shared" si="158"/>
        <v>0</v>
      </c>
    </row>
    <row r="1711" spans="1:7" s="8" customFormat="1" x14ac:dyDescent="0.2">
      <c r="A1711" s="96" t="s">
        <v>482</v>
      </c>
      <c r="B1711" s="65" t="s">
        <v>116</v>
      </c>
      <c r="C1711" s="65"/>
      <c r="D1711" s="65"/>
      <c r="E1711" s="65"/>
      <c r="F1711" s="65"/>
      <c r="G1711" s="55">
        <f>ROUND(SUM(G1712:G1718),2)</f>
        <v>0</v>
      </c>
    </row>
    <row r="1712" spans="1:7" s="8" customFormat="1" ht="33.75" x14ac:dyDescent="0.2">
      <c r="A1712" s="52" t="s">
        <v>2020</v>
      </c>
      <c r="B1712" s="61" t="s">
        <v>254</v>
      </c>
      <c r="C1712" s="63" t="s">
        <v>33</v>
      </c>
      <c r="D1712" s="62">
        <v>2</v>
      </c>
      <c r="E1712" s="97">
        <v>0</v>
      </c>
      <c r="F1712" s="57"/>
      <c r="G1712" s="53">
        <f t="shared" ref="G1712:G1718" si="160">ROUND(PRODUCT(D1712,E1712),2)</f>
        <v>0</v>
      </c>
    </row>
    <row r="1713" spans="1:7" s="8" customFormat="1" ht="33.75" x14ac:dyDescent="0.2">
      <c r="A1713" s="52" t="s">
        <v>2021</v>
      </c>
      <c r="B1713" s="61" t="s">
        <v>255</v>
      </c>
      <c r="C1713" s="63" t="s">
        <v>33</v>
      </c>
      <c r="D1713" s="62">
        <v>2</v>
      </c>
      <c r="E1713" s="97">
        <v>0</v>
      </c>
      <c r="F1713" s="57"/>
      <c r="G1713" s="53">
        <f t="shared" si="160"/>
        <v>0</v>
      </c>
    </row>
    <row r="1714" spans="1:7" s="8" customFormat="1" ht="33.75" x14ac:dyDescent="0.2">
      <c r="A1714" s="52" t="s">
        <v>2022</v>
      </c>
      <c r="B1714" s="61" t="s">
        <v>256</v>
      </c>
      <c r="C1714" s="63" t="s">
        <v>33</v>
      </c>
      <c r="D1714" s="62">
        <v>2</v>
      </c>
      <c r="E1714" s="97">
        <v>0</v>
      </c>
      <c r="F1714" s="57"/>
      <c r="G1714" s="53">
        <f t="shared" si="160"/>
        <v>0</v>
      </c>
    </row>
    <row r="1715" spans="1:7" s="8" customFormat="1" ht="33.75" x14ac:dyDescent="0.2">
      <c r="A1715" s="52" t="s">
        <v>2023</v>
      </c>
      <c r="B1715" s="61" t="s">
        <v>257</v>
      </c>
      <c r="C1715" s="63" t="s">
        <v>33</v>
      </c>
      <c r="D1715" s="62">
        <v>2</v>
      </c>
      <c r="E1715" s="97">
        <v>0</v>
      </c>
      <c r="F1715" s="57"/>
      <c r="G1715" s="53">
        <f t="shared" si="160"/>
        <v>0</v>
      </c>
    </row>
    <row r="1716" spans="1:7" s="8" customFormat="1" ht="33.75" x14ac:dyDescent="0.2">
      <c r="A1716" s="52" t="s">
        <v>2024</v>
      </c>
      <c r="B1716" s="61" t="s">
        <v>258</v>
      </c>
      <c r="C1716" s="63" t="s">
        <v>33</v>
      </c>
      <c r="D1716" s="62">
        <v>2</v>
      </c>
      <c r="E1716" s="97">
        <v>0</v>
      </c>
      <c r="F1716" s="57"/>
      <c r="G1716" s="53">
        <f t="shared" si="160"/>
        <v>0</v>
      </c>
    </row>
    <row r="1717" spans="1:7" s="8" customFormat="1" ht="33.75" x14ac:dyDescent="0.2">
      <c r="A1717" s="52" t="s">
        <v>2025</v>
      </c>
      <c r="B1717" s="61" t="s">
        <v>54</v>
      </c>
      <c r="C1717" s="63" t="s">
        <v>31</v>
      </c>
      <c r="D1717" s="62">
        <v>15.02</v>
      </c>
      <c r="E1717" s="97">
        <v>0</v>
      </c>
      <c r="F1717" s="57"/>
      <c r="G1717" s="53">
        <f t="shared" si="160"/>
        <v>0</v>
      </c>
    </row>
    <row r="1718" spans="1:7" s="8" customFormat="1" ht="22.5" x14ac:dyDescent="0.2">
      <c r="A1718" s="52" t="s">
        <v>2026</v>
      </c>
      <c r="B1718" s="61" t="s">
        <v>195</v>
      </c>
      <c r="C1718" s="63" t="s">
        <v>32</v>
      </c>
      <c r="D1718" s="62">
        <v>3</v>
      </c>
      <c r="E1718" s="97">
        <v>0</v>
      </c>
      <c r="F1718" s="57"/>
      <c r="G1718" s="53">
        <f t="shared" si="160"/>
        <v>0</v>
      </c>
    </row>
    <row r="1719" spans="1:7" s="8" customFormat="1" x14ac:dyDescent="0.2">
      <c r="A1719" s="96" t="s">
        <v>483</v>
      </c>
      <c r="B1719" s="65" t="s">
        <v>43</v>
      </c>
      <c r="C1719" s="65"/>
      <c r="D1719" s="65"/>
      <c r="E1719" s="65"/>
      <c r="F1719" s="65"/>
      <c r="G1719" s="55">
        <f>ROUND(SUM(G1720,G1728),2)</f>
        <v>0</v>
      </c>
    </row>
    <row r="1720" spans="1:7" s="8" customFormat="1" x14ac:dyDescent="0.2">
      <c r="A1720" s="41" t="s">
        <v>484</v>
      </c>
      <c r="B1720" s="40" t="s">
        <v>45</v>
      </c>
      <c r="C1720" s="41"/>
      <c r="D1720" s="42"/>
      <c r="E1720" s="43"/>
      <c r="F1720" s="44"/>
      <c r="G1720" s="43">
        <f>ROUND(SUM(G1721:G1727),2)</f>
        <v>0</v>
      </c>
    </row>
    <row r="1721" spans="1:7" s="8" customFormat="1" ht="56.25" x14ac:dyDescent="0.2">
      <c r="A1721" s="52" t="s">
        <v>2027</v>
      </c>
      <c r="B1721" s="61" t="s">
        <v>197</v>
      </c>
      <c r="C1721" s="63" t="s">
        <v>31</v>
      </c>
      <c r="D1721" s="62">
        <v>5.01</v>
      </c>
      <c r="E1721" s="97">
        <v>0</v>
      </c>
      <c r="F1721" s="57"/>
      <c r="G1721" s="53">
        <f t="shared" ref="G1721:G1727" si="161">ROUND(PRODUCT(D1721,E1721),2)</f>
        <v>0</v>
      </c>
    </row>
    <row r="1722" spans="1:7" s="8" customFormat="1" ht="56.25" x14ac:dyDescent="0.2">
      <c r="A1722" s="52" t="s">
        <v>2028</v>
      </c>
      <c r="B1722" s="61" t="s">
        <v>175</v>
      </c>
      <c r="C1722" s="63" t="s">
        <v>39</v>
      </c>
      <c r="D1722" s="62">
        <v>191.93</v>
      </c>
      <c r="E1722" s="97">
        <v>0</v>
      </c>
      <c r="F1722" s="57"/>
      <c r="G1722" s="53">
        <f t="shared" si="161"/>
        <v>0</v>
      </c>
    </row>
    <row r="1723" spans="1:7" s="8" customFormat="1" ht="56.25" x14ac:dyDescent="0.2">
      <c r="A1723" s="52" t="s">
        <v>2029</v>
      </c>
      <c r="B1723" s="61" t="s">
        <v>176</v>
      </c>
      <c r="C1723" s="63" t="s">
        <v>39</v>
      </c>
      <c r="D1723" s="62">
        <v>90.7</v>
      </c>
      <c r="E1723" s="97">
        <v>0</v>
      </c>
      <c r="F1723" s="57"/>
      <c r="G1723" s="53">
        <f t="shared" si="161"/>
        <v>0</v>
      </c>
    </row>
    <row r="1724" spans="1:7" s="8" customFormat="1" ht="56.25" x14ac:dyDescent="0.2">
      <c r="A1724" s="52" t="s">
        <v>2030</v>
      </c>
      <c r="B1724" s="61" t="s">
        <v>177</v>
      </c>
      <c r="C1724" s="63" t="s">
        <v>39</v>
      </c>
      <c r="D1724" s="62">
        <v>23.86</v>
      </c>
      <c r="E1724" s="97">
        <v>0</v>
      </c>
      <c r="F1724" s="57"/>
      <c r="G1724" s="53">
        <f t="shared" si="161"/>
        <v>0</v>
      </c>
    </row>
    <row r="1725" spans="1:7" s="8" customFormat="1" ht="56.25" x14ac:dyDescent="0.2">
      <c r="A1725" s="52" t="s">
        <v>2031</v>
      </c>
      <c r="B1725" s="61" t="s">
        <v>178</v>
      </c>
      <c r="C1725" s="63" t="s">
        <v>33</v>
      </c>
      <c r="D1725" s="62">
        <v>3</v>
      </c>
      <c r="E1725" s="97">
        <v>0</v>
      </c>
      <c r="F1725" s="57"/>
      <c r="G1725" s="53">
        <f t="shared" si="161"/>
        <v>0</v>
      </c>
    </row>
    <row r="1726" spans="1:7" s="8" customFormat="1" ht="56.25" x14ac:dyDescent="0.2">
      <c r="A1726" s="52" t="s">
        <v>2032</v>
      </c>
      <c r="B1726" s="61" t="s">
        <v>179</v>
      </c>
      <c r="C1726" s="63" t="s">
        <v>33</v>
      </c>
      <c r="D1726" s="62">
        <v>1</v>
      </c>
      <c r="E1726" s="97">
        <v>0</v>
      </c>
      <c r="F1726" s="57"/>
      <c r="G1726" s="53">
        <f t="shared" si="161"/>
        <v>0</v>
      </c>
    </row>
    <row r="1727" spans="1:7" s="8" customFormat="1" ht="22.5" x14ac:dyDescent="0.2">
      <c r="A1727" s="52" t="s">
        <v>2033</v>
      </c>
      <c r="B1727" s="61" t="s">
        <v>123</v>
      </c>
      <c r="C1727" s="63" t="s">
        <v>33</v>
      </c>
      <c r="D1727" s="62">
        <v>10</v>
      </c>
      <c r="E1727" s="97">
        <v>0</v>
      </c>
      <c r="F1727" s="57"/>
      <c r="G1727" s="53">
        <f t="shared" si="161"/>
        <v>0</v>
      </c>
    </row>
    <row r="1728" spans="1:7" s="8" customFormat="1" x14ac:dyDescent="0.2">
      <c r="A1728" s="41" t="s">
        <v>485</v>
      </c>
      <c r="B1728" s="40" t="s">
        <v>117</v>
      </c>
      <c r="C1728" s="41"/>
      <c r="D1728" s="42"/>
      <c r="E1728" s="91"/>
      <c r="F1728" s="44"/>
      <c r="G1728" s="43">
        <f>ROUND(SUM(G1729:G1732),2)</f>
        <v>0</v>
      </c>
    </row>
    <row r="1729" spans="1:7" s="8" customFormat="1" ht="67.5" x14ac:dyDescent="0.2">
      <c r="A1729" s="52" t="s">
        <v>2034</v>
      </c>
      <c r="B1729" s="61" t="s">
        <v>205</v>
      </c>
      <c r="C1729" s="63" t="s">
        <v>33</v>
      </c>
      <c r="D1729" s="62">
        <v>3</v>
      </c>
      <c r="E1729" s="97">
        <v>0</v>
      </c>
      <c r="F1729" s="57"/>
      <c r="G1729" s="53">
        <f t="shared" ref="G1729:G1732" si="162">ROUND(PRODUCT(D1729,E1729),2)</f>
        <v>0</v>
      </c>
    </row>
    <row r="1730" spans="1:7" s="8" customFormat="1" ht="90" x14ac:dyDescent="0.2">
      <c r="A1730" s="52" t="s">
        <v>2035</v>
      </c>
      <c r="B1730" s="61" t="s">
        <v>206</v>
      </c>
      <c r="C1730" s="63" t="s">
        <v>33</v>
      </c>
      <c r="D1730" s="62">
        <v>1</v>
      </c>
      <c r="E1730" s="97">
        <v>0</v>
      </c>
      <c r="F1730" s="57"/>
      <c r="G1730" s="53">
        <f t="shared" si="162"/>
        <v>0</v>
      </c>
    </row>
    <row r="1731" spans="1:7" s="8" customFormat="1" ht="78.75" x14ac:dyDescent="0.2">
      <c r="A1731" s="52" t="s">
        <v>2036</v>
      </c>
      <c r="B1731" s="61" t="s">
        <v>207</v>
      </c>
      <c r="C1731" s="63" t="s">
        <v>33</v>
      </c>
      <c r="D1731" s="62">
        <v>1</v>
      </c>
      <c r="E1731" s="97">
        <v>0</v>
      </c>
      <c r="F1731" s="57"/>
      <c r="G1731" s="53">
        <f t="shared" si="162"/>
        <v>0</v>
      </c>
    </row>
    <row r="1732" spans="1:7" s="8" customFormat="1" ht="45" x14ac:dyDescent="0.2">
      <c r="A1732" s="52" t="s">
        <v>2037</v>
      </c>
      <c r="B1732" s="61" t="s">
        <v>208</v>
      </c>
      <c r="C1732" s="63" t="s">
        <v>33</v>
      </c>
      <c r="D1732" s="62">
        <v>1</v>
      </c>
      <c r="E1732" s="97">
        <v>0</v>
      </c>
      <c r="F1732" s="57"/>
      <c r="G1732" s="53">
        <f t="shared" si="162"/>
        <v>0</v>
      </c>
    </row>
    <row r="1733" spans="1:7" s="8" customFormat="1" x14ac:dyDescent="0.2">
      <c r="A1733" s="96" t="s">
        <v>486</v>
      </c>
      <c r="B1733" s="65" t="s">
        <v>290</v>
      </c>
      <c r="C1733" s="65"/>
      <c r="D1733" s="65"/>
      <c r="E1733" s="65"/>
      <c r="F1733" s="65"/>
      <c r="G1733" s="55">
        <f>ROUND(SUM(G1734,G1752,G1768),2)</f>
        <v>0</v>
      </c>
    </row>
    <row r="1734" spans="1:7" s="8" customFormat="1" x14ac:dyDescent="0.2">
      <c r="A1734" s="41" t="s">
        <v>487</v>
      </c>
      <c r="B1734" s="40" t="s">
        <v>57</v>
      </c>
      <c r="C1734" s="41"/>
      <c r="D1734" s="42"/>
      <c r="E1734" s="43"/>
      <c r="F1734" s="44"/>
      <c r="G1734" s="43">
        <f>ROUND(SUM(G1735:G1751),2)</f>
        <v>0</v>
      </c>
    </row>
    <row r="1735" spans="1:7" s="8" customFormat="1" ht="22.5" x14ac:dyDescent="0.2">
      <c r="A1735" s="52" t="s">
        <v>2038</v>
      </c>
      <c r="B1735" s="61" t="s">
        <v>196</v>
      </c>
      <c r="C1735" s="63" t="s">
        <v>39</v>
      </c>
      <c r="D1735" s="62">
        <v>119.78</v>
      </c>
      <c r="E1735" s="97">
        <v>0</v>
      </c>
      <c r="F1735" s="57"/>
      <c r="G1735" s="53">
        <f t="shared" ref="G1735:G1751" si="163">ROUND(PRODUCT(D1735,E1735),2)</f>
        <v>0</v>
      </c>
    </row>
    <row r="1736" spans="1:7" s="8" customFormat="1" ht="45" x14ac:dyDescent="0.2">
      <c r="A1736" s="52" t="s">
        <v>2039</v>
      </c>
      <c r="B1736" s="61" t="s">
        <v>127</v>
      </c>
      <c r="C1736" s="63" t="s">
        <v>32</v>
      </c>
      <c r="D1736" s="62">
        <v>187.31</v>
      </c>
      <c r="E1736" s="97">
        <v>0</v>
      </c>
      <c r="F1736" s="57"/>
      <c r="G1736" s="53">
        <f t="shared" si="163"/>
        <v>0</v>
      </c>
    </row>
    <row r="1737" spans="1:7" s="8" customFormat="1" ht="45" x14ac:dyDescent="0.2">
      <c r="A1737" s="52" t="s">
        <v>2040</v>
      </c>
      <c r="B1737" s="61" t="s">
        <v>157</v>
      </c>
      <c r="C1737" s="63" t="s">
        <v>32</v>
      </c>
      <c r="D1737" s="62">
        <v>5.54</v>
      </c>
      <c r="E1737" s="97">
        <v>0</v>
      </c>
      <c r="F1737" s="57"/>
      <c r="G1737" s="53">
        <f t="shared" si="163"/>
        <v>0</v>
      </c>
    </row>
    <row r="1738" spans="1:7" s="8" customFormat="1" ht="22.5" x14ac:dyDescent="0.2">
      <c r="A1738" s="52" t="s">
        <v>2041</v>
      </c>
      <c r="B1738" s="61" t="s">
        <v>63</v>
      </c>
      <c r="C1738" s="63" t="s">
        <v>32</v>
      </c>
      <c r="D1738" s="62">
        <v>9.66</v>
      </c>
      <c r="E1738" s="97">
        <v>0</v>
      </c>
      <c r="F1738" s="57"/>
      <c r="G1738" s="53">
        <f t="shared" si="163"/>
        <v>0</v>
      </c>
    </row>
    <row r="1739" spans="1:7" s="8" customFormat="1" ht="22.5" x14ac:dyDescent="0.2">
      <c r="A1739" s="52" t="s">
        <v>2042</v>
      </c>
      <c r="B1739" s="61" t="s">
        <v>64</v>
      </c>
      <c r="C1739" s="63" t="s">
        <v>39</v>
      </c>
      <c r="D1739" s="62">
        <v>105.29</v>
      </c>
      <c r="E1739" s="97">
        <v>0</v>
      </c>
      <c r="F1739" s="57"/>
      <c r="G1739" s="53">
        <f t="shared" si="163"/>
        <v>0</v>
      </c>
    </row>
    <row r="1740" spans="1:7" s="8" customFormat="1" ht="22.5" x14ac:dyDescent="0.2">
      <c r="A1740" s="52" t="s">
        <v>2043</v>
      </c>
      <c r="B1740" s="61" t="s">
        <v>71</v>
      </c>
      <c r="C1740" s="63" t="s">
        <v>39</v>
      </c>
      <c r="D1740" s="62">
        <v>14.49</v>
      </c>
      <c r="E1740" s="97">
        <v>0</v>
      </c>
      <c r="F1740" s="57"/>
      <c r="G1740" s="53">
        <f t="shared" si="163"/>
        <v>0</v>
      </c>
    </row>
    <row r="1741" spans="1:7" s="8" customFormat="1" ht="33.75" x14ac:dyDescent="0.2">
      <c r="A1741" s="52" t="s">
        <v>2044</v>
      </c>
      <c r="B1741" s="61" t="s">
        <v>65</v>
      </c>
      <c r="C1741" s="63" t="s">
        <v>32</v>
      </c>
      <c r="D1741" s="62">
        <v>47.53</v>
      </c>
      <c r="E1741" s="97">
        <v>0</v>
      </c>
      <c r="F1741" s="57"/>
      <c r="G1741" s="53">
        <f t="shared" si="163"/>
        <v>0</v>
      </c>
    </row>
    <row r="1742" spans="1:7" s="8" customFormat="1" ht="45" x14ac:dyDescent="0.2">
      <c r="A1742" s="52" t="s">
        <v>2045</v>
      </c>
      <c r="B1742" s="61" t="s">
        <v>209</v>
      </c>
      <c r="C1742" s="63" t="s">
        <v>32</v>
      </c>
      <c r="D1742" s="62">
        <v>64.739999999999995</v>
      </c>
      <c r="E1742" s="97">
        <v>0</v>
      </c>
      <c r="F1742" s="57"/>
      <c r="G1742" s="53">
        <f t="shared" si="163"/>
        <v>0</v>
      </c>
    </row>
    <row r="1743" spans="1:7" s="8" customFormat="1" ht="45" x14ac:dyDescent="0.2">
      <c r="A1743" s="52" t="s">
        <v>2046</v>
      </c>
      <c r="B1743" s="61" t="s">
        <v>210</v>
      </c>
      <c r="C1743" s="63" t="s">
        <v>32</v>
      </c>
      <c r="D1743" s="62">
        <v>97.1</v>
      </c>
      <c r="E1743" s="97">
        <v>0</v>
      </c>
      <c r="F1743" s="57"/>
      <c r="G1743" s="53">
        <f t="shared" si="163"/>
        <v>0</v>
      </c>
    </row>
    <row r="1744" spans="1:7" s="8" customFormat="1" ht="135" x14ac:dyDescent="0.2">
      <c r="A1744" s="52" t="s">
        <v>2047</v>
      </c>
      <c r="B1744" s="61" t="s">
        <v>156</v>
      </c>
      <c r="C1744" s="63" t="s">
        <v>33</v>
      </c>
      <c r="D1744" s="62">
        <v>1</v>
      </c>
      <c r="E1744" s="97">
        <v>0</v>
      </c>
      <c r="F1744" s="57"/>
      <c r="G1744" s="53">
        <f t="shared" si="163"/>
        <v>0</v>
      </c>
    </row>
    <row r="1745" spans="1:7" s="8" customFormat="1" ht="135" x14ac:dyDescent="0.2">
      <c r="A1745" s="52" t="s">
        <v>2048</v>
      </c>
      <c r="B1745" s="61" t="s">
        <v>155</v>
      </c>
      <c r="C1745" s="63" t="s">
        <v>33</v>
      </c>
      <c r="D1745" s="62">
        <v>1</v>
      </c>
      <c r="E1745" s="97">
        <v>0</v>
      </c>
      <c r="F1745" s="57"/>
      <c r="G1745" s="53">
        <f t="shared" si="163"/>
        <v>0</v>
      </c>
    </row>
    <row r="1746" spans="1:7" s="8" customFormat="1" ht="22.5" x14ac:dyDescent="0.2">
      <c r="A1746" s="52" t="s">
        <v>2049</v>
      </c>
      <c r="B1746" s="61" t="s">
        <v>67</v>
      </c>
      <c r="C1746" s="63" t="s">
        <v>33</v>
      </c>
      <c r="D1746" s="62">
        <v>6</v>
      </c>
      <c r="E1746" s="97">
        <v>0</v>
      </c>
      <c r="F1746" s="57"/>
      <c r="G1746" s="53">
        <f t="shared" si="163"/>
        <v>0</v>
      </c>
    </row>
    <row r="1747" spans="1:7" s="8" customFormat="1" ht="22.5" x14ac:dyDescent="0.2">
      <c r="A1747" s="52" t="s">
        <v>2050</v>
      </c>
      <c r="B1747" s="61" t="s">
        <v>119</v>
      </c>
      <c r="C1747" s="63" t="s">
        <v>33</v>
      </c>
      <c r="D1747" s="62">
        <v>2</v>
      </c>
      <c r="E1747" s="97">
        <v>0</v>
      </c>
      <c r="F1747" s="67"/>
      <c r="G1747" s="53">
        <f t="shared" si="163"/>
        <v>0</v>
      </c>
    </row>
    <row r="1748" spans="1:7" s="8" customFormat="1" ht="22.5" x14ac:dyDescent="0.2">
      <c r="A1748" s="52" t="s">
        <v>2051</v>
      </c>
      <c r="B1748" s="61" t="s">
        <v>315</v>
      </c>
      <c r="C1748" s="63" t="s">
        <v>33</v>
      </c>
      <c r="D1748" s="62">
        <v>1</v>
      </c>
      <c r="E1748" s="97">
        <v>0</v>
      </c>
      <c r="F1748" s="57"/>
      <c r="G1748" s="53">
        <f t="shared" si="163"/>
        <v>0</v>
      </c>
    </row>
    <row r="1749" spans="1:7" s="8" customFormat="1" ht="22.5" x14ac:dyDescent="0.2">
      <c r="A1749" s="52" t="s">
        <v>2052</v>
      </c>
      <c r="B1749" s="61" t="s">
        <v>316</v>
      </c>
      <c r="C1749" s="63" t="s">
        <v>33</v>
      </c>
      <c r="D1749" s="62">
        <v>1</v>
      </c>
      <c r="E1749" s="97">
        <v>0</v>
      </c>
      <c r="F1749" s="67"/>
      <c r="G1749" s="53">
        <f t="shared" si="163"/>
        <v>0</v>
      </c>
    </row>
    <row r="1750" spans="1:7" s="8" customFormat="1" ht="33.75" x14ac:dyDescent="0.2">
      <c r="A1750" s="52" t="s">
        <v>2053</v>
      </c>
      <c r="B1750" s="61" t="s">
        <v>37</v>
      </c>
      <c r="C1750" s="63" t="s">
        <v>32</v>
      </c>
      <c r="D1750" s="62">
        <v>128.11000000000001</v>
      </c>
      <c r="E1750" s="97">
        <v>0</v>
      </c>
      <c r="F1750" s="67"/>
      <c r="G1750" s="53">
        <f t="shared" si="163"/>
        <v>0</v>
      </c>
    </row>
    <row r="1751" spans="1:7" s="8" customFormat="1" ht="33.75" x14ac:dyDescent="0.2">
      <c r="A1751" s="52" t="s">
        <v>2054</v>
      </c>
      <c r="B1751" s="61" t="s">
        <v>35</v>
      </c>
      <c r="C1751" s="63" t="s">
        <v>36</v>
      </c>
      <c r="D1751" s="62">
        <v>3074.6400000000003</v>
      </c>
      <c r="E1751" s="97">
        <v>0</v>
      </c>
      <c r="F1751" s="57"/>
      <c r="G1751" s="53">
        <f t="shared" si="163"/>
        <v>0</v>
      </c>
    </row>
    <row r="1752" spans="1:7" s="8" customFormat="1" x14ac:dyDescent="0.2">
      <c r="A1752" s="41" t="s">
        <v>488</v>
      </c>
      <c r="B1752" s="40" t="s">
        <v>148</v>
      </c>
      <c r="C1752" s="41"/>
      <c r="D1752" s="42"/>
      <c r="E1752" s="91"/>
      <c r="F1752" s="44"/>
      <c r="G1752" s="43">
        <f>ROUND(SUM(G1753:G1767),2)</f>
        <v>0</v>
      </c>
    </row>
    <row r="1753" spans="1:7" s="8" customFormat="1" ht="45" x14ac:dyDescent="0.2">
      <c r="A1753" s="52" t="s">
        <v>2055</v>
      </c>
      <c r="B1753" s="61" t="s">
        <v>127</v>
      </c>
      <c r="C1753" s="63" t="s">
        <v>32</v>
      </c>
      <c r="D1753" s="62">
        <v>24.29</v>
      </c>
      <c r="E1753" s="97">
        <v>0</v>
      </c>
      <c r="F1753" s="57"/>
      <c r="G1753" s="53">
        <f t="shared" ref="G1753:G1759" si="164">ROUND(PRODUCT(D1753,E1753),2)</f>
        <v>0</v>
      </c>
    </row>
    <row r="1754" spans="1:7" s="8" customFormat="1" ht="45" x14ac:dyDescent="0.2">
      <c r="A1754" s="52" t="s">
        <v>2056</v>
      </c>
      <c r="B1754" s="61" t="s">
        <v>157</v>
      </c>
      <c r="C1754" s="63" t="s">
        <v>32</v>
      </c>
      <c r="D1754" s="62">
        <v>1.6</v>
      </c>
      <c r="E1754" s="97">
        <v>0</v>
      </c>
      <c r="F1754" s="57"/>
      <c r="G1754" s="53">
        <f t="shared" si="164"/>
        <v>0</v>
      </c>
    </row>
    <row r="1755" spans="1:7" s="8" customFormat="1" ht="22.5" x14ac:dyDescent="0.2">
      <c r="A1755" s="52" t="s">
        <v>2057</v>
      </c>
      <c r="B1755" s="61" t="s">
        <v>149</v>
      </c>
      <c r="C1755" s="63" t="s">
        <v>32</v>
      </c>
      <c r="D1755" s="62">
        <v>4.42</v>
      </c>
      <c r="E1755" s="97">
        <v>0</v>
      </c>
      <c r="F1755" s="57"/>
      <c r="G1755" s="53">
        <f t="shared" si="164"/>
        <v>0</v>
      </c>
    </row>
    <row r="1756" spans="1:7" s="8" customFormat="1" ht="33.75" x14ac:dyDescent="0.2">
      <c r="A1756" s="52" t="s">
        <v>2058</v>
      </c>
      <c r="B1756" s="61" t="s">
        <v>158</v>
      </c>
      <c r="C1756" s="63" t="s">
        <v>31</v>
      </c>
      <c r="D1756" s="62">
        <v>9.1199999999999992</v>
      </c>
      <c r="E1756" s="97">
        <v>0</v>
      </c>
      <c r="F1756" s="57"/>
      <c r="G1756" s="53">
        <f t="shared" si="164"/>
        <v>0</v>
      </c>
    </row>
    <row r="1757" spans="1:7" s="8" customFormat="1" ht="33.75" x14ac:dyDescent="0.2">
      <c r="A1757" s="52" t="s">
        <v>2059</v>
      </c>
      <c r="B1757" s="61" t="s">
        <v>150</v>
      </c>
      <c r="C1757" s="63" t="s">
        <v>53</v>
      </c>
      <c r="D1757" s="62">
        <v>257.83999999999997</v>
      </c>
      <c r="E1757" s="97">
        <v>0</v>
      </c>
      <c r="F1757" s="57"/>
      <c r="G1757" s="53">
        <f t="shared" si="164"/>
        <v>0</v>
      </c>
    </row>
    <row r="1758" spans="1:7" s="8" customFormat="1" ht="22.5" x14ac:dyDescent="0.2">
      <c r="A1758" s="52" t="s">
        <v>2060</v>
      </c>
      <c r="B1758" s="61" t="s">
        <v>159</v>
      </c>
      <c r="C1758" s="63" t="s">
        <v>32</v>
      </c>
      <c r="D1758" s="62">
        <v>2.14</v>
      </c>
      <c r="E1758" s="97">
        <v>0</v>
      </c>
      <c r="F1758" s="57"/>
      <c r="G1758" s="53">
        <f t="shared" si="164"/>
        <v>0</v>
      </c>
    </row>
    <row r="1759" spans="1:7" s="8" customFormat="1" ht="33.75" x14ac:dyDescent="0.2">
      <c r="A1759" s="52" t="s">
        <v>2061</v>
      </c>
      <c r="B1759" s="61" t="s">
        <v>188</v>
      </c>
      <c r="C1759" s="63" t="s">
        <v>31</v>
      </c>
      <c r="D1759" s="62">
        <v>4.75</v>
      </c>
      <c r="E1759" s="97">
        <v>0</v>
      </c>
      <c r="F1759" s="57"/>
      <c r="G1759" s="53">
        <f t="shared" si="164"/>
        <v>0</v>
      </c>
    </row>
    <row r="1760" spans="1:7" s="8" customFormat="1" ht="22.5" x14ac:dyDescent="0.2">
      <c r="A1760" s="52" t="s">
        <v>2062</v>
      </c>
      <c r="B1760" s="61" t="s">
        <v>125</v>
      </c>
      <c r="C1760" s="63" t="s">
        <v>31</v>
      </c>
      <c r="D1760" s="62">
        <v>26.51</v>
      </c>
      <c r="E1760" s="97">
        <v>0</v>
      </c>
      <c r="F1760" s="57"/>
      <c r="G1760" s="53">
        <f>ROUND(PRODUCT(D1760,E1760),2)</f>
        <v>0</v>
      </c>
    </row>
    <row r="1761" spans="1:7" s="8" customFormat="1" ht="45" x14ac:dyDescent="0.2">
      <c r="A1761" s="52" t="s">
        <v>2063</v>
      </c>
      <c r="B1761" s="61" t="s">
        <v>186</v>
      </c>
      <c r="C1761" s="63" t="s">
        <v>31</v>
      </c>
      <c r="D1761" s="62">
        <v>20.22</v>
      </c>
      <c r="E1761" s="97">
        <v>0</v>
      </c>
      <c r="F1761" s="57"/>
      <c r="G1761" s="53">
        <f>ROUND(PRODUCT(D1761,E1761),2)</f>
        <v>0</v>
      </c>
    </row>
    <row r="1762" spans="1:7" s="8" customFormat="1" ht="45" x14ac:dyDescent="0.2">
      <c r="A1762" s="52" t="s">
        <v>2064</v>
      </c>
      <c r="B1762" s="61" t="s">
        <v>187</v>
      </c>
      <c r="C1762" s="63" t="s">
        <v>31</v>
      </c>
      <c r="D1762" s="62">
        <v>32.799999999999997</v>
      </c>
      <c r="E1762" s="97">
        <v>0</v>
      </c>
      <c r="F1762" s="57"/>
      <c r="G1762" s="53">
        <f>ROUND(PRODUCT(D1762,E1762),2)</f>
        <v>0</v>
      </c>
    </row>
    <row r="1763" spans="1:7" s="8" customFormat="1" ht="45" x14ac:dyDescent="0.2">
      <c r="A1763" s="52" t="s">
        <v>2065</v>
      </c>
      <c r="B1763" s="61" t="s">
        <v>209</v>
      </c>
      <c r="C1763" s="63" t="s">
        <v>32</v>
      </c>
      <c r="D1763" s="62">
        <v>6.95</v>
      </c>
      <c r="E1763" s="97">
        <v>0</v>
      </c>
      <c r="F1763" s="57"/>
      <c r="G1763" s="53">
        <f>ROUND(PRODUCT(D1763,E1763),2)</f>
        <v>0</v>
      </c>
    </row>
    <row r="1764" spans="1:7" s="8" customFormat="1" ht="45" x14ac:dyDescent="0.2">
      <c r="A1764" s="52" t="s">
        <v>2066</v>
      </c>
      <c r="B1764" s="61" t="s">
        <v>170</v>
      </c>
      <c r="C1764" s="63" t="s">
        <v>33</v>
      </c>
      <c r="D1764" s="62">
        <v>24</v>
      </c>
      <c r="E1764" s="97">
        <v>0</v>
      </c>
      <c r="F1764" s="67"/>
      <c r="G1764" s="53">
        <f t="shared" ref="G1764:G1767" si="165">ROUND(PRODUCT(D1764,E1764),2)</f>
        <v>0</v>
      </c>
    </row>
    <row r="1765" spans="1:7" s="8" customFormat="1" ht="45" x14ac:dyDescent="0.2">
      <c r="A1765" s="52" t="s">
        <v>2067</v>
      </c>
      <c r="B1765" s="61" t="s">
        <v>66</v>
      </c>
      <c r="C1765" s="63" t="s">
        <v>33</v>
      </c>
      <c r="D1765" s="62">
        <v>3</v>
      </c>
      <c r="E1765" s="97">
        <v>0</v>
      </c>
      <c r="F1765" s="67"/>
      <c r="G1765" s="53">
        <f t="shared" si="165"/>
        <v>0</v>
      </c>
    </row>
    <row r="1766" spans="1:7" s="8" customFormat="1" ht="33.75" x14ac:dyDescent="0.2">
      <c r="A1766" s="52" t="s">
        <v>2068</v>
      </c>
      <c r="B1766" s="61" t="s">
        <v>37</v>
      </c>
      <c r="C1766" s="63" t="s">
        <v>32</v>
      </c>
      <c r="D1766" s="62">
        <v>18.940000000000001</v>
      </c>
      <c r="E1766" s="97">
        <v>0</v>
      </c>
      <c r="F1766" s="57"/>
      <c r="G1766" s="53">
        <f t="shared" si="165"/>
        <v>0</v>
      </c>
    </row>
    <row r="1767" spans="1:7" s="8" customFormat="1" ht="33.75" x14ac:dyDescent="0.2">
      <c r="A1767" s="52" t="s">
        <v>2069</v>
      </c>
      <c r="B1767" s="61" t="s">
        <v>35</v>
      </c>
      <c r="C1767" s="63" t="s">
        <v>36</v>
      </c>
      <c r="D1767" s="62">
        <v>454.56000000000006</v>
      </c>
      <c r="E1767" s="97">
        <v>0</v>
      </c>
      <c r="F1767" s="57"/>
      <c r="G1767" s="53">
        <f t="shared" si="165"/>
        <v>0</v>
      </c>
    </row>
    <row r="1768" spans="1:7" s="8" customFormat="1" x14ac:dyDescent="0.2">
      <c r="A1768" s="41" t="s">
        <v>489</v>
      </c>
      <c r="B1768" s="40" t="s">
        <v>58</v>
      </c>
      <c r="C1768" s="41"/>
      <c r="D1768" s="42"/>
      <c r="E1768" s="91"/>
      <c r="F1768" s="44"/>
      <c r="G1768" s="43">
        <f>ROUND(SUM(G1769:G1783),2)</f>
        <v>0</v>
      </c>
    </row>
    <row r="1769" spans="1:7" s="8" customFormat="1" ht="22.5" x14ac:dyDescent="0.2">
      <c r="A1769" s="52" t="s">
        <v>2070</v>
      </c>
      <c r="B1769" s="61" t="s">
        <v>196</v>
      </c>
      <c r="C1769" s="63" t="s">
        <v>39</v>
      </c>
      <c r="D1769" s="62">
        <v>73.650000000000006</v>
      </c>
      <c r="E1769" s="97">
        <v>0</v>
      </c>
      <c r="F1769" s="57"/>
      <c r="G1769" s="53">
        <f t="shared" ref="G1769:G1783" si="166">ROUND(PRODUCT(D1769,E1769),2)</f>
        <v>0</v>
      </c>
    </row>
    <row r="1770" spans="1:7" s="8" customFormat="1" ht="45" x14ac:dyDescent="0.2">
      <c r="A1770" s="52" t="s">
        <v>2071</v>
      </c>
      <c r="B1770" s="61" t="s">
        <v>127</v>
      </c>
      <c r="C1770" s="63" t="s">
        <v>32</v>
      </c>
      <c r="D1770" s="62">
        <v>61.87</v>
      </c>
      <c r="E1770" s="97">
        <v>0</v>
      </c>
      <c r="F1770" s="57"/>
      <c r="G1770" s="53">
        <f t="shared" si="166"/>
        <v>0</v>
      </c>
    </row>
    <row r="1771" spans="1:7" s="8" customFormat="1" ht="90" x14ac:dyDescent="0.2">
      <c r="A1771" s="52" t="s">
        <v>2072</v>
      </c>
      <c r="B1771" s="61" t="s">
        <v>160</v>
      </c>
      <c r="C1771" s="63" t="s">
        <v>33</v>
      </c>
      <c r="D1771" s="62">
        <v>2</v>
      </c>
      <c r="E1771" s="97">
        <v>0</v>
      </c>
      <c r="F1771" s="57"/>
      <c r="G1771" s="53">
        <f t="shared" si="166"/>
        <v>0</v>
      </c>
    </row>
    <row r="1772" spans="1:7" s="8" customFormat="1" ht="90" x14ac:dyDescent="0.2">
      <c r="A1772" s="52" t="s">
        <v>2073</v>
      </c>
      <c r="B1772" s="61" t="s">
        <v>161</v>
      </c>
      <c r="C1772" s="63" t="s">
        <v>33</v>
      </c>
      <c r="D1772" s="62">
        <v>8</v>
      </c>
      <c r="E1772" s="97">
        <v>0</v>
      </c>
      <c r="F1772" s="57"/>
      <c r="G1772" s="53">
        <f t="shared" si="166"/>
        <v>0</v>
      </c>
    </row>
    <row r="1773" spans="1:7" s="8" customFormat="1" ht="90" x14ac:dyDescent="0.2">
      <c r="A1773" s="52" t="s">
        <v>2074</v>
      </c>
      <c r="B1773" s="61" t="s">
        <v>162</v>
      </c>
      <c r="C1773" s="63" t="s">
        <v>33</v>
      </c>
      <c r="D1773" s="62">
        <v>3</v>
      </c>
      <c r="E1773" s="97">
        <v>0</v>
      </c>
      <c r="F1773" s="57"/>
      <c r="G1773" s="53">
        <f t="shared" si="166"/>
        <v>0</v>
      </c>
    </row>
    <row r="1774" spans="1:7" s="8" customFormat="1" ht="22.5" x14ac:dyDescent="0.2">
      <c r="A1774" s="52" t="s">
        <v>2075</v>
      </c>
      <c r="B1774" s="61" t="s">
        <v>63</v>
      </c>
      <c r="C1774" s="63" t="s">
        <v>32</v>
      </c>
      <c r="D1774" s="62">
        <v>5.16</v>
      </c>
      <c r="E1774" s="97">
        <v>0</v>
      </c>
      <c r="F1774" s="57"/>
      <c r="G1774" s="53">
        <f>ROUND(PRODUCT(D1774,E1774),2)</f>
        <v>0</v>
      </c>
    </row>
    <row r="1775" spans="1:7" s="8" customFormat="1" ht="22.5" x14ac:dyDescent="0.2">
      <c r="A1775" s="52" t="s">
        <v>2076</v>
      </c>
      <c r="B1775" s="61" t="s">
        <v>68</v>
      </c>
      <c r="C1775" s="63" t="s">
        <v>39</v>
      </c>
      <c r="D1775" s="62">
        <v>73.650000000000006</v>
      </c>
      <c r="E1775" s="97">
        <v>0</v>
      </c>
      <c r="F1775" s="57"/>
      <c r="G1775" s="53">
        <f t="shared" si="166"/>
        <v>0</v>
      </c>
    </row>
    <row r="1776" spans="1:7" s="8" customFormat="1" ht="22.5" x14ac:dyDescent="0.2">
      <c r="A1776" s="52" t="s">
        <v>2077</v>
      </c>
      <c r="B1776" s="61" t="s">
        <v>69</v>
      </c>
      <c r="C1776" s="63" t="s">
        <v>33</v>
      </c>
      <c r="D1776" s="62">
        <v>13</v>
      </c>
      <c r="E1776" s="97">
        <v>0</v>
      </c>
      <c r="F1776" s="57"/>
      <c r="G1776" s="53">
        <f t="shared" si="166"/>
        <v>0</v>
      </c>
    </row>
    <row r="1777" spans="1:7" s="8" customFormat="1" ht="22.5" x14ac:dyDescent="0.2">
      <c r="A1777" s="52" t="s">
        <v>2078</v>
      </c>
      <c r="B1777" s="61" t="s">
        <v>70</v>
      </c>
      <c r="C1777" s="63" t="s">
        <v>33</v>
      </c>
      <c r="D1777" s="62">
        <v>13</v>
      </c>
      <c r="E1777" s="97">
        <v>0</v>
      </c>
      <c r="F1777" s="57"/>
      <c r="G1777" s="53">
        <f t="shared" si="166"/>
        <v>0</v>
      </c>
    </row>
    <row r="1778" spans="1:7" s="8" customFormat="1" ht="22.5" x14ac:dyDescent="0.2">
      <c r="A1778" s="52" t="s">
        <v>2079</v>
      </c>
      <c r="B1778" s="61" t="s">
        <v>174</v>
      </c>
      <c r="C1778" s="63" t="s">
        <v>33</v>
      </c>
      <c r="D1778" s="62">
        <v>13</v>
      </c>
      <c r="E1778" s="97">
        <v>0</v>
      </c>
      <c r="F1778" s="57"/>
      <c r="G1778" s="53">
        <f t="shared" si="166"/>
        <v>0</v>
      </c>
    </row>
    <row r="1779" spans="1:7" s="8" customFormat="1" ht="33.75" x14ac:dyDescent="0.2">
      <c r="A1779" s="52" t="s">
        <v>2080</v>
      </c>
      <c r="B1779" s="61" t="s">
        <v>65</v>
      </c>
      <c r="C1779" s="63" t="s">
        <v>32</v>
      </c>
      <c r="D1779" s="62">
        <v>21.73</v>
      </c>
      <c r="E1779" s="97">
        <v>0</v>
      </c>
      <c r="F1779" s="57"/>
      <c r="G1779" s="53">
        <f t="shared" si="166"/>
        <v>0</v>
      </c>
    </row>
    <row r="1780" spans="1:7" s="8" customFormat="1" ht="45" x14ac:dyDescent="0.2">
      <c r="A1780" s="52" t="s">
        <v>2081</v>
      </c>
      <c r="B1780" s="61" t="s">
        <v>209</v>
      </c>
      <c r="C1780" s="63" t="s">
        <v>32</v>
      </c>
      <c r="D1780" s="62">
        <v>13.4</v>
      </c>
      <c r="E1780" s="97">
        <v>0</v>
      </c>
      <c r="F1780" s="57"/>
      <c r="G1780" s="53">
        <f t="shared" si="166"/>
        <v>0</v>
      </c>
    </row>
    <row r="1781" spans="1:7" s="8" customFormat="1" ht="45" x14ac:dyDescent="0.2">
      <c r="A1781" s="52" t="s">
        <v>2082</v>
      </c>
      <c r="B1781" s="61" t="s">
        <v>210</v>
      </c>
      <c r="C1781" s="63" t="s">
        <v>32</v>
      </c>
      <c r="D1781" s="62">
        <v>20.11</v>
      </c>
      <c r="E1781" s="97">
        <v>0</v>
      </c>
      <c r="F1781" s="57"/>
      <c r="G1781" s="53">
        <f t="shared" si="166"/>
        <v>0</v>
      </c>
    </row>
    <row r="1782" spans="1:7" s="8" customFormat="1" ht="33.75" x14ac:dyDescent="0.2">
      <c r="A1782" s="52" t="s">
        <v>2083</v>
      </c>
      <c r="B1782" s="61" t="s">
        <v>37</v>
      </c>
      <c r="C1782" s="63" t="s">
        <v>32</v>
      </c>
      <c r="D1782" s="62">
        <v>48.47</v>
      </c>
      <c r="E1782" s="97">
        <v>0</v>
      </c>
      <c r="F1782" s="67"/>
      <c r="G1782" s="53">
        <f t="shared" si="166"/>
        <v>0</v>
      </c>
    </row>
    <row r="1783" spans="1:7" s="8" customFormat="1" ht="33.75" x14ac:dyDescent="0.2">
      <c r="A1783" s="52" t="s">
        <v>2084</v>
      </c>
      <c r="B1783" s="61" t="s">
        <v>35</v>
      </c>
      <c r="C1783" s="63" t="s">
        <v>36</v>
      </c>
      <c r="D1783" s="62">
        <v>1163.28</v>
      </c>
      <c r="E1783" s="97">
        <v>0</v>
      </c>
      <c r="F1783" s="57"/>
      <c r="G1783" s="53">
        <f t="shared" si="166"/>
        <v>0</v>
      </c>
    </row>
    <row r="1784" spans="1:7" s="8" customFormat="1" x14ac:dyDescent="0.2">
      <c r="A1784" s="96" t="s">
        <v>490</v>
      </c>
      <c r="B1784" s="65" t="s">
        <v>59</v>
      </c>
      <c r="C1784" s="65"/>
      <c r="D1784" s="65"/>
      <c r="E1784" s="65"/>
      <c r="F1784" s="65"/>
      <c r="G1784" s="55">
        <f>ROUND(SUM(G1785,G1795,G1808,G1820),2)</f>
        <v>0</v>
      </c>
    </row>
    <row r="1785" spans="1:7" s="8" customFormat="1" x14ac:dyDescent="0.2">
      <c r="A1785" s="41" t="s">
        <v>491</v>
      </c>
      <c r="B1785" s="40" t="s">
        <v>57</v>
      </c>
      <c r="C1785" s="41"/>
      <c r="D1785" s="42"/>
      <c r="E1785" s="43"/>
      <c r="F1785" s="44"/>
      <c r="G1785" s="43">
        <f>ROUND(SUM(G1786:G1794),2)</f>
        <v>0</v>
      </c>
    </row>
    <row r="1786" spans="1:7" s="8" customFormat="1" ht="22.5" x14ac:dyDescent="0.2">
      <c r="A1786" s="52" t="s">
        <v>2085</v>
      </c>
      <c r="B1786" s="61" t="s">
        <v>196</v>
      </c>
      <c r="C1786" s="63" t="s">
        <v>39</v>
      </c>
      <c r="D1786" s="62">
        <v>109.84</v>
      </c>
      <c r="E1786" s="97">
        <v>0</v>
      </c>
      <c r="F1786" s="57"/>
      <c r="G1786" s="53">
        <f t="shared" ref="G1786:G1794" si="167">ROUND(PRODUCT(D1786,E1786),2)</f>
        <v>0</v>
      </c>
    </row>
    <row r="1787" spans="1:7" s="8" customFormat="1" ht="45" x14ac:dyDescent="0.2">
      <c r="A1787" s="52" t="s">
        <v>2086</v>
      </c>
      <c r="B1787" s="61" t="s">
        <v>127</v>
      </c>
      <c r="C1787" s="63" t="s">
        <v>32</v>
      </c>
      <c r="D1787" s="62">
        <v>65.900000000000006</v>
      </c>
      <c r="E1787" s="97">
        <v>0</v>
      </c>
      <c r="F1787" s="57"/>
      <c r="G1787" s="53">
        <f t="shared" si="167"/>
        <v>0</v>
      </c>
    </row>
    <row r="1788" spans="1:7" s="8" customFormat="1" ht="22.5" x14ac:dyDescent="0.2">
      <c r="A1788" s="52" t="s">
        <v>2087</v>
      </c>
      <c r="B1788" s="61" t="s">
        <v>63</v>
      </c>
      <c r="C1788" s="63" t="s">
        <v>32</v>
      </c>
      <c r="D1788" s="62">
        <v>6.59</v>
      </c>
      <c r="E1788" s="97">
        <v>0</v>
      </c>
      <c r="F1788" s="57"/>
      <c r="G1788" s="53">
        <f>ROUND(PRODUCT(D1788,E1788),2)</f>
        <v>0</v>
      </c>
    </row>
    <row r="1789" spans="1:7" s="8" customFormat="1" ht="33.75" x14ac:dyDescent="0.2">
      <c r="A1789" s="52" t="s">
        <v>2088</v>
      </c>
      <c r="B1789" s="61" t="s">
        <v>75</v>
      </c>
      <c r="C1789" s="63" t="s">
        <v>39</v>
      </c>
      <c r="D1789" s="62">
        <v>109.84</v>
      </c>
      <c r="E1789" s="97">
        <v>0</v>
      </c>
      <c r="F1789" s="57"/>
      <c r="G1789" s="53">
        <f t="shared" si="167"/>
        <v>0</v>
      </c>
    </row>
    <row r="1790" spans="1:7" s="8" customFormat="1" ht="33.75" x14ac:dyDescent="0.2">
      <c r="A1790" s="52" t="s">
        <v>2089</v>
      </c>
      <c r="B1790" s="61" t="s">
        <v>65</v>
      </c>
      <c r="C1790" s="63" t="s">
        <v>32</v>
      </c>
      <c r="D1790" s="62">
        <v>25.5</v>
      </c>
      <c r="E1790" s="97">
        <v>0</v>
      </c>
      <c r="F1790" s="57"/>
      <c r="G1790" s="53">
        <f t="shared" si="167"/>
        <v>0</v>
      </c>
    </row>
    <row r="1791" spans="1:7" s="8" customFormat="1" ht="45" x14ac:dyDescent="0.2">
      <c r="A1791" s="52" t="s">
        <v>2090</v>
      </c>
      <c r="B1791" s="61" t="s">
        <v>209</v>
      </c>
      <c r="C1791" s="63" t="s">
        <v>32</v>
      </c>
      <c r="D1791" s="62">
        <v>13.18</v>
      </c>
      <c r="E1791" s="97">
        <v>0</v>
      </c>
      <c r="F1791" s="57"/>
      <c r="G1791" s="53">
        <f t="shared" si="167"/>
        <v>0</v>
      </c>
    </row>
    <row r="1792" spans="1:7" s="8" customFormat="1" ht="45" x14ac:dyDescent="0.2">
      <c r="A1792" s="52" t="s">
        <v>2091</v>
      </c>
      <c r="B1792" s="61" t="s">
        <v>210</v>
      </c>
      <c r="C1792" s="63" t="s">
        <v>32</v>
      </c>
      <c r="D1792" s="62">
        <v>19.77</v>
      </c>
      <c r="E1792" s="97">
        <v>0</v>
      </c>
      <c r="F1792" s="57"/>
      <c r="G1792" s="53">
        <f t="shared" si="167"/>
        <v>0</v>
      </c>
    </row>
    <row r="1793" spans="1:7" s="8" customFormat="1" ht="33.75" x14ac:dyDescent="0.2">
      <c r="A1793" s="52" t="s">
        <v>2092</v>
      </c>
      <c r="B1793" s="61" t="s">
        <v>37</v>
      </c>
      <c r="C1793" s="63" t="s">
        <v>32</v>
      </c>
      <c r="D1793" s="62">
        <v>52.720000000000006</v>
      </c>
      <c r="E1793" s="97">
        <v>0</v>
      </c>
      <c r="F1793" s="67"/>
      <c r="G1793" s="53">
        <f t="shared" si="167"/>
        <v>0</v>
      </c>
    </row>
    <row r="1794" spans="1:7" s="8" customFormat="1" ht="33.75" x14ac:dyDescent="0.2">
      <c r="A1794" s="52" t="s">
        <v>2093</v>
      </c>
      <c r="B1794" s="61" t="s">
        <v>35</v>
      </c>
      <c r="C1794" s="63" t="s">
        <v>36</v>
      </c>
      <c r="D1794" s="62">
        <v>1265.2800000000002</v>
      </c>
      <c r="E1794" s="97">
        <v>0</v>
      </c>
      <c r="F1794" s="57"/>
      <c r="G1794" s="53">
        <f t="shared" si="167"/>
        <v>0</v>
      </c>
    </row>
    <row r="1795" spans="1:7" s="8" customFormat="1" x14ac:dyDescent="0.2">
      <c r="A1795" s="41" t="s">
        <v>492</v>
      </c>
      <c r="B1795" s="40" t="s">
        <v>60</v>
      </c>
      <c r="C1795" s="41"/>
      <c r="D1795" s="42"/>
      <c r="E1795" s="91"/>
      <c r="F1795" s="44"/>
      <c r="G1795" s="43">
        <f>ROUND(SUM(G1796:G1807),2)</f>
        <v>0</v>
      </c>
    </row>
    <row r="1796" spans="1:7" s="8" customFormat="1" ht="22.5" x14ac:dyDescent="0.2">
      <c r="A1796" s="52" t="s">
        <v>2094</v>
      </c>
      <c r="B1796" s="61" t="s">
        <v>196</v>
      </c>
      <c r="C1796" s="63" t="s">
        <v>39</v>
      </c>
      <c r="D1796" s="62">
        <v>73.650000000000006</v>
      </c>
      <c r="E1796" s="97">
        <v>0</v>
      </c>
      <c r="F1796" s="57"/>
      <c r="G1796" s="53">
        <f>ROUND(PRODUCT(D1796,E1796),2)</f>
        <v>0</v>
      </c>
    </row>
    <row r="1797" spans="1:7" s="8" customFormat="1" ht="45" x14ac:dyDescent="0.2">
      <c r="A1797" s="52" t="s">
        <v>2095</v>
      </c>
      <c r="B1797" s="61" t="s">
        <v>127</v>
      </c>
      <c r="C1797" s="63" t="s">
        <v>32</v>
      </c>
      <c r="D1797" s="62">
        <v>32.14</v>
      </c>
      <c r="E1797" s="97">
        <v>0</v>
      </c>
      <c r="F1797" s="57"/>
      <c r="G1797" s="53">
        <f t="shared" ref="G1797:G1807" si="168">ROUND(PRODUCT(D1797,E1797),2)</f>
        <v>0</v>
      </c>
    </row>
    <row r="1798" spans="1:7" s="8" customFormat="1" ht="45" x14ac:dyDescent="0.2">
      <c r="A1798" s="52" t="s">
        <v>2096</v>
      </c>
      <c r="B1798" s="61" t="s">
        <v>209</v>
      </c>
      <c r="C1798" s="63" t="s">
        <v>32</v>
      </c>
      <c r="D1798" s="62">
        <v>32.14</v>
      </c>
      <c r="E1798" s="97">
        <v>0</v>
      </c>
      <c r="F1798" s="57"/>
      <c r="G1798" s="53">
        <f t="shared" si="168"/>
        <v>0</v>
      </c>
    </row>
    <row r="1799" spans="1:7" s="8" customFormat="1" ht="22.5" x14ac:dyDescent="0.2">
      <c r="A1799" s="52" t="s">
        <v>2097</v>
      </c>
      <c r="B1799" s="61" t="s">
        <v>74</v>
      </c>
      <c r="C1799" s="63" t="s">
        <v>33</v>
      </c>
      <c r="D1799" s="62">
        <v>13</v>
      </c>
      <c r="E1799" s="97">
        <v>0</v>
      </c>
      <c r="F1799" s="57"/>
      <c r="G1799" s="53">
        <f t="shared" si="168"/>
        <v>0</v>
      </c>
    </row>
    <row r="1800" spans="1:7" s="8" customFormat="1" ht="22.5" x14ac:dyDescent="0.2">
      <c r="A1800" s="52" t="s">
        <v>2098</v>
      </c>
      <c r="B1800" s="61" t="s">
        <v>88</v>
      </c>
      <c r="C1800" s="63" t="s">
        <v>33</v>
      </c>
      <c r="D1800" s="62">
        <v>13</v>
      </c>
      <c r="E1800" s="97">
        <v>0</v>
      </c>
      <c r="F1800" s="57"/>
      <c r="G1800" s="53">
        <f t="shared" si="168"/>
        <v>0</v>
      </c>
    </row>
    <row r="1801" spans="1:7" s="8" customFormat="1" ht="22.5" x14ac:dyDescent="0.2">
      <c r="A1801" s="52" t="s">
        <v>2099</v>
      </c>
      <c r="B1801" s="61" t="s">
        <v>76</v>
      </c>
      <c r="C1801" s="63" t="s">
        <v>33</v>
      </c>
      <c r="D1801" s="62">
        <v>13</v>
      </c>
      <c r="E1801" s="97">
        <v>0</v>
      </c>
      <c r="F1801" s="57"/>
      <c r="G1801" s="53">
        <f t="shared" si="168"/>
        <v>0</v>
      </c>
    </row>
    <row r="1802" spans="1:7" s="8" customFormat="1" ht="22.5" x14ac:dyDescent="0.2">
      <c r="A1802" s="52" t="s">
        <v>2100</v>
      </c>
      <c r="B1802" s="61" t="s">
        <v>118</v>
      </c>
      <c r="C1802" s="63" t="s">
        <v>33</v>
      </c>
      <c r="D1802" s="62">
        <v>13</v>
      </c>
      <c r="E1802" s="97">
        <v>0</v>
      </c>
      <c r="F1802" s="57"/>
      <c r="G1802" s="53">
        <f t="shared" si="168"/>
        <v>0</v>
      </c>
    </row>
    <row r="1803" spans="1:7" s="8" customFormat="1" ht="22.5" x14ac:dyDescent="0.2">
      <c r="A1803" s="52" t="s">
        <v>2101</v>
      </c>
      <c r="B1803" s="61" t="s">
        <v>77</v>
      </c>
      <c r="C1803" s="63" t="s">
        <v>39</v>
      </c>
      <c r="D1803" s="62">
        <v>73.650000000000006</v>
      </c>
      <c r="E1803" s="97">
        <v>0</v>
      </c>
      <c r="F1803" s="57"/>
      <c r="G1803" s="53">
        <f t="shared" si="168"/>
        <v>0</v>
      </c>
    </row>
    <row r="1804" spans="1:7" s="8" customFormat="1" ht="22.5" x14ac:dyDescent="0.2">
      <c r="A1804" s="52" t="s">
        <v>2102</v>
      </c>
      <c r="B1804" s="61" t="s">
        <v>80</v>
      </c>
      <c r="C1804" s="63" t="s">
        <v>33</v>
      </c>
      <c r="D1804" s="62">
        <v>13</v>
      </c>
      <c r="E1804" s="97">
        <v>0</v>
      </c>
      <c r="F1804" s="57"/>
      <c r="G1804" s="53">
        <f t="shared" si="168"/>
        <v>0</v>
      </c>
    </row>
    <row r="1805" spans="1:7" s="8" customFormat="1" ht="22.5" x14ac:dyDescent="0.2">
      <c r="A1805" s="52" t="s">
        <v>2103</v>
      </c>
      <c r="B1805" s="61" t="s">
        <v>79</v>
      </c>
      <c r="C1805" s="63" t="s">
        <v>33</v>
      </c>
      <c r="D1805" s="62">
        <v>13</v>
      </c>
      <c r="E1805" s="97">
        <v>0</v>
      </c>
      <c r="F1805" s="57"/>
      <c r="G1805" s="53">
        <f t="shared" si="168"/>
        <v>0</v>
      </c>
    </row>
    <row r="1806" spans="1:7" s="8" customFormat="1" ht="22.5" x14ac:dyDescent="0.2">
      <c r="A1806" s="52" t="s">
        <v>2104</v>
      </c>
      <c r="B1806" s="61" t="s">
        <v>78</v>
      </c>
      <c r="C1806" s="63" t="s">
        <v>33</v>
      </c>
      <c r="D1806" s="62">
        <v>13</v>
      </c>
      <c r="E1806" s="97">
        <v>0</v>
      </c>
      <c r="F1806" s="57"/>
      <c r="G1806" s="53">
        <f t="shared" si="168"/>
        <v>0</v>
      </c>
    </row>
    <row r="1807" spans="1:7" s="8" customFormat="1" ht="90" x14ac:dyDescent="0.2">
      <c r="A1807" s="52" t="s">
        <v>2105</v>
      </c>
      <c r="B1807" s="61" t="s">
        <v>168</v>
      </c>
      <c r="C1807" s="63" t="s">
        <v>33</v>
      </c>
      <c r="D1807" s="62">
        <v>13</v>
      </c>
      <c r="E1807" s="97">
        <v>0</v>
      </c>
      <c r="F1807" s="57"/>
      <c r="G1807" s="53">
        <f t="shared" si="168"/>
        <v>0</v>
      </c>
    </row>
    <row r="1808" spans="1:7" s="8" customFormat="1" x14ac:dyDescent="0.2">
      <c r="A1808" s="41" t="s">
        <v>493</v>
      </c>
      <c r="B1808" s="40" t="s">
        <v>61</v>
      </c>
      <c r="C1808" s="41"/>
      <c r="D1808" s="42"/>
      <c r="E1808" s="91"/>
      <c r="F1808" s="44"/>
      <c r="G1808" s="43">
        <f>ROUND(SUM(G1809:G1819),2)</f>
        <v>0</v>
      </c>
    </row>
    <row r="1809" spans="1:7" s="8" customFormat="1" ht="45" x14ac:dyDescent="0.2">
      <c r="A1809" s="52" t="s">
        <v>2106</v>
      </c>
      <c r="B1809" s="61" t="s">
        <v>127</v>
      </c>
      <c r="C1809" s="63" t="s">
        <v>32</v>
      </c>
      <c r="D1809" s="62">
        <v>24.18</v>
      </c>
      <c r="E1809" s="97">
        <v>0</v>
      </c>
      <c r="F1809" s="57"/>
      <c r="G1809" s="53">
        <f t="shared" ref="G1809:G1819" si="169">ROUND(PRODUCT(D1809,E1809),2)</f>
        <v>0</v>
      </c>
    </row>
    <row r="1810" spans="1:7" s="8" customFormat="1" ht="45" x14ac:dyDescent="0.2">
      <c r="A1810" s="52" t="s">
        <v>2107</v>
      </c>
      <c r="B1810" s="61" t="s">
        <v>209</v>
      </c>
      <c r="C1810" s="63" t="s">
        <v>32</v>
      </c>
      <c r="D1810" s="62">
        <v>3.83</v>
      </c>
      <c r="E1810" s="97">
        <v>0</v>
      </c>
      <c r="F1810" s="57"/>
      <c r="G1810" s="53">
        <f t="shared" si="169"/>
        <v>0</v>
      </c>
    </row>
    <row r="1811" spans="1:7" s="8" customFormat="1" ht="33.75" x14ac:dyDescent="0.2">
      <c r="A1811" s="52" t="s">
        <v>2108</v>
      </c>
      <c r="B1811" s="61" t="s">
        <v>199</v>
      </c>
      <c r="C1811" s="63" t="s">
        <v>31</v>
      </c>
      <c r="D1811" s="62">
        <v>12.23</v>
      </c>
      <c r="E1811" s="97">
        <v>0</v>
      </c>
      <c r="F1811" s="57"/>
      <c r="G1811" s="53">
        <f t="shared" si="169"/>
        <v>0</v>
      </c>
    </row>
    <row r="1812" spans="1:7" s="8" customFormat="1" ht="33.75" x14ac:dyDescent="0.2">
      <c r="A1812" s="52" t="s">
        <v>2109</v>
      </c>
      <c r="B1812" s="61" t="s">
        <v>158</v>
      </c>
      <c r="C1812" s="63" t="s">
        <v>31</v>
      </c>
      <c r="D1812" s="62">
        <v>14.86</v>
      </c>
      <c r="E1812" s="97">
        <v>0</v>
      </c>
      <c r="F1812" s="57"/>
      <c r="G1812" s="53">
        <f t="shared" si="169"/>
        <v>0</v>
      </c>
    </row>
    <row r="1813" spans="1:7" s="8" customFormat="1" ht="33.75" x14ac:dyDescent="0.2">
      <c r="A1813" s="52" t="s">
        <v>2110</v>
      </c>
      <c r="B1813" s="61" t="s">
        <v>163</v>
      </c>
      <c r="C1813" s="63" t="s">
        <v>31</v>
      </c>
      <c r="D1813" s="62">
        <v>6.56</v>
      </c>
      <c r="E1813" s="97">
        <v>0</v>
      </c>
      <c r="F1813" s="57"/>
      <c r="G1813" s="53">
        <f t="shared" si="169"/>
        <v>0</v>
      </c>
    </row>
    <row r="1814" spans="1:7" s="8" customFormat="1" ht="33.75" x14ac:dyDescent="0.2">
      <c r="A1814" s="52" t="s">
        <v>2111</v>
      </c>
      <c r="B1814" s="61" t="s">
        <v>150</v>
      </c>
      <c r="C1814" s="63" t="s">
        <v>53</v>
      </c>
      <c r="D1814" s="62">
        <v>250.36</v>
      </c>
      <c r="E1814" s="97">
        <v>0</v>
      </c>
      <c r="F1814" s="57"/>
      <c r="G1814" s="53">
        <f t="shared" si="169"/>
        <v>0</v>
      </c>
    </row>
    <row r="1815" spans="1:7" s="8" customFormat="1" ht="22.5" x14ac:dyDescent="0.2">
      <c r="A1815" s="52" t="s">
        <v>2112</v>
      </c>
      <c r="B1815" s="61" t="s">
        <v>159</v>
      </c>
      <c r="C1815" s="63" t="s">
        <v>32</v>
      </c>
      <c r="D1815" s="62">
        <v>5.17</v>
      </c>
      <c r="E1815" s="97">
        <v>0</v>
      </c>
      <c r="F1815" s="57"/>
      <c r="G1815" s="53">
        <f t="shared" si="169"/>
        <v>0</v>
      </c>
    </row>
    <row r="1816" spans="1:7" s="8" customFormat="1" ht="22.5" x14ac:dyDescent="0.2">
      <c r="A1816" s="52" t="s">
        <v>2113</v>
      </c>
      <c r="B1816" s="61" t="s">
        <v>125</v>
      </c>
      <c r="C1816" s="63" t="s">
        <v>31</v>
      </c>
      <c r="D1816" s="62">
        <v>22.65</v>
      </c>
      <c r="E1816" s="97">
        <v>0</v>
      </c>
      <c r="F1816" s="57"/>
      <c r="G1816" s="53">
        <f t="shared" si="169"/>
        <v>0</v>
      </c>
    </row>
    <row r="1817" spans="1:7" s="8" customFormat="1" ht="33.75" x14ac:dyDescent="0.2">
      <c r="A1817" s="52" t="s">
        <v>2114</v>
      </c>
      <c r="B1817" s="61" t="s">
        <v>164</v>
      </c>
      <c r="C1817" s="63" t="s">
        <v>31</v>
      </c>
      <c r="D1817" s="62">
        <v>22.65</v>
      </c>
      <c r="E1817" s="97">
        <v>0</v>
      </c>
      <c r="F1817" s="57"/>
      <c r="G1817" s="53">
        <f t="shared" si="169"/>
        <v>0</v>
      </c>
    </row>
    <row r="1818" spans="1:7" s="8" customFormat="1" ht="33.75" x14ac:dyDescent="0.2">
      <c r="A1818" s="52" t="s">
        <v>2115</v>
      </c>
      <c r="B1818" s="61" t="s">
        <v>37</v>
      </c>
      <c r="C1818" s="63" t="s">
        <v>32</v>
      </c>
      <c r="D1818" s="62">
        <v>20.350000000000001</v>
      </c>
      <c r="E1818" s="97">
        <v>0</v>
      </c>
      <c r="F1818" s="67"/>
      <c r="G1818" s="53">
        <f t="shared" si="169"/>
        <v>0</v>
      </c>
    </row>
    <row r="1819" spans="1:7" s="8" customFormat="1" ht="33.75" x14ac:dyDescent="0.2">
      <c r="A1819" s="52" t="s">
        <v>2116</v>
      </c>
      <c r="B1819" s="61" t="s">
        <v>35</v>
      </c>
      <c r="C1819" s="63" t="s">
        <v>36</v>
      </c>
      <c r="D1819" s="62">
        <v>488.40000000000003</v>
      </c>
      <c r="E1819" s="97">
        <v>0</v>
      </c>
      <c r="F1819" s="57"/>
      <c r="G1819" s="53">
        <f t="shared" si="169"/>
        <v>0</v>
      </c>
    </row>
    <row r="1820" spans="1:7" s="8" customFormat="1" x14ac:dyDescent="0.2">
      <c r="A1820" s="41" t="s">
        <v>494</v>
      </c>
      <c r="B1820" s="40" t="s">
        <v>62</v>
      </c>
      <c r="C1820" s="41"/>
      <c r="D1820" s="42"/>
      <c r="E1820" s="91"/>
      <c r="F1820" s="44"/>
      <c r="G1820" s="43">
        <f>ROUND(SUM(G1821:G1833),2)</f>
        <v>0</v>
      </c>
    </row>
    <row r="1821" spans="1:7" s="8" customFormat="1" ht="22.5" x14ac:dyDescent="0.2">
      <c r="A1821" s="52" t="s">
        <v>2117</v>
      </c>
      <c r="B1821" s="61" t="s">
        <v>215</v>
      </c>
      <c r="C1821" s="63" t="s">
        <v>33</v>
      </c>
      <c r="D1821" s="62">
        <v>6</v>
      </c>
      <c r="E1821" s="97">
        <v>0</v>
      </c>
      <c r="F1821" s="57"/>
      <c r="G1821" s="53">
        <f t="shared" ref="G1821:G1833" si="170">ROUND(PRODUCT(D1821,E1821),2)</f>
        <v>0</v>
      </c>
    </row>
    <row r="1822" spans="1:7" s="8" customFormat="1" ht="22.5" x14ac:dyDescent="0.2">
      <c r="A1822" s="52" t="s">
        <v>2118</v>
      </c>
      <c r="B1822" s="61" t="s">
        <v>81</v>
      </c>
      <c r="C1822" s="63" t="s">
        <v>33</v>
      </c>
      <c r="D1822" s="62">
        <v>6</v>
      </c>
      <c r="E1822" s="97">
        <v>0</v>
      </c>
      <c r="F1822" s="57"/>
      <c r="G1822" s="53">
        <f t="shared" si="170"/>
        <v>0</v>
      </c>
    </row>
    <row r="1823" spans="1:7" s="8" customFormat="1" ht="33.75" x14ac:dyDescent="0.2">
      <c r="A1823" s="52" t="s">
        <v>2119</v>
      </c>
      <c r="B1823" s="61" t="s">
        <v>279</v>
      </c>
      <c r="C1823" s="63" t="s">
        <v>33</v>
      </c>
      <c r="D1823" s="62">
        <v>1</v>
      </c>
      <c r="E1823" s="97">
        <v>0</v>
      </c>
      <c r="F1823" s="57"/>
      <c r="G1823" s="53">
        <f t="shared" si="170"/>
        <v>0</v>
      </c>
    </row>
    <row r="1824" spans="1:7" s="8" customFormat="1" ht="22.5" x14ac:dyDescent="0.2">
      <c r="A1824" s="52" t="s">
        <v>2120</v>
      </c>
      <c r="B1824" s="61" t="s">
        <v>268</v>
      </c>
      <c r="C1824" s="63" t="s">
        <v>33</v>
      </c>
      <c r="D1824" s="62">
        <v>3</v>
      </c>
      <c r="E1824" s="97">
        <v>0</v>
      </c>
      <c r="F1824" s="57"/>
      <c r="G1824" s="53">
        <f t="shared" si="170"/>
        <v>0</v>
      </c>
    </row>
    <row r="1825" spans="1:7" s="8" customFormat="1" ht="33.75" x14ac:dyDescent="0.2">
      <c r="A1825" s="52" t="s">
        <v>2121</v>
      </c>
      <c r="B1825" s="61" t="s">
        <v>84</v>
      </c>
      <c r="C1825" s="63" t="s">
        <v>33</v>
      </c>
      <c r="D1825" s="62">
        <v>3</v>
      </c>
      <c r="E1825" s="97">
        <v>0</v>
      </c>
      <c r="F1825" s="57"/>
      <c r="G1825" s="53">
        <f t="shared" si="170"/>
        <v>0</v>
      </c>
    </row>
    <row r="1826" spans="1:7" s="8" customFormat="1" ht="45" x14ac:dyDescent="0.2">
      <c r="A1826" s="52" t="s">
        <v>2122</v>
      </c>
      <c r="B1826" s="61" t="s">
        <v>269</v>
      </c>
      <c r="C1826" s="63" t="s">
        <v>33</v>
      </c>
      <c r="D1826" s="62">
        <v>1</v>
      </c>
      <c r="E1826" s="97">
        <v>0</v>
      </c>
      <c r="F1826" s="57"/>
      <c r="G1826" s="53">
        <f t="shared" si="170"/>
        <v>0</v>
      </c>
    </row>
    <row r="1827" spans="1:7" s="8" customFormat="1" ht="33.75" x14ac:dyDescent="0.2">
      <c r="A1827" s="52" t="s">
        <v>2123</v>
      </c>
      <c r="B1827" s="61" t="s">
        <v>270</v>
      </c>
      <c r="C1827" s="63" t="s">
        <v>33</v>
      </c>
      <c r="D1827" s="62">
        <v>1</v>
      </c>
      <c r="E1827" s="97">
        <v>0</v>
      </c>
      <c r="F1827" s="57"/>
      <c r="G1827" s="53">
        <f t="shared" si="170"/>
        <v>0</v>
      </c>
    </row>
    <row r="1828" spans="1:7" s="8" customFormat="1" ht="22.5" x14ac:dyDescent="0.2">
      <c r="A1828" s="52" t="s">
        <v>2124</v>
      </c>
      <c r="B1828" s="61" t="s">
        <v>272</v>
      </c>
      <c r="C1828" s="63" t="s">
        <v>33</v>
      </c>
      <c r="D1828" s="62">
        <v>2</v>
      </c>
      <c r="E1828" s="97">
        <v>0</v>
      </c>
      <c r="F1828" s="57"/>
      <c r="G1828" s="53">
        <f t="shared" si="170"/>
        <v>0</v>
      </c>
    </row>
    <row r="1829" spans="1:7" s="8" customFormat="1" ht="22.5" x14ac:dyDescent="0.2">
      <c r="A1829" s="52" t="s">
        <v>2125</v>
      </c>
      <c r="B1829" s="61" t="s">
        <v>174</v>
      </c>
      <c r="C1829" s="63" t="s">
        <v>33</v>
      </c>
      <c r="D1829" s="62">
        <v>1</v>
      </c>
      <c r="E1829" s="97">
        <v>0</v>
      </c>
      <c r="F1829" s="57"/>
      <c r="G1829" s="53">
        <f t="shared" si="170"/>
        <v>0</v>
      </c>
    </row>
    <row r="1830" spans="1:7" s="8" customFormat="1" ht="33.75" x14ac:dyDescent="0.2">
      <c r="A1830" s="52" t="s">
        <v>2126</v>
      </c>
      <c r="B1830" s="61" t="s">
        <v>165</v>
      </c>
      <c r="C1830" s="63" t="s">
        <v>32</v>
      </c>
      <c r="D1830" s="62">
        <v>0.3</v>
      </c>
      <c r="E1830" s="97">
        <v>0</v>
      </c>
      <c r="F1830" s="57"/>
      <c r="G1830" s="53">
        <f t="shared" si="170"/>
        <v>0</v>
      </c>
    </row>
    <row r="1831" spans="1:7" s="8" customFormat="1" ht="33.75" x14ac:dyDescent="0.2">
      <c r="A1831" s="52" t="s">
        <v>2127</v>
      </c>
      <c r="B1831" s="61" t="s">
        <v>86</v>
      </c>
      <c r="C1831" s="63" t="s">
        <v>33</v>
      </c>
      <c r="D1831" s="62">
        <v>3</v>
      </c>
      <c r="E1831" s="97">
        <v>0</v>
      </c>
      <c r="F1831" s="57"/>
      <c r="G1831" s="53">
        <f t="shared" si="170"/>
        <v>0</v>
      </c>
    </row>
    <row r="1832" spans="1:7" s="8" customFormat="1" ht="22.5" x14ac:dyDescent="0.2">
      <c r="A1832" s="52" t="s">
        <v>2161</v>
      </c>
      <c r="B1832" s="61" t="s">
        <v>87</v>
      </c>
      <c r="C1832" s="63" t="s">
        <v>33</v>
      </c>
      <c r="D1832" s="62">
        <v>1</v>
      </c>
      <c r="E1832" s="97">
        <v>0</v>
      </c>
      <c r="F1832" s="57"/>
      <c r="G1832" s="53">
        <f t="shared" si="170"/>
        <v>0</v>
      </c>
    </row>
    <row r="1833" spans="1:7" s="8" customFormat="1" ht="22.5" x14ac:dyDescent="0.2">
      <c r="A1833" s="52" t="s">
        <v>2162</v>
      </c>
      <c r="B1833" s="61" t="s">
        <v>288</v>
      </c>
      <c r="C1833" s="63" t="s">
        <v>33</v>
      </c>
      <c r="D1833" s="62">
        <v>2</v>
      </c>
      <c r="E1833" s="97">
        <v>0</v>
      </c>
      <c r="F1833" s="57"/>
      <c r="G1833" s="53">
        <f t="shared" si="170"/>
        <v>0</v>
      </c>
    </row>
    <row r="1834" spans="1:7" s="8" customFormat="1" x14ac:dyDescent="0.2">
      <c r="A1834" s="96" t="s">
        <v>495</v>
      </c>
      <c r="B1834" s="65" t="s">
        <v>96</v>
      </c>
      <c r="C1834" s="65"/>
      <c r="D1834" s="65"/>
      <c r="E1834" s="65"/>
      <c r="F1834" s="65"/>
      <c r="G1834" s="55">
        <f>ROUND(SUM(G1835,G1846),2)</f>
        <v>0</v>
      </c>
    </row>
    <row r="1835" spans="1:7" s="8" customFormat="1" x14ac:dyDescent="0.2">
      <c r="A1835" s="41" t="s">
        <v>496</v>
      </c>
      <c r="B1835" s="40" t="s">
        <v>97</v>
      </c>
      <c r="C1835" s="41"/>
      <c r="D1835" s="42"/>
      <c r="E1835" s="43"/>
      <c r="F1835" s="44"/>
      <c r="G1835" s="43">
        <f>ROUND(SUM(G1836:G1845),2)</f>
        <v>0</v>
      </c>
    </row>
    <row r="1836" spans="1:7" s="8" customFormat="1" ht="45" x14ac:dyDescent="0.2">
      <c r="A1836" s="52" t="s">
        <v>2163</v>
      </c>
      <c r="B1836" s="61" t="s">
        <v>90</v>
      </c>
      <c r="C1836" s="63" t="s">
        <v>33</v>
      </c>
      <c r="D1836" s="62">
        <v>3</v>
      </c>
      <c r="E1836" s="97">
        <v>0</v>
      </c>
      <c r="F1836" s="57"/>
      <c r="G1836" s="53">
        <f t="shared" ref="G1836:G1863" si="171">ROUND(PRODUCT(D1836,E1836),2)</f>
        <v>0</v>
      </c>
    </row>
    <row r="1837" spans="1:7" s="8" customFormat="1" ht="45" x14ac:dyDescent="0.2">
      <c r="A1837" s="52" t="s">
        <v>2164</v>
      </c>
      <c r="B1837" s="61" t="s">
        <v>91</v>
      </c>
      <c r="C1837" s="63" t="s">
        <v>33</v>
      </c>
      <c r="D1837" s="62">
        <v>2</v>
      </c>
      <c r="E1837" s="97">
        <v>0</v>
      </c>
      <c r="F1837" s="57"/>
      <c r="G1837" s="53">
        <f t="shared" si="171"/>
        <v>0</v>
      </c>
    </row>
    <row r="1838" spans="1:7" s="8" customFormat="1" ht="22.5" x14ac:dyDescent="0.2">
      <c r="A1838" s="52" t="s">
        <v>2165</v>
      </c>
      <c r="B1838" s="61" t="s">
        <v>147</v>
      </c>
      <c r="C1838" s="63" t="s">
        <v>32</v>
      </c>
      <c r="D1838" s="62">
        <v>0.23</v>
      </c>
      <c r="E1838" s="97">
        <v>0</v>
      </c>
      <c r="F1838" s="57"/>
      <c r="G1838" s="53">
        <f t="shared" si="171"/>
        <v>0</v>
      </c>
    </row>
    <row r="1839" spans="1:7" s="8" customFormat="1" ht="78.75" x14ac:dyDescent="0.2">
      <c r="A1839" s="52" t="s">
        <v>2166</v>
      </c>
      <c r="B1839" s="61" t="s">
        <v>110</v>
      </c>
      <c r="C1839" s="63" t="s">
        <v>33</v>
      </c>
      <c r="D1839" s="62">
        <v>3</v>
      </c>
      <c r="E1839" s="97">
        <v>0</v>
      </c>
      <c r="F1839" s="57"/>
      <c r="G1839" s="53">
        <f t="shared" si="171"/>
        <v>0</v>
      </c>
    </row>
    <row r="1840" spans="1:7" s="8" customFormat="1" ht="45" x14ac:dyDescent="0.2">
      <c r="A1840" s="52" t="s">
        <v>2167</v>
      </c>
      <c r="B1840" s="61" t="s">
        <v>193</v>
      </c>
      <c r="C1840" s="63" t="s">
        <v>32</v>
      </c>
      <c r="D1840" s="62">
        <v>24.36</v>
      </c>
      <c r="E1840" s="97">
        <v>0</v>
      </c>
      <c r="F1840" s="57"/>
      <c r="G1840" s="53">
        <f t="shared" si="171"/>
        <v>0</v>
      </c>
    </row>
    <row r="1841" spans="1:7" s="8" customFormat="1" ht="22.5" x14ac:dyDescent="0.2">
      <c r="A1841" s="52" t="s">
        <v>2168</v>
      </c>
      <c r="B1841" s="61" t="s">
        <v>92</v>
      </c>
      <c r="C1841" s="63" t="s">
        <v>39</v>
      </c>
      <c r="D1841" s="62">
        <v>101.51</v>
      </c>
      <c r="E1841" s="97">
        <v>0</v>
      </c>
      <c r="F1841" s="57"/>
      <c r="G1841" s="53">
        <f t="shared" si="171"/>
        <v>0</v>
      </c>
    </row>
    <row r="1842" spans="1:7" s="8" customFormat="1" ht="22.5" x14ac:dyDescent="0.2">
      <c r="A1842" s="52" t="s">
        <v>2169</v>
      </c>
      <c r="B1842" s="61" t="s">
        <v>93</v>
      </c>
      <c r="C1842" s="63" t="s">
        <v>39</v>
      </c>
      <c r="D1842" s="62">
        <v>5.89</v>
      </c>
      <c r="E1842" s="97">
        <v>0</v>
      </c>
      <c r="F1842" s="57"/>
      <c r="G1842" s="53">
        <f t="shared" si="171"/>
        <v>0</v>
      </c>
    </row>
    <row r="1843" spans="1:7" s="8" customFormat="1" ht="22.5" x14ac:dyDescent="0.2">
      <c r="A1843" s="52" t="s">
        <v>2170</v>
      </c>
      <c r="B1843" s="61" t="s">
        <v>94</v>
      </c>
      <c r="C1843" s="63" t="s">
        <v>39</v>
      </c>
      <c r="D1843" s="62">
        <v>6</v>
      </c>
      <c r="E1843" s="97">
        <v>0</v>
      </c>
      <c r="F1843" s="57"/>
      <c r="G1843" s="53">
        <f t="shared" si="171"/>
        <v>0</v>
      </c>
    </row>
    <row r="1844" spans="1:7" s="8" customFormat="1" ht="22.5" x14ac:dyDescent="0.2">
      <c r="A1844" s="52" t="s">
        <v>2171</v>
      </c>
      <c r="B1844" s="61" t="s">
        <v>95</v>
      </c>
      <c r="C1844" s="63" t="s">
        <v>33</v>
      </c>
      <c r="D1844" s="62">
        <v>3</v>
      </c>
      <c r="E1844" s="97">
        <v>0</v>
      </c>
      <c r="F1844" s="57"/>
      <c r="G1844" s="53">
        <f t="shared" si="171"/>
        <v>0</v>
      </c>
    </row>
    <row r="1845" spans="1:7" s="8" customFormat="1" ht="45" x14ac:dyDescent="0.2">
      <c r="A1845" s="52" t="s">
        <v>2172</v>
      </c>
      <c r="B1845" s="61" t="s">
        <v>209</v>
      </c>
      <c r="C1845" s="63" t="s">
        <v>32</v>
      </c>
      <c r="D1845" s="62">
        <v>24.36</v>
      </c>
      <c r="E1845" s="97">
        <v>0</v>
      </c>
      <c r="F1845" s="57"/>
      <c r="G1845" s="53">
        <f t="shared" si="171"/>
        <v>0</v>
      </c>
    </row>
    <row r="1846" spans="1:7" s="8" customFormat="1" x14ac:dyDescent="0.2">
      <c r="A1846" s="41" t="s">
        <v>497</v>
      </c>
      <c r="B1846" s="40" t="s">
        <v>128</v>
      </c>
      <c r="C1846" s="41"/>
      <c r="D1846" s="42"/>
      <c r="E1846" s="91"/>
      <c r="F1846" s="44"/>
      <c r="G1846" s="43">
        <f>ROUND(SUM(G1847:G1867),2)</f>
        <v>0</v>
      </c>
    </row>
    <row r="1847" spans="1:7" s="8" customFormat="1" ht="135" x14ac:dyDescent="0.2">
      <c r="A1847" s="52" t="s">
        <v>2173</v>
      </c>
      <c r="B1847" s="61" t="s">
        <v>2128</v>
      </c>
      <c r="C1847" s="63" t="s">
        <v>33</v>
      </c>
      <c r="D1847" s="62">
        <v>3</v>
      </c>
      <c r="E1847" s="97">
        <v>0</v>
      </c>
      <c r="F1847" s="57"/>
      <c r="G1847" s="53">
        <f>ROUND(PRODUCT(D1847,E1847),2)</f>
        <v>0</v>
      </c>
    </row>
    <row r="1848" spans="1:7" s="8" customFormat="1" ht="135" x14ac:dyDescent="0.2">
      <c r="A1848" s="52" t="s">
        <v>2174</v>
      </c>
      <c r="B1848" s="61" t="s">
        <v>212</v>
      </c>
      <c r="C1848" s="63" t="s">
        <v>33</v>
      </c>
      <c r="D1848" s="62">
        <v>3</v>
      </c>
      <c r="E1848" s="97">
        <v>0</v>
      </c>
      <c r="F1848" s="57"/>
      <c r="G1848" s="53">
        <f>ROUND(PRODUCT(D1848,E1848),2)</f>
        <v>0</v>
      </c>
    </row>
    <row r="1849" spans="1:7" s="8" customFormat="1" ht="56.25" x14ac:dyDescent="0.2">
      <c r="A1849" s="52" t="s">
        <v>2175</v>
      </c>
      <c r="B1849" s="61" t="s">
        <v>213</v>
      </c>
      <c r="C1849" s="63" t="s">
        <v>33</v>
      </c>
      <c r="D1849" s="62">
        <v>3</v>
      </c>
      <c r="E1849" s="97">
        <v>0</v>
      </c>
      <c r="F1849" s="57"/>
      <c r="G1849" s="53">
        <f t="shared" si="171"/>
        <v>0</v>
      </c>
    </row>
    <row r="1850" spans="1:7" s="8" customFormat="1" ht="33.75" x14ac:dyDescent="0.2">
      <c r="A1850" s="52" t="s">
        <v>2176</v>
      </c>
      <c r="B1850" s="61" t="s">
        <v>99</v>
      </c>
      <c r="C1850" s="63" t="s">
        <v>39</v>
      </c>
      <c r="D1850" s="62">
        <v>114.71</v>
      </c>
      <c r="E1850" s="97">
        <v>0</v>
      </c>
      <c r="F1850" s="57"/>
      <c r="G1850" s="53">
        <f t="shared" si="171"/>
        <v>0</v>
      </c>
    </row>
    <row r="1851" spans="1:7" s="8" customFormat="1" ht="33.75" x14ac:dyDescent="0.2">
      <c r="A1851" s="52" t="s">
        <v>2177</v>
      </c>
      <c r="B1851" s="61" t="s">
        <v>100</v>
      </c>
      <c r="C1851" s="63" t="s">
        <v>39</v>
      </c>
      <c r="D1851" s="62">
        <v>118.8</v>
      </c>
      <c r="E1851" s="97">
        <v>0</v>
      </c>
      <c r="F1851" s="57"/>
      <c r="G1851" s="53">
        <f t="shared" si="171"/>
        <v>0</v>
      </c>
    </row>
    <row r="1852" spans="1:7" s="8" customFormat="1" ht="56.25" x14ac:dyDescent="0.2">
      <c r="A1852" s="52" t="s">
        <v>2178</v>
      </c>
      <c r="B1852" s="61" t="s">
        <v>171</v>
      </c>
      <c r="C1852" s="63" t="s">
        <v>39</v>
      </c>
      <c r="D1852" s="62">
        <v>25.98</v>
      </c>
      <c r="E1852" s="97">
        <v>0</v>
      </c>
      <c r="F1852" s="57"/>
      <c r="G1852" s="53">
        <f t="shared" si="171"/>
        <v>0</v>
      </c>
    </row>
    <row r="1853" spans="1:7" s="8" customFormat="1" ht="45" x14ac:dyDescent="0.2">
      <c r="A1853" s="52" t="s">
        <v>2179</v>
      </c>
      <c r="B1853" s="61" t="s">
        <v>305</v>
      </c>
      <c r="C1853" s="63" t="s">
        <v>33</v>
      </c>
      <c r="D1853" s="62">
        <v>1</v>
      </c>
      <c r="E1853" s="97">
        <v>0</v>
      </c>
      <c r="F1853" s="57"/>
      <c r="G1853" s="53">
        <f t="shared" si="171"/>
        <v>0</v>
      </c>
    </row>
    <row r="1854" spans="1:7" s="8" customFormat="1" ht="22.5" x14ac:dyDescent="0.2">
      <c r="A1854" s="52" t="s">
        <v>2180</v>
      </c>
      <c r="B1854" s="61" t="s">
        <v>101</v>
      </c>
      <c r="C1854" s="63" t="s">
        <v>33</v>
      </c>
      <c r="D1854" s="62">
        <v>15</v>
      </c>
      <c r="E1854" s="97">
        <v>0</v>
      </c>
      <c r="F1854" s="57"/>
      <c r="G1854" s="53">
        <f t="shared" si="171"/>
        <v>0</v>
      </c>
    </row>
    <row r="1855" spans="1:7" s="8" customFormat="1" ht="22.5" x14ac:dyDescent="0.2">
      <c r="A1855" s="52" t="s">
        <v>2181</v>
      </c>
      <c r="B1855" s="61" t="s">
        <v>102</v>
      </c>
      <c r="C1855" s="63" t="s">
        <v>33</v>
      </c>
      <c r="D1855" s="62">
        <v>15</v>
      </c>
      <c r="E1855" s="97">
        <v>0</v>
      </c>
      <c r="F1855" s="57"/>
      <c r="G1855" s="53">
        <f t="shared" si="171"/>
        <v>0</v>
      </c>
    </row>
    <row r="1856" spans="1:7" s="8" customFormat="1" ht="45" x14ac:dyDescent="0.2">
      <c r="A1856" s="52" t="s">
        <v>2182</v>
      </c>
      <c r="B1856" s="61" t="s">
        <v>103</v>
      </c>
      <c r="C1856" s="63" t="s">
        <v>33</v>
      </c>
      <c r="D1856" s="62">
        <v>15</v>
      </c>
      <c r="E1856" s="97">
        <v>0</v>
      </c>
      <c r="F1856" s="57"/>
      <c r="G1856" s="53">
        <f t="shared" si="171"/>
        <v>0</v>
      </c>
    </row>
    <row r="1857" spans="1:7" s="8" customFormat="1" ht="33.75" x14ac:dyDescent="0.2">
      <c r="A1857" s="52" t="s">
        <v>2183</v>
      </c>
      <c r="B1857" s="61" t="s">
        <v>172</v>
      </c>
      <c r="C1857" s="92" t="s">
        <v>33</v>
      </c>
      <c r="D1857" s="62">
        <v>1</v>
      </c>
      <c r="E1857" s="97">
        <v>0</v>
      </c>
      <c r="F1857" s="57"/>
      <c r="G1857" s="53">
        <f t="shared" si="171"/>
        <v>0</v>
      </c>
    </row>
    <row r="1858" spans="1:7" s="8" customFormat="1" ht="33.75" x14ac:dyDescent="0.2">
      <c r="A1858" s="52" t="s">
        <v>2184</v>
      </c>
      <c r="B1858" s="61" t="s">
        <v>104</v>
      </c>
      <c r="C1858" s="92" t="s">
        <v>105</v>
      </c>
      <c r="D1858" s="62">
        <v>1</v>
      </c>
      <c r="E1858" s="97">
        <v>0</v>
      </c>
      <c r="F1858" s="57"/>
      <c r="G1858" s="53">
        <f t="shared" si="171"/>
        <v>0</v>
      </c>
    </row>
    <row r="1859" spans="1:7" s="8" customFormat="1" ht="33.75" x14ac:dyDescent="0.2">
      <c r="A1859" s="52" t="s">
        <v>2185</v>
      </c>
      <c r="B1859" s="61" t="s">
        <v>109</v>
      </c>
      <c r="C1859" s="92" t="s">
        <v>105</v>
      </c>
      <c r="D1859" s="62">
        <v>3</v>
      </c>
      <c r="E1859" s="97">
        <v>0</v>
      </c>
      <c r="F1859" s="57"/>
      <c r="G1859" s="53">
        <f t="shared" si="171"/>
        <v>0</v>
      </c>
    </row>
    <row r="1860" spans="1:7" s="8" customFormat="1" ht="33.75" x14ac:dyDescent="0.2">
      <c r="A1860" s="52" t="s">
        <v>2186</v>
      </c>
      <c r="B1860" s="61" t="s">
        <v>106</v>
      </c>
      <c r="C1860" s="92" t="s">
        <v>33</v>
      </c>
      <c r="D1860" s="62">
        <v>2</v>
      </c>
      <c r="E1860" s="97">
        <v>0</v>
      </c>
      <c r="F1860" s="57"/>
      <c r="G1860" s="53">
        <f t="shared" si="171"/>
        <v>0</v>
      </c>
    </row>
    <row r="1861" spans="1:7" s="8" customFormat="1" ht="33.75" x14ac:dyDescent="0.2">
      <c r="A1861" s="52" t="s">
        <v>2187</v>
      </c>
      <c r="B1861" s="61" t="s">
        <v>166</v>
      </c>
      <c r="C1861" s="63" t="s">
        <v>33</v>
      </c>
      <c r="D1861" s="62">
        <v>10</v>
      </c>
      <c r="E1861" s="97">
        <v>0</v>
      </c>
      <c r="F1861" s="57"/>
      <c r="G1861" s="53">
        <f t="shared" si="171"/>
        <v>0</v>
      </c>
    </row>
    <row r="1862" spans="1:7" s="8" customFormat="1" ht="33.75" x14ac:dyDescent="0.2">
      <c r="A1862" s="52" t="s">
        <v>2188</v>
      </c>
      <c r="B1862" s="61" t="s">
        <v>167</v>
      </c>
      <c r="C1862" s="63" t="s">
        <v>33</v>
      </c>
      <c r="D1862" s="62">
        <v>3</v>
      </c>
      <c r="E1862" s="97">
        <v>0</v>
      </c>
      <c r="F1862" s="57"/>
      <c r="G1862" s="53">
        <f t="shared" si="171"/>
        <v>0</v>
      </c>
    </row>
    <row r="1863" spans="1:7" s="8" customFormat="1" ht="56.25" x14ac:dyDescent="0.2">
      <c r="A1863" s="52" t="s">
        <v>2189</v>
      </c>
      <c r="B1863" s="61" t="s">
        <v>108</v>
      </c>
      <c r="C1863" s="63" t="s">
        <v>33</v>
      </c>
      <c r="D1863" s="62">
        <v>1</v>
      </c>
      <c r="E1863" s="97">
        <v>0</v>
      </c>
      <c r="F1863" s="57"/>
      <c r="G1863" s="53">
        <f t="shared" si="171"/>
        <v>0</v>
      </c>
    </row>
    <row r="1864" spans="1:7" s="8" customFormat="1" ht="33.75" x14ac:dyDescent="0.2">
      <c r="A1864" s="52" t="s">
        <v>2190</v>
      </c>
      <c r="B1864" s="61" t="s">
        <v>107</v>
      </c>
      <c r="C1864" s="63" t="s">
        <v>39</v>
      </c>
      <c r="D1864" s="62">
        <v>19.5</v>
      </c>
      <c r="E1864" s="97">
        <v>0</v>
      </c>
      <c r="F1864" s="57"/>
      <c r="G1864" s="53">
        <f>ROUND(PRODUCT(D1864,E1864),2)</f>
        <v>0</v>
      </c>
    </row>
    <row r="1865" spans="1:7" s="8" customFormat="1" ht="270" x14ac:dyDescent="0.2">
      <c r="A1865" s="52" t="s">
        <v>2191</v>
      </c>
      <c r="B1865" s="61" t="s">
        <v>2131</v>
      </c>
      <c r="C1865" s="63" t="s">
        <v>33</v>
      </c>
      <c r="D1865" s="62">
        <v>1</v>
      </c>
      <c r="E1865" s="97">
        <v>0</v>
      </c>
      <c r="F1865" s="57"/>
      <c r="G1865" s="53">
        <f>ROUND(PRODUCT(D1865,E1865),2)</f>
        <v>0</v>
      </c>
    </row>
    <row r="1866" spans="1:7" s="8" customFormat="1" ht="78.75" x14ac:dyDescent="0.2">
      <c r="A1866" s="52" t="s">
        <v>2192</v>
      </c>
      <c r="B1866" s="61" t="s">
        <v>211</v>
      </c>
      <c r="C1866" s="63" t="s">
        <v>33</v>
      </c>
      <c r="D1866" s="62">
        <v>1</v>
      </c>
      <c r="E1866" s="97">
        <v>0</v>
      </c>
      <c r="F1866" s="57"/>
      <c r="G1866" s="53">
        <f>ROUND(PRODUCT(D1866,E1866),2)</f>
        <v>0</v>
      </c>
    </row>
    <row r="1867" spans="1:7" s="8" customFormat="1" ht="22.5" x14ac:dyDescent="0.2">
      <c r="A1867" s="52" t="s">
        <v>2193</v>
      </c>
      <c r="B1867" s="61" t="s">
        <v>306</v>
      </c>
      <c r="C1867" s="63" t="s">
        <v>32</v>
      </c>
      <c r="D1867" s="62">
        <v>0.01</v>
      </c>
      <c r="E1867" s="97">
        <v>0</v>
      </c>
      <c r="F1867" s="66"/>
      <c r="G1867" s="53">
        <f>ROUND(PRODUCT(D1867,E1867),2)</f>
        <v>0</v>
      </c>
    </row>
    <row r="1868" spans="1:7" s="8" customFormat="1" x14ac:dyDescent="0.2">
      <c r="A1868" s="96" t="s">
        <v>498</v>
      </c>
      <c r="B1868" s="65" t="s">
        <v>29</v>
      </c>
      <c r="C1868" s="65"/>
      <c r="D1868" s="65"/>
      <c r="E1868" s="65"/>
      <c r="F1868" s="65"/>
      <c r="G1868" s="55">
        <f>ROUND(SUM(G1869),2)</f>
        <v>0</v>
      </c>
    </row>
    <row r="1869" spans="1:7" s="8" customFormat="1" ht="23.25" customHeight="1" x14ac:dyDescent="0.2">
      <c r="A1869" s="52" t="s">
        <v>2194</v>
      </c>
      <c r="B1869" s="61" t="s">
        <v>47</v>
      </c>
      <c r="C1869" s="63" t="s">
        <v>31</v>
      </c>
      <c r="D1869" s="62">
        <v>734.42</v>
      </c>
      <c r="E1869" s="97">
        <v>0</v>
      </c>
      <c r="F1869" s="57"/>
      <c r="G1869" s="53">
        <f t="shared" ref="G1869" si="172">ROUND(PRODUCT(D1869,E1869),2)</f>
        <v>0</v>
      </c>
    </row>
    <row r="1870" spans="1:7" s="8" customFormat="1" ht="9.75" customHeight="1" x14ac:dyDescent="0.2">
      <c r="A1870" s="52"/>
      <c r="B1870" s="61"/>
      <c r="C1870" s="63"/>
      <c r="D1870" s="62"/>
      <c r="E1870" s="60"/>
      <c r="F1870" s="57"/>
      <c r="G1870" s="53"/>
    </row>
    <row r="1871" spans="1:7" s="8" customFormat="1" ht="13.5" customHeight="1" x14ac:dyDescent="0.2">
      <c r="A1871" s="71"/>
      <c r="B1871" s="72" t="s">
        <v>341</v>
      </c>
      <c r="C1871" s="73"/>
      <c r="D1871" s="74"/>
      <c r="E1871" s="75"/>
      <c r="F1871" s="75"/>
      <c r="G1871" s="55"/>
    </row>
    <row r="1872" spans="1:7" s="8" customFormat="1" ht="48.75" customHeight="1" x14ac:dyDescent="0.2">
      <c r="A1872" s="76"/>
      <c r="B1872" s="77" t="str">
        <f>B8</f>
        <v>Modernización a la Red de Vía Urbana, Zona Norte A, incluye: pavimentación, alcantarillado sanitario, agua potable, banquetas, cruces peatonales, accesibilidad universal, señalética horizontal - vertical y obras complementarias, Municipio de Zapopan, Jalisco.</v>
      </c>
      <c r="C1872" s="38"/>
      <c r="D1872" s="46"/>
      <c r="E1872" s="39"/>
      <c r="F1872" s="39"/>
      <c r="G1872" s="81">
        <f>+G19</f>
        <v>0</v>
      </c>
    </row>
    <row r="1873" spans="1:7" s="8" customFormat="1" ht="11.25" customHeight="1" x14ac:dyDescent="0.2">
      <c r="A1873" s="76"/>
      <c r="B1873" s="77"/>
      <c r="C1873" s="38"/>
      <c r="D1873" s="46"/>
      <c r="E1873" s="39"/>
      <c r="F1873" s="39"/>
      <c r="G1873" s="56"/>
    </row>
    <row r="1874" spans="1:7" s="8" customFormat="1" ht="11.25" customHeight="1" x14ac:dyDescent="0.2">
      <c r="A1874" s="79" t="s">
        <v>14</v>
      </c>
      <c r="B1874" s="80" t="s">
        <v>263</v>
      </c>
      <c r="C1874" s="80"/>
      <c r="D1874" s="80"/>
      <c r="E1874" s="80"/>
      <c r="F1874" s="80"/>
      <c r="G1874" s="89">
        <f t="shared" ref="G1874:G1905" si="173">+VLOOKUP(A1874,$A$20:$G$1869,7,FALSE)</f>
        <v>0</v>
      </c>
    </row>
    <row r="1875" spans="1:7" s="8" customFormat="1" ht="11.25" customHeight="1" x14ac:dyDescent="0.2">
      <c r="A1875" s="79" t="s">
        <v>21</v>
      </c>
      <c r="B1875" s="80" t="s">
        <v>115</v>
      </c>
      <c r="C1875" s="80"/>
      <c r="D1875" s="80"/>
      <c r="E1875" s="80"/>
      <c r="F1875" s="80"/>
      <c r="G1875" s="89">
        <f t="shared" si="173"/>
        <v>0</v>
      </c>
    </row>
    <row r="1876" spans="1:7" s="8" customFormat="1" ht="11.25" customHeight="1" x14ac:dyDescent="0.2">
      <c r="A1876" s="82" t="s">
        <v>342</v>
      </c>
      <c r="B1876" s="83" t="s">
        <v>25</v>
      </c>
      <c r="C1876" s="84"/>
      <c r="D1876" s="85"/>
      <c r="E1876" s="86"/>
      <c r="F1876" s="87"/>
      <c r="G1876" s="86">
        <f t="shared" si="173"/>
        <v>0</v>
      </c>
    </row>
    <row r="1877" spans="1:7" s="8" customFormat="1" ht="11.25" customHeight="1" x14ac:dyDescent="0.2">
      <c r="A1877" s="82" t="s">
        <v>343</v>
      </c>
      <c r="B1877" s="83" t="s">
        <v>50</v>
      </c>
      <c r="C1877" s="84"/>
      <c r="D1877" s="85"/>
      <c r="E1877" s="86"/>
      <c r="F1877" s="87"/>
      <c r="G1877" s="86">
        <f t="shared" si="173"/>
        <v>0</v>
      </c>
    </row>
    <row r="1878" spans="1:7" s="8" customFormat="1" ht="11.25" customHeight="1" x14ac:dyDescent="0.2">
      <c r="A1878" s="82" t="s">
        <v>344</v>
      </c>
      <c r="B1878" s="83" t="s">
        <v>51</v>
      </c>
      <c r="C1878" s="84"/>
      <c r="D1878" s="85"/>
      <c r="E1878" s="86"/>
      <c r="F1878" s="87"/>
      <c r="G1878" s="86">
        <f t="shared" si="173"/>
        <v>0</v>
      </c>
    </row>
    <row r="1879" spans="1:7" s="8" customFormat="1" ht="11.25" customHeight="1" x14ac:dyDescent="0.2">
      <c r="A1879" s="79" t="s">
        <v>22</v>
      </c>
      <c r="B1879" s="80" t="s">
        <v>130</v>
      </c>
      <c r="C1879" s="80"/>
      <c r="D1879" s="80"/>
      <c r="E1879" s="80"/>
      <c r="F1879" s="80"/>
      <c r="G1879" s="89">
        <f t="shared" si="173"/>
        <v>0</v>
      </c>
    </row>
    <row r="1880" spans="1:7" s="8" customFormat="1" ht="11.25" customHeight="1" x14ac:dyDescent="0.2">
      <c r="A1880" s="79" t="s">
        <v>49</v>
      </c>
      <c r="B1880" s="80" t="s">
        <v>116</v>
      </c>
      <c r="C1880" s="80"/>
      <c r="D1880" s="80"/>
      <c r="E1880" s="80"/>
      <c r="F1880" s="80"/>
      <c r="G1880" s="89">
        <f t="shared" si="173"/>
        <v>0</v>
      </c>
    </row>
    <row r="1881" spans="1:7" s="8" customFormat="1" ht="11.25" customHeight="1" x14ac:dyDescent="0.2">
      <c r="A1881" s="79" t="s">
        <v>345</v>
      </c>
      <c r="B1881" s="80" t="s">
        <v>43</v>
      </c>
      <c r="C1881" s="80"/>
      <c r="D1881" s="80"/>
      <c r="E1881" s="80"/>
      <c r="F1881" s="80"/>
      <c r="G1881" s="89">
        <f t="shared" si="173"/>
        <v>0</v>
      </c>
    </row>
    <row r="1882" spans="1:7" s="8" customFormat="1" ht="11.25" customHeight="1" x14ac:dyDescent="0.2">
      <c r="A1882" s="82" t="s">
        <v>346</v>
      </c>
      <c r="B1882" s="83" t="s">
        <v>45</v>
      </c>
      <c r="C1882" s="84"/>
      <c r="D1882" s="85"/>
      <c r="E1882" s="86"/>
      <c r="F1882" s="87"/>
      <c r="G1882" s="86">
        <f t="shared" si="173"/>
        <v>0</v>
      </c>
    </row>
    <row r="1883" spans="1:7" s="8" customFormat="1" ht="11.25" customHeight="1" x14ac:dyDescent="0.2">
      <c r="A1883" s="82" t="s">
        <v>347</v>
      </c>
      <c r="B1883" s="83" t="s">
        <v>117</v>
      </c>
      <c r="C1883" s="84"/>
      <c r="D1883" s="85"/>
      <c r="E1883" s="86"/>
      <c r="F1883" s="87"/>
      <c r="G1883" s="86">
        <f t="shared" si="173"/>
        <v>0</v>
      </c>
    </row>
    <row r="1884" spans="1:7" s="8" customFormat="1" ht="11.25" customHeight="1" x14ac:dyDescent="0.2">
      <c r="A1884" s="79" t="s">
        <v>348</v>
      </c>
      <c r="B1884" s="80" t="s">
        <v>225</v>
      </c>
      <c r="C1884" s="80"/>
      <c r="D1884" s="80"/>
      <c r="E1884" s="80"/>
      <c r="F1884" s="80"/>
      <c r="G1884" s="89">
        <f t="shared" si="173"/>
        <v>0</v>
      </c>
    </row>
    <row r="1885" spans="1:7" s="8" customFormat="1" ht="11.25" customHeight="1" x14ac:dyDescent="0.2">
      <c r="A1885" s="82" t="s">
        <v>349</v>
      </c>
      <c r="B1885" s="83" t="s">
        <v>57</v>
      </c>
      <c r="C1885" s="84"/>
      <c r="D1885" s="85"/>
      <c r="E1885" s="86"/>
      <c r="F1885" s="87"/>
      <c r="G1885" s="86">
        <f t="shared" si="173"/>
        <v>0</v>
      </c>
    </row>
    <row r="1886" spans="1:7" s="8" customFormat="1" ht="11.25" customHeight="1" x14ac:dyDescent="0.2">
      <c r="A1886" s="82" t="s">
        <v>350</v>
      </c>
      <c r="B1886" s="83" t="s">
        <v>148</v>
      </c>
      <c r="C1886" s="84"/>
      <c r="D1886" s="85"/>
      <c r="E1886" s="86"/>
      <c r="F1886" s="87"/>
      <c r="G1886" s="86">
        <f t="shared" si="173"/>
        <v>0</v>
      </c>
    </row>
    <row r="1887" spans="1:7" s="8" customFormat="1" ht="11.25" customHeight="1" x14ac:dyDescent="0.2">
      <c r="A1887" s="82" t="s">
        <v>351</v>
      </c>
      <c r="B1887" s="83" t="s">
        <v>58</v>
      </c>
      <c r="C1887" s="84"/>
      <c r="D1887" s="85"/>
      <c r="E1887" s="86"/>
      <c r="F1887" s="87"/>
      <c r="G1887" s="86">
        <f t="shared" si="173"/>
        <v>0</v>
      </c>
    </row>
    <row r="1888" spans="1:7" s="8" customFormat="1" ht="11.25" customHeight="1" x14ac:dyDescent="0.2">
      <c r="A1888" s="79" t="s">
        <v>352</v>
      </c>
      <c r="B1888" s="80" t="s">
        <v>59</v>
      </c>
      <c r="C1888" s="80"/>
      <c r="D1888" s="80"/>
      <c r="E1888" s="80"/>
      <c r="F1888" s="80"/>
      <c r="G1888" s="89">
        <f t="shared" si="173"/>
        <v>0</v>
      </c>
    </row>
    <row r="1889" spans="1:7" s="8" customFormat="1" ht="11.25" customHeight="1" x14ac:dyDescent="0.2">
      <c r="A1889" s="82" t="s">
        <v>353</v>
      </c>
      <c r="B1889" s="83" t="s">
        <v>57</v>
      </c>
      <c r="C1889" s="84"/>
      <c r="D1889" s="85"/>
      <c r="E1889" s="86"/>
      <c r="F1889" s="87"/>
      <c r="G1889" s="86">
        <f t="shared" si="173"/>
        <v>0</v>
      </c>
    </row>
    <row r="1890" spans="1:7" s="8" customFormat="1" ht="11.25" customHeight="1" x14ac:dyDescent="0.2">
      <c r="A1890" s="82" t="s">
        <v>354</v>
      </c>
      <c r="B1890" s="83" t="s">
        <v>60</v>
      </c>
      <c r="C1890" s="84"/>
      <c r="D1890" s="85"/>
      <c r="E1890" s="86"/>
      <c r="F1890" s="87"/>
      <c r="G1890" s="86">
        <f t="shared" si="173"/>
        <v>0</v>
      </c>
    </row>
    <row r="1891" spans="1:7" s="8" customFormat="1" ht="11.25" customHeight="1" x14ac:dyDescent="0.2">
      <c r="A1891" s="82" t="s">
        <v>355</v>
      </c>
      <c r="B1891" s="83" t="s">
        <v>61</v>
      </c>
      <c r="C1891" s="84"/>
      <c r="D1891" s="85"/>
      <c r="E1891" s="86"/>
      <c r="F1891" s="87"/>
      <c r="G1891" s="86">
        <f t="shared" si="173"/>
        <v>0</v>
      </c>
    </row>
    <row r="1892" spans="1:7" s="8" customFormat="1" ht="11.25" customHeight="1" x14ac:dyDescent="0.2">
      <c r="A1892" s="82" t="s">
        <v>356</v>
      </c>
      <c r="B1892" s="83" t="s">
        <v>62</v>
      </c>
      <c r="C1892" s="84"/>
      <c r="D1892" s="85"/>
      <c r="E1892" s="86"/>
      <c r="F1892" s="87"/>
      <c r="G1892" s="86">
        <f t="shared" si="173"/>
        <v>0</v>
      </c>
    </row>
    <row r="1893" spans="1:7" s="8" customFormat="1" ht="11.25" customHeight="1" x14ac:dyDescent="0.2">
      <c r="A1893" s="79" t="s">
        <v>357</v>
      </c>
      <c r="B1893" s="80" t="s">
        <v>96</v>
      </c>
      <c r="C1893" s="80"/>
      <c r="D1893" s="80"/>
      <c r="E1893" s="80"/>
      <c r="F1893" s="80"/>
      <c r="G1893" s="89">
        <f t="shared" si="173"/>
        <v>0</v>
      </c>
    </row>
    <row r="1894" spans="1:7" s="8" customFormat="1" ht="11.25" customHeight="1" x14ac:dyDescent="0.2">
      <c r="A1894" s="82" t="s">
        <v>358</v>
      </c>
      <c r="B1894" s="83" t="s">
        <v>97</v>
      </c>
      <c r="C1894" s="84"/>
      <c r="D1894" s="85"/>
      <c r="E1894" s="86"/>
      <c r="F1894" s="87"/>
      <c r="G1894" s="86">
        <f t="shared" si="173"/>
        <v>0</v>
      </c>
    </row>
    <row r="1895" spans="1:7" s="8" customFormat="1" ht="11.25" customHeight="1" x14ac:dyDescent="0.2">
      <c r="A1895" s="82" t="s">
        <v>359</v>
      </c>
      <c r="B1895" s="83" t="s">
        <v>128</v>
      </c>
      <c r="C1895" s="84"/>
      <c r="D1895" s="85"/>
      <c r="E1895" s="86"/>
      <c r="F1895" s="87"/>
      <c r="G1895" s="86">
        <f t="shared" si="173"/>
        <v>0</v>
      </c>
    </row>
    <row r="1896" spans="1:7" s="8" customFormat="1" ht="11.25" customHeight="1" x14ac:dyDescent="0.2">
      <c r="A1896" s="79" t="s">
        <v>360</v>
      </c>
      <c r="B1896" s="80" t="s">
        <v>29</v>
      </c>
      <c r="C1896" s="80"/>
      <c r="D1896" s="80"/>
      <c r="E1896" s="80"/>
      <c r="F1896" s="80"/>
      <c r="G1896" s="89">
        <f t="shared" si="173"/>
        <v>0</v>
      </c>
    </row>
    <row r="1897" spans="1:7" s="8" customFormat="1" ht="11.25" customHeight="1" x14ac:dyDescent="0.2">
      <c r="A1897" s="79" t="s">
        <v>24</v>
      </c>
      <c r="B1897" s="80" t="s">
        <v>264</v>
      </c>
      <c r="C1897" s="80"/>
      <c r="D1897" s="80"/>
      <c r="E1897" s="80"/>
      <c r="F1897" s="80"/>
      <c r="G1897" s="89">
        <f t="shared" si="173"/>
        <v>0</v>
      </c>
    </row>
    <row r="1898" spans="1:7" s="8" customFormat="1" ht="11.25" customHeight="1" x14ac:dyDescent="0.2">
      <c r="A1898" s="79" t="s">
        <v>361</v>
      </c>
      <c r="B1898" s="80" t="s">
        <v>115</v>
      </c>
      <c r="C1898" s="80"/>
      <c r="D1898" s="80"/>
      <c r="E1898" s="80"/>
      <c r="F1898" s="80"/>
      <c r="G1898" s="89">
        <f t="shared" si="173"/>
        <v>0</v>
      </c>
    </row>
    <row r="1899" spans="1:7" s="8" customFormat="1" ht="11.25" customHeight="1" x14ac:dyDescent="0.2">
      <c r="A1899" s="82" t="s">
        <v>362</v>
      </c>
      <c r="B1899" s="83" t="s">
        <v>25</v>
      </c>
      <c r="C1899" s="84"/>
      <c r="D1899" s="85"/>
      <c r="E1899" s="86"/>
      <c r="F1899" s="87"/>
      <c r="G1899" s="86">
        <f t="shared" si="173"/>
        <v>0</v>
      </c>
    </row>
    <row r="1900" spans="1:7" s="8" customFormat="1" ht="11.25" customHeight="1" x14ac:dyDescent="0.2">
      <c r="A1900" s="82" t="s">
        <v>363</v>
      </c>
      <c r="B1900" s="83" t="s">
        <v>50</v>
      </c>
      <c r="C1900" s="84"/>
      <c r="D1900" s="85"/>
      <c r="E1900" s="86"/>
      <c r="F1900" s="87"/>
      <c r="G1900" s="86">
        <f t="shared" si="173"/>
        <v>0</v>
      </c>
    </row>
    <row r="1901" spans="1:7" s="8" customFormat="1" ht="11.25" customHeight="1" x14ac:dyDescent="0.2">
      <c r="A1901" s="82" t="s">
        <v>364</v>
      </c>
      <c r="B1901" s="83" t="s">
        <v>51</v>
      </c>
      <c r="C1901" s="84"/>
      <c r="D1901" s="85"/>
      <c r="E1901" s="86"/>
      <c r="F1901" s="87"/>
      <c r="G1901" s="86">
        <f t="shared" si="173"/>
        <v>0</v>
      </c>
    </row>
    <row r="1902" spans="1:7" s="8" customFormat="1" ht="11.25" customHeight="1" x14ac:dyDescent="0.2">
      <c r="A1902" s="79" t="s">
        <v>365</v>
      </c>
      <c r="B1902" s="80" t="s">
        <v>130</v>
      </c>
      <c r="C1902" s="80"/>
      <c r="D1902" s="80"/>
      <c r="E1902" s="80"/>
      <c r="F1902" s="80"/>
      <c r="G1902" s="89">
        <f t="shared" si="173"/>
        <v>0</v>
      </c>
    </row>
    <row r="1903" spans="1:7" s="8" customFormat="1" ht="11.25" customHeight="1" x14ac:dyDescent="0.2">
      <c r="A1903" s="79" t="s">
        <v>366</v>
      </c>
      <c r="B1903" s="80" t="s">
        <v>116</v>
      </c>
      <c r="C1903" s="80"/>
      <c r="D1903" s="80"/>
      <c r="E1903" s="80"/>
      <c r="F1903" s="80"/>
      <c r="G1903" s="89">
        <f t="shared" si="173"/>
        <v>0</v>
      </c>
    </row>
    <row r="1904" spans="1:7" s="8" customFormat="1" ht="11.25" customHeight="1" x14ac:dyDescent="0.2">
      <c r="A1904" s="79" t="s">
        <v>367</v>
      </c>
      <c r="B1904" s="80" t="s">
        <v>43</v>
      </c>
      <c r="C1904" s="80"/>
      <c r="D1904" s="80"/>
      <c r="E1904" s="80"/>
      <c r="F1904" s="80"/>
      <c r="G1904" s="89">
        <f t="shared" si="173"/>
        <v>0</v>
      </c>
    </row>
    <row r="1905" spans="1:7" s="8" customFormat="1" ht="11.25" customHeight="1" x14ac:dyDescent="0.2">
      <c r="A1905" s="82" t="s">
        <v>368</v>
      </c>
      <c r="B1905" s="83" t="s">
        <v>45</v>
      </c>
      <c r="C1905" s="84"/>
      <c r="D1905" s="85"/>
      <c r="E1905" s="86"/>
      <c r="F1905" s="87"/>
      <c r="G1905" s="86">
        <f t="shared" si="173"/>
        <v>0</v>
      </c>
    </row>
    <row r="1906" spans="1:7" s="8" customFormat="1" ht="11.25" customHeight="1" x14ac:dyDescent="0.2">
      <c r="A1906" s="82" t="s">
        <v>369</v>
      </c>
      <c r="B1906" s="83" t="s">
        <v>117</v>
      </c>
      <c r="C1906" s="84"/>
      <c r="D1906" s="85"/>
      <c r="E1906" s="86"/>
      <c r="F1906" s="87"/>
      <c r="G1906" s="86">
        <f t="shared" ref="G1906:G1937" si="174">+VLOOKUP(A1906,$A$20:$G$1869,7,FALSE)</f>
        <v>0</v>
      </c>
    </row>
    <row r="1907" spans="1:7" s="8" customFormat="1" ht="11.25" customHeight="1" x14ac:dyDescent="0.2">
      <c r="A1907" s="79" t="s">
        <v>370</v>
      </c>
      <c r="B1907" s="80" t="s">
        <v>225</v>
      </c>
      <c r="C1907" s="80"/>
      <c r="D1907" s="80"/>
      <c r="E1907" s="80"/>
      <c r="F1907" s="80"/>
      <c r="G1907" s="89">
        <f t="shared" si="174"/>
        <v>0</v>
      </c>
    </row>
    <row r="1908" spans="1:7" s="8" customFormat="1" ht="11.25" customHeight="1" x14ac:dyDescent="0.2">
      <c r="A1908" s="82" t="s">
        <v>371</v>
      </c>
      <c r="B1908" s="83" t="s">
        <v>57</v>
      </c>
      <c r="C1908" s="84"/>
      <c r="D1908" s="85"/>
      <c r="E1908" s="86"/>
      <c r="F1908" s="87"/>
      <c r="G1908" s="86">
        <f t="shared" si="174"/>
        <v>0</v>
      </c>
    </row>
    <row r="1909" spans="1:7" s="8" customFormat="1" ht="11.25" customHeight="1" x14ac:dyDescent="0.2">
      <c r="A1909" s="82" t="s">
        <v>372</v>
      </c>
      <c r="B1909" s="83" t="s">
        <v>148</v>
      </c>
      <c r="C1909" s="84"/>
      <c r="D1909" s="85"/>
      <c r="E1909" s="86"/>
      <c r="F1909" s="87"/>
      <c r="G1909" s="86">
        <f t="shared" si="174"/>
        <v>0</v>
      </c>
    </row>
    <row r="1910" spans="1:7" s="8" customFormat="1" ht="11.25" customHeight="1" x14ac:dyDescent="0.2">
      <c r="A1910" s="82" t="s">
        <v>373</v>
      </c>
      <c r="B1910" s="83" t="s">
        <v>58</v>
      </c>
      <c r="C1910" s="84"/>
      <c r="D1910" s="85"/>
      <c r="E1910" s="86"/>
      <c r="F1910" s="87"/>
      <c r="G1910" s="86">
        <f t="shared" si="174"/>
        <v>0</v>
      </c>
    </row>
    <row r="1911" spans="1:7" s="8" customFormat="1" ht="11.25" customHeight="1" x14ac:dyDescent="0.2">
      <c r="A1911" s="79" t="s">
        <v>374</v>
      </c>
      <c r="B1911" s="80" t="s">
        <v>59</v>
      </c>
      <c r="C1911" s="80"/>
      <c r="D1911" s="80"/>
      <c r="E1911" s="80"/>
      <c r="F1911" s="80"/>
      <c r="G1911" s="89">
        <f t="shared" si="174"/>
        <v>0</v>
      </c>
    </row>
    <row r="1912" spans="1:7" s="8" customFormat="1" ht="11.25" customHeight="1" x14ac:dyDescent="0.2">
      <c r="A1912" s="82" t="s">
        <v>375</v>
      </c>
      <c r="B1912" s="83" t="s">
        <v>57</v>
      </c>
      <c r="C1912" s="84"/>
      <c r="D1912" s="85"/>
      <c r="E1912" s="86"/>
      <c r="F1912" s="87"/>
      <c r="G1912" s="86">
        <f t="shared" si="174"/>
        <v>0</v>
      </c>
    </row>
    <row r="1913" spans="1:7" s="8" customFormat="1" ht="11.25" customHeight="1" x14ac:dyDescent="0.2">
      <c r="A1913" s="82" t="s">
        <v>376</v>
      </c>
      <c r="B1913" s="83" t="s">
        <v>60</v>
      </c>
      <c r="C1913" s="84"/>
      <c r="D1913" s="85"/>
      <c r="E1913" s="86"/>
      <c r="F1913" s="87"/>
      <c r="G1913" s="86">
        <f t="shared" si="174"/>
        <v>0</v>
      </c>
    </row>
    <row r="1914" spans="1:7" s="8" customFormat="1" ht="11.25" customHeight="1" x14ac:dyDescent="0.2">
      <c r="A1914" s="82" t="s">
        <v>377</v>
      </c>
      <c r="B1914" s="83" t="s">
        <v>61</v>
      </c>
      <c r="C1914" s="84"/>
      <c r="D1914" s="85"/>
      <c r="E1914" s="86"/>
      <c r="F1914" s="87"/>
      <c r="G1914" s="86">
        <f t="shared" si="174"/>
        <v>0</v>
      </c>
    </row>
    <row r="1915" spans="1:7" s="8" customFormat="1" ht="11.25" customHeight="1" x14ac:dyDescent="0.2">
      <c r="A1915" s="82" t="s">
        <v>378</v>
      </c>
      <c r="B1915" s="83" t="s">
        <v>62</v>
      </c>
      <c r="C1915" s="84"/>
      <c r="D1915" s="85"/>
      <c r="E1915" s="86"/>
      <c r="F1915" s="87"/>
      <c r="G1915" s="86">
        <f t="shared" si="174"/>
        <v>0</v>
      </c>
    </row>
    <row r="1916" spans="1:7" s="8" customFormat="1" ht="11.25" customHeight="1" x14ac:dyDescent="0.2">
      <c r="A1916" s="79" t="s">
        <v>379</v>
      </c>
      <c r="B1916" s="80" t="s">
        <v>96</v>
      </c>
      <c r="C1916" s="80"/>
      <c r="D1916" s="80"/>
      <c r="E1916" s="80"/>
      <c r="F1916" s="80"/>
      <c r="G1916" s="89">
        <f t="shared" si="174"/>
        <v>0</v>
      </c>
    </row>
    <row r="1917" spans="1:7" s="8" customFormat="1" ht="11.25" customHeight="1" x14ac:dyDescent="0.2">
      <c r="A1917" s="82" t="s">
        <v>380</v>
      </c>
      <c r="B1917" s="83" t="s">
        <v>97</v>
      </c>
      <c r="C1917" s="84"/>
      <c r="D1917" s="85"/>
      <c r="E1917" s="86"/>
      <c r="F1917" s="87"/>
      <c r="G1917" s="86">
        <f t="shared" si="174"/>
        <v>0</v>
      </c>
    </row>
    <row r="1918" spans="1:7" s="8" customFormat="1" ht="11.25" customHeight="1" x14ac:dyDescent="0.2">
      <c r="A1918" s="82" t="s">
        <v>381</v>
      </c>
      <c r="B1918" s="83" t="s">
        <v>128</v>
      </c>
      <c r="C1918" s="84"/>
      <c r="D1918" s="85"/>
      <c r="E1918" s="86"/>
      <c r="F1918" s="87"/>
      <c r="G1918" s="86">
        <f t="shared" si="174"/>
        <v>0</v>
      </c>
    </row>
    <row r="1919" spans="1:7" s="8" customFormat="1" ht="11.25" customHeight="1" x14ac:dyDescent="0.2">
      <c r="A1919" s="79" t="s">
        <v>382</v>
      </c>
      <c r="B1919" s="80" t="s">
        <v>29</v>
      </c>
      <c r="C1919" s="80"/>
      <c r="D1919" s="80"/>
      <c r="E1919" s="80"/>
      <c r="F1919" s="80"/>
      <c r="G1919" s="89">
        <f t="shared" si="174"/>
        <v>0</v>
      </c>
    </row>
    <row r="1920" spans="1:7" s="8" customFormat="1" ht="11.25" customHeight="1" x14ac:dyDescent="0.2">
      <c r="A1920" s="79" t="s">
        <v>26</v>
      </c>
      <c r="B1920" s="80" t="s">
        <v>273</v>
      </c>
      <c r="C1920" s="80"/>
      <c r="D1920" s="80"/>
      <c r="E1920" s="80"/>
      <c r="F1920" s="80"/>
      <c r="G1920" s="89">
        <f t="shared" si="174"/>
        <v>0</v>
      </c>
    </row>
    <row r="1921" spans="1:7" s="8" customFormat="1" ht="11.25" customHeight="1" x14ac:dyDescent="0.2">
      <c r="A1921" s="79" t="s">
        <v>383</v>
      </c>
      <c r="B1921" s="80" t="s">
        <v>115</v>
      </c>
      <c r="C1921" s="80"/>
      <c r="D1921" s="80"/>
      <c r="E1921" s="80"/>
      <c r="F1921" s="80"/>
      <c r="G1921" s="89">
        <f t="shared" si="174"/>
        <v>0</v>
      </c>
    </row>
    <row r="1922" spans="1:7" s="8" customFormat="1" ht="11.25" customHeight="1" x14ac:dyDescent="0.2">
      <c r="A1922" s="82" t="s">
        <v>384</v>
      </c>
      <c r="B1922" s="83" t="s">
        <v>25</v>
      </c>
      <c r="C1922" s="84"/>
      <c r="D1922" s="85"/>
      <c r="E1922" s="86"/>
      <c r="F1922" s="87"/>
      <c r="G1922" s="86">
        <f t="shared" si="174"/>
        <v>0</v>
      </c>
    </row>
    <row r="1923" spans="1:7" s="8" customFormat="1" ht="11.25" customHeight="1" x14ac:dyDescent="0.2">
      <c r="A1923" s="82" t="s">
        <v>385</v>
      </c>
      <c r="B1923" s="83" t="s">
        <v>50</v>
      </c>
      <c r="C1923" s="84"/>
      <c r="D1923" s="85"/>
      <c r="E1923" s="86"/>
      <c r="F1923" s="87"/>
      <c r="G1923" s="86">
        <f t="shared" si="174"/>
        <v>0</v>
      </c>
    </row>
    <row r="1924" spans="1:7" s="8" customFormat="1" ht="11.25" customHeight="1" x14ac:dyDescent="0.2">
      <c r="A1924" s="82" t="s">
        <v>386</v>
      </c>
      <c r="B1924" s="83" t="s">
        <v>51</v>
      </c>
      <c r="C1924" s="84"/>
      <c r="D1924" s="85"/>
      <c r="E1924" s="86"/>
      <c r="F1924" s="87"/>
      <c r="G1924" s="86">
        <f t="shared" si="174"/>
        <v>0</v>
      </c>
    </row>
    <row r="1925" spans="1:7" s="8" customFormat="1" ht="11.25" customHeight="1" x14ac:dyDescent="0.2">
      <c r="A1925" s="79" t="s">
        <v>387</v>
      </c>
      <c r="B1925" s="80" t="s">
        <v>2135</v>
      </c>
      <c r="C1925" s="84"/>
      <c r="D1925" s="85"/>
      <c r="E1925" s="86"/>
      <c r="F1925" s="87"/>
      <c r="G1925" s="89">
        <f t="shared" si="174"/>
        <v>0</v>
      </c>
    </row>
    <row r="1926" spans="1:7" s="8" customFormat="1" ht="11.25" customHeight="1" x14ac:dyDescent="0.2">
      <c r="A1926" s="79" t="s">
        <v>388</v>
      </c>
      <c r="B1926" s="80" t="s">
        <v>130</v>
      </c>
      <c r="C1926" s="80"/>
      <c r="D1926" s="80"/>
      <c r="E1926" s="80"/>
      <c r="F1926" s="80"/>
      <c r="G1926" s="89">
        <f t="shared" si="174"/>
        <v>0</v>
      </c>
    </row>
    <row r="1927" spans="1:7" s="8" customFormat="1" ht="11.25" customHeight="1" x14ac:dyDescent="0.2">
      <c r="A1927" s="79" t="s">
        <v>389</v>
      </c>
      <c r="B1927" s="80" t="s">
        <v>116</v>
      </c>
      <c r="C1927" s="80"/>
      <c r="D1927" s="80"/>
      <c r="E1927" s="80"/>
      <c r="F1927" s="80"/>
      <c r="G1927" s="89">
        <f t="shared" si="174"/>
        <v>0</v>
      </c>
    </row>
    <row r="1928" spans="1:7" s="8" customFormat="1" ht="11.25" customHeight="1" x14ac:dyDescent="0.2">
      <c r="A1928" s="79" t="s">
        <v>390</v>
      </c>
      <c r="B1928" s="80" t="s">
        <v>43</v>
      </c>
      <c r="C1928" s="80"/>
      <c r="D1928" s="80"/>
      <c r="E1928" s="80"/>
      <c r="F1928" s="80"/>
      <c r="G1928" s="89">
        <f t="shared" si="174"/>
        <v>0</v>
      </c>
    </row>
    <row r="1929" spans="1:7" s="8" customFormat="1" ht="11.25" customHeight="1" x14ac:dyDescent="0.2">
      <c r="A1929" s="82" t="s">
        <v>391</v>
      </c>
      <c r="B1929" s="83" t="s">
        <v>45</v>
      </c>
      <c r="C1929" s="84"/>
      <c r="D1929" s="85"/>
      <c r="E1929" s="86"/>
      <c r="F1929" s="87"/>
      <c r="G1929" s="86">
        <f t="shared" si="174"/>
        <v>0</v>
      </c>
    </row>
    <row r="1930" spans="1:7" s="8" customFormat="1" ht="11.25" customHeight="1" x14ac:dyDescent="0.2">
      <c r="A1930" s="82" t="s">
        <v>392</v>
      </c>
      <c r="B1930" s="83" t="s">
        <v>117</v>
      </c>
      <c r="C1930" s="84"/>
      <c r="D1930" s="85"/>
      <c r="E1930" s="86"/>
      <c r="F1930" s="87"/>
      <c r="G1930" s="86">
        <f t="shared" si="174"/>
        <v>0</v>
      </c>
    </row>
    <row r="1931" spans="1:7" s="8" customFormat="1" ht="11.25" customHeight="1" x14ac:dyDescent="0.2">
      <c r="A1931" s="79" t="s">
        <v>393</v>
      </c>
      <c r="B1931" s="80" t="s">
        <v>225</v>
      </c>
      <c r="C1931" s="80"/>
      <c r="D1931" s="80"/>
      <c r="E1931" s="80"/>
      <c r="F1931" s="80"/>
      <c r="G1931" s="89">
        <f t="shared" si="174"/>
        <v>0</v>
      </c>
    </row>
    <row r="1932" spans="1:7" s="8" customFormat="1" ht="11.25" customHeight="1" x14ac:dyDescent="0.2">
      <c r="A1932" s="82" t="s">
        <v>394</v>
      </c>
      <c r="B1932" s="83" t="s">
        <v>57</v>
      </c>
      <c r="C1932" s="84"/>
      <c r="D1932" s="85"/>
      <c r="E1932" s="86"/>
      <c r="F1932" s="87"/>
      <c r="G1932" s="86">
        <f t="shared" si="174"/>
        <v>0</v>
      </c>
    </row>
    <row r="1933" spans="1:7" s="8" customFormat="1" ht="11.25" customHeight="1" x14ac:dyDescent="0.2">
      <c r="A1933" s="82" t="s">
        <v>395</v>
      </c>
      <c r="B1933" s="83" t="s">
        <v>148</v>
      </c>
      <c r="C1933" s="84"/>
      <c r="D1933" s="85"/>
      <c r="E1933" s="86"/>
      <c r="F1933" s="87"/>
      <c r="G1933" s="86">
        <f t="shared" si="174"/>
        <v>0</v>
      </c>
    </row>
    <row r="1934" spans="1:7" s="8" customFormat="1" ht="11.25" customHeight="1" x14ac:dyDescent="0.2">
      <c r="A1934" s="82" t="s">
        <v>396</v>
      </c>
      <c r="B1934" s="83" t="s">
        <v>58</v>
      </c>
      <c r="C1934" s="84"/>
      <c r="D1934" s="85"/>
      <c r="E1934" s="86"/>
      <c r="F1934" s="87"/>
      <c r="G1934" s="86">
        <f t="shared" si="174"/>
        <v>0</v>
      </c>
    </row>
    <row r="1935" spans="1:7" s="8" customFormat="1" ht="11.25" customHeight="1" x14ac:dyDescent="0.2">
      <c r="A1935" s="79" t="s">
        <v>397</v>
      </c>
      <c r="B1935" s="80" t="s">
        <v>59</v>
      </c>
      <c r="C1935" s="80"/>
      <c r="D1935" s="80"/>
      <c r="E1935" s="80"/>
      <c r="F1935" s="80"/>
      <c r="G1935" s="89">
        <f t="shared" si="174"/>
        <v>0</v>
      </c>
    </row>
    <row r="1936" spans="1:7" s="8" customFormat="1" ht="11.25" customHeight="1" x14ac:dyDescent="0.2">
      <c r="A1936" s="82" t="s">
        <v>398</v>
      </c>
      <c r="B1936" s="83" t="s">
        <v>57</v>
      </c>
      <c r="C1936" s="84"/>
      <c r="D1936" s="85"/>
      <c r="E1936" s="86"/>
      <c r="F1936" s="87"/>
      <c r="G1936" s="86">
        <f t="shared" si="174"/>
        <v>0</v>
      </c>
    </row>
    <row r="1937" spans="1:7" s="8" customFormat="1" ht="11.25" customHeight="1" x14ac:dyDescent="0.2">
      <c r="A1937" s="82" t="s">
        <v>399</v>
      </c>
      <c r="B1937" s="83" t="s">
        <v>60</v>
      </c>
      <c r="C1937" s="84"/>
      <c r="D1937" s="85"/>
      <c r="E1937" s="86"/>
      <c r="F1937" s="87"/>
      <c r="G1937" s="86">
        <f t="shared" si="174"/>
        <v>0</v>
      </c>
    </row>
    <row r="1938" spans="1:7" s="8" customFormat="1" ht="11.25" customHeight="1" x14ac:dyDescent="0.2">
      <c r="A1938" s="82" t="s">
        <v>2195</v>
      </c>
      <c r="B1938" s="83" t="s">
        <v>61</v>
      </c>
      <c r="C1938" s="84"/>
      <c r="D1938" s="85"/>
      <c r="E1938" s="86"/>
      <c r="F1938" s="87"/>
      <c r="G1938" s="86">
        <f t="shared" ref="G1938:G1969" si="175">+VLOOKUP(A1938,$A$20:$G$1869,7,FALSE)</f>
        <v>0</v>
      </c>
    </row>
    <row r="1939" spans="1:7" s="8" customFormat="1" ht="11.25" customHeight="1" x14ac:dyDescent="0.2">
      <c r="A1939" s="82" t="s">
        <v>2196</v>
      </c>
      <c r="B1939" s="83" t="s">
        <v>62</v>
      </c>
      <c r="C1939" s="84"/>
      <c r="D1939" s="85"/>
      <c r="E1939" s="86"/>
      <c r="F1939" s="87"/>
      <c r="G1939" s="86">
        <f t="shared" si="175"/>
        <v>0</v>
      </c>
    </row>
    <row r="1940" spans="1:7" s="8" customFormat="1" ht="11.25" customHeight="1" x14ac:dyDescent="0.2">
      <c r="A1940" s="79" t="s">
        <v>400</v>
      </c>
      <c r="B1940" s="80" t="s">
        <v>96</v>
      </c>
      <c r="C1940" s="80"/>
      <c r="D1940" s="80"/>
      <c r="E1940" s="80"/>
      <c r="F1940" s="80"/>
      <c r="G1940" s="89">
        <f t="shared" si="175"/>
        <v>0</v>
      </c>
    </row>
    <row r="1941" spans="1:7" s="8" customFormat="1" ht="11.25" customHeight="1" x14ac:dyDescent="0.2">
      <c r="A1941" s="82" t="s">
        <v>2197</v>
      </c>
      <c r="B1941" s="83" t="s">
        <v>97</v>
      </c>
      <c r="C1941" s="84"/>
      <c r="D1941" s="85"/>
      <c r="E1941" s="86"/>
      <c r="F1941" s="87"/>
      <c r="G1941" s="86">
        <f t="shared" si="175"/>
        <v>0</v>
      </c>
    </row>
    <row r="1942" spans="1:7" s="8" customFormat="1" ht="11.25" customHeight="1" x14ac:dyDescent="0.2">
      <c r="A1942" s="82" t="s">
        <v>2198</v>
      </c>
      <c r="B1942" s="83" t="s">
        <v>128</v>
      </c>
      <c r="C1942" s="84"/>
      <c r="D1942" s="85"/>
      <c r="E1942" s="86"/>
      <c r="F1942" s="87"/>
      <c r="G1942" s="86">
        <f t="shared" si="175"/>
        <v>0</v>
      </c>
    </row>
    <row r="1943" spans="1:7" s="8" customFormat="1" ht="11.25" customHeight="1" x14ac:dyDescent="0.2">
      <c r="A1943" s="79" t="s">
        <v>2199</v>
      </c>
      <c r="B1943" s="80" t="s">
        <v>29</v>
      </c>
      <c r="C1943" s="80"/>
      <c r="D1943" s="80"/>
      <c r="E1943" s="80"/>
      <c r="F1943" s="80"/>
      <c r="G1943" s="89">
        <f t="shared" si="175"/>
        <v>0</v>
      </c>
    </row>
    <row r="1944" spans="1:7" s="8" customFormat="1" ht="11.25" customHeight="1" x14ac:dyDescent="0.2">
      <c r="A1944" s="79" t="s">
        <v>27</v>
      </c>
      <c r="B1944" s="80" t="s">
        <v>289</v>
      </c>
      <c r="C1944" s="80"/>
      <c r="D1944" s="80"/>
      <c r="E1944" s="80"/>
      <c r="F1944" s="80"/>
      <c r="G1944" s="89">
        <f t="shared" si="175"/>
        <v>0</v>
      </c>
    </row>
    <row r="1945" spans="1:7" s="8" customFormat="1" ht="11.25" customHeight="1" x14ac:dyDescent="0.2">
      <c r="A1945" s="79" t="s">
        <v>44</v>
      </c>
      <c r="B1945" s="80" t="s">
        <v>115</v>
      </c>
      <c r="C1945" s="80"/>
      <c r="D1945" s="80"/>
      <c r="E1945" s="80"/>
      <c r="F1945" s="80"/>
      <c r="G1945" s="89">
        <f t="shared" si="175"/>
        <v>0</v>
      </c>
    </row>
    <row r="1946" spans="1:7" s="8" customFormat="1" ht="11.25" customHeight="1" x14ac:dyDescent="0.2">
      <c r="A1946" s="82" t="s">
        <v>401</v>
      </c>
      <c r="B1946" s="83" t="s">
        <v>25</v>
      </c>
      <c r="C1946" s="84"/>
      <c r="D1946" s="85"/>
      <c r="E1946" s="86"/>
      <c r="F1946" s="87"/>
      <c r="G1946" s="86">
        <f t="shared" si="175"/>
        <v>0</v>
      </c>
    </row>
    <row r="1947" spans="1:7" s="8" customFormat="1" ht="11.25" customHeight="1" x14ac:dyDescent="0.2">
      <c r="A1947" s="82" t="s">
        <v>402</v>
      </c>
      <c r="B1947" s="83" t="s">
        <v>50</v>
      </c>
      <c r="C1947" s="84"/>
      <c r="D1947" s="85"/>
      <c r="E1947" s="86"/>
      <c r="F1947" s="87"/>
      <c r="G1947" s="86">
        <f t="shared" si="175"/>
        <v>0</v>
      </c>
    </row>
    <row r="1948" spans="1:7" s="8" customFormat="1" ht="11.25" customHeight="1" x14ac:dyDescent="0.2">
      <c r="A1948" s="82" t="s">
        <v>403</v>
      </c>
      <c r="B1948" s="83" t="s">
        <v>51</v>
      </c>
      <c r="C1948" s="84"/>
      <c r="D1948" s="85"/>
      <c r="E1948" s="86"/>
      <c r="F1948" s="87"/>
      <c r="G1948" s="86">
        <f t="shared" si="175"/>
        <v>0</v>
      </c>
    </row>
    <row r="1949" spans="1:7" s="8" customFormat="1" ht="11.25" customHeight="1" x14ac:dyDescent="0.2">
      <c r="A1949" s="79" t="s">
        <v>46</v>
      </c>
      <c r="B1949" s="80" t="s">
        <v>130</v>
      </c>
      <c r="C1949" s="80"/>
      <c r="D1949" s="80"/>
      <c r="E1949" s="80"/>
      <c r="F1949" s="80"/>
      <c r="G1949" s="89">
        <f t="shared" si="175"/>
        <v>0</v>
      </c>
    </row>
    <row r="1950" spans="1:7" s="8" customFormat="1" ht="11.25" customHeight="1" x14ac:dyDescent="0.2">
      <c r="A1950" s="79" t="s">
        <v>404</v>
      </c>
      <c r="B1950" s="80" t="s">
        <v>116</v>
      </c>
      <c r="C1950" s="80"/>
      <c r="D1950" s="80"/>
      <c r="E1950" s="80"/>
      <c r="F1950" s="80"/>
      <c r="G1950" s="89">
        <f t="shared" si="175"/>
        <v>0</v>
      </c>
    </row>
    <row r="1951" spans="1:7" s="8" customFormat="1" ht="11.25" customHeight="1" x14ac:dyDescent="0.2">
      <c r="A1951" s="79" t="s">
        <v>405</v>
      </c>
      <c r="B1951" s="80" t="s">
        <v>43</v>
      </c>
      <c r="C1951" s="80"/>
      <c r="D1951" s="80"/>
      <c r="E1951" s="80"/>
      <c r="F1951" s="80"/>
      <c r="G1951" s="89">
        <f t="shared" si="175"/>
        <v>0</v>
      </c>
    </row>
    <row r="1952" spans="1:7" s="8" customFormat="1" ht="11.25" customHeight="1" x14ac:dyDescent="0.2">
      <c r="A1952" s="82" t="s">
        <v>406</v>
      </c>
      <c r="B1952" s="83" t="s">
        <v>45</v>
      </c>
      <c r="C1952" s="84"/>
      <c r="D1952" s="85"/>
      <c r="E1952" s="86"/>
      <c r="F1952" s="87"/>
      <c r="G1952" s="86">
        <f t="shared" si="175"/>
        <v>0</v>
      </c>
    </row>
    <row r="1953" spans="1:7" s="8" customFormat="1" ht="11.25" customHeight="1" x14ac:dyDescent="0.2">
      <c r="A1953" s="82" t="s">
        <v>407</v>
      </c>
      <c r="B1953" s="83" t="s">
        <v>117</v>
      </c>
      <c r="C1953" s="84"/>
      <c r="D1953" s="85"/>
      <c r="E1953" s="86"/>
      <c r="F1953" s="87"/>
      <c r="G1953" s="86">
        <f t="shared" si="175"/>
        <v>0</v>
      </c>
    </row>
    <row r="1954" spans="1:7" s="8" customFormat="1" ht="11.25" customHeight="1" x14ac:dyDescent="0.2">
      <c r="A1954" s="79" t="s">
        <v>408</v>
      </c>
      <c r="B1954" s="80" t="s">
        <v>290</v>
      </c>
      <c r="C1954" s="80"/>
      <c r="D1954" s="80"/>
      <c r="E1954" s="80"/>
      <c r="F1954" s="80"/>
      <c r="G1954" s="89">
        <f t="shared" si="175"/>
        <v>0</v>
      </c>
    </row>
    <row r="1955" spans="1:7" s="8" customFormat="1" ht="11.25" customHeight="1" x14ac:dyDescent="0.2">
      <c r="A1955" s="82" t="s">
        <v>409</v>
      </c>
      <c r="B1955" s="83" t="s">
        <v>57</v>
      </c>
      <c r="C1955" s="84"/>
      <c r="D1955" s="85"/>
      <c r="E1955" s="86"/>
      <c r="F1955" s="87"/>
      <c r="G1955" s="86">
        <f t="shared" si="175"/>
        <v>0</v>
      </c>
    </row>
    <row r="1956" spans="1:7" s="8" customFormat="1" ht="11.25" customHeight="1" x14ac:dyDescent="0.2">
      <c r="A1956" s="82" t="s">
        <v>410</v>
      </c>
      <c r="B1956" s="83" t="s">
        <v>148</v>
      </c>
      <c r="C1956" s="84"/>
      <c r="D1956" s="85"/>
      <c r="E1956" s="86"/>
      <c r="F1956" s="87"/>
      <c r="G1956" s="86">
        <f t="shared" si="175"/>
        <v>0</v>
      </c>
    </row>
    <row r="1957" spans="1:7" s="8" customFormat="1" ht="11.25" customHeight="1" x14ac:dyDescent="0.2">
      <c r="A1957" s="82" t="s">
        <v>411</v>
      </c>
      <c r="B1957" s="83" t="s">
        <v>58</v>
      </c>
      <c r="C1957" s="84"/>
      <c r="D1957" s="85"/>
      <c r="E1957" s="86"/>
      <c r="F1957" s="87"/>
      <c r="G1957" s="86">
        <f t="shared" si="175"/>
        <v>0</v>
      </c>
    </row>
    <row r="1958" spans="1:7" s="8" customFormat="1" ht="11.25" customHeight="1" x14ac:dyDescent="0.2">
      <c r="A1958" s="79" t="s">
        <v>412</v>
      </c>
      <c r="B1958" s="80" t="s">
        <v>59</v>
      </c>
      <c r="C1958" s="80"/>
      <c r="D1958" s="80"/>
      <c r="E1958" s="80"/>
      <c r="F1958" s="80"/>
      <c r="G1958" s="89">
        <f t="shared" si="175"/>
        <v>0</v>
      </c>
    </row>
    <row r="1959" spans="1:7" s="8" customFormat="1" ht="11.25" customHeight="1" x14ac:dyDescent="0.2">
      <c r="A1959" s="82" t="s">
        <v>413</v>
      </c>
      <c r="B1959" s="83" t="s">
        <v>57</v>
      </c>
      <c r="C1959" s="84"/>
      <c r="D1959" s="85"/>
      <c r="E1959" s="86"/>
      <c r="F1959" s="87"/>
      <c r="G1959" s="86">
        <f t="shared" si="175"/>
        <v>0</v>
      </c>
    </row>
    <row r="1960" spans="1:7" s="8" customFormat="1" ht="11.25" customHeight="1" x14ac:dyDescent="0.2">
      <c r="A1960" s="82" t="s">
        <v>414</v>
      </c>
      <c r="B1960" s="83" t="s">
        <v>60</v>
      </c>
      <c r="C1960" s="84"/>
      <c r="D1960" s="85"/>
      <c r="E1960" s="86"/>
      <c r="F1960" s="87"/>
      <c r="G1960" s="86">
        <f t="shared" si="175"/>
        <v>0</v>
      </c>
    </row>
    <row r="1961" spans="1:7" s="8" customFormat="1" ht="11.25" customHeight="1" x14ac:dyDescent="0.2">
      <c r="A1961" s="82" t="s">
        <v>415</v>
      </c>
      <c r="B1961" s="83" t="s">
        <v>61</v>
      </c>
      <c r="C1961" s="84"/>
      <c r="D1961" s="85"/>
      <c r="E1961" s="86"/>
      <c r="F1961" s="87"/>
      <c r="G1961" s="86">
        <f t="shared" si="175"/>
        <v>0</v>
      </c>
    </row>
    <row r="1962" spans="1:7" s="8" customFormat="1" ht="11.25" customHeight="1" x14ac:dyDescent="0.2">
      <c r="A1962" s="82" t="s">
        <v>416</v>
      </c>
      <c r="B1962" s="83" t="s">
        <v>62</v>
      </c>
      <c r="C1962" s="84"/>
      <c r="D1962" s="85"/>
      <c r="E1962" s="86"/>
      <c r="F1962" s="87"/>
      <c r="G1962" s="86">
        <f t="shared" si="175"/>
        <v>0</v>
      </c>
    </row>
    <row r="1963" spans="1:7" s="8" customFormat="1" ht="11.25" customHeight="1" x14ac:dyDescent="0.2">
      <c r="A1963" s="79" t="s">
        <v>417</v>
      </c>
      <c r="B1963" s="80" t="s">
        <v>96</v>
      </c>
      <c r="C1963" s="80"/>
      <c r="D1963" s="80"/>
      <c r="E1963" s="80"/>
      <c r="F1963" s="80"/>
      <c r="G1963" s="89">
        <f t="shared" si="175"/>
        <v>0</v>
      </c>
    </row>
    <row r="1964" spans="1:7" s="8" customFormat="1" ht="11.25" customHeight="1" x14ac:dyDescent="0.2">
      <c r="A1964" s="82" t="s">
        <v>418</v>
      </c>
      <c r="B1964" s="83" t="s">
        <v>97</v>
      </c>
      <c r="C1964" s="84"/>
      <c r="D1964" s="85"/>
      <c r="E1964" s="86"/>
      <c r="F1964" s="87"/>
      <c r="G1964" s="86">
        <f t="shared" si="175"/>
        <v>0</v>
      </c>
    </row>
    <row r="1965" spans="1:7" s="8" customFormat="1" ht="11.25" customHeight="1" x14ac:dyDescent="0.2">
      <c r="A1965" s="82" t="s">
        <v>419</v>
      </c>
      <c r="B1965" s="83" t="s">
        <v>128</v>
      </c>
      <c r="C1965" s="84"/>
      <c r="D1965" s="85"/>
      <c r="E1965" s="86"/>
      <c r="F1965" s="87"/>
      <c r="G1965" s="86">
        <f t="shared" si="175"/>
        <v>0</v>
      </c>
    </row>
    <row r="1966" spans="1:7" s="8" customFormat="1" ht="11.25" customHeight="1" x14ac:dyDescent="0.2">
      <c r="A1966" s="79" t="s">
        <v>420</v>
      </c>
      <c r="B1966" s="80" t="s">
        <v>29</v>
      </c>
      <c r="C1966" s="80"/>
      <c r="D1966" s="80"/>
      <c r="E1966" s="80"/>
      <c r="F1966" s="80"/>
      <c r="G1966" s="89">
        <f t="shared" si="175"/>
        <v>0</v>
      </c>
    </row>
    <row r="1967" spans="1:7" s="8" customFormat="1" ht="11.25" customHeight="1" x14ac:dyDescent="0.2">
      <c r="A1967" s="79" t="s">
        <v>28</v>
      </c>
      <c r="B1967" s="80" t="s">
        <v>307</v>
      </c>
      <c r="C1967" s="80"/>
      <c r="D1967" s="80"/>
      <c r="E1967" s="80"/>
      <c r="F1967" s="80"/>
      <c r="G1967" s="89">
        <f t="shared" si="175"/>
        <v>0</v>
      </c>
    </row>
    <row r="1968" spans="1:7" s="8" customFormat="1" ht="11.25" customHeight="1" x14ac:dyDescent="0.2">
      <c r="A1968" s="79" t="s">
        <v>89</v>
      </c>
      <c r="B1968" s="80" t="s">
        <v>115</v>
      </c>
      <c r="C1968" s="80"/>
      <c r="D1968" s="80"/>
      <c r="E1968" s="80"/>
      <c r="F1968" s="80"/>
      <c r="G1968" s="89">
        <f t="shared" si="175"/>
        <v>0</v>
      </c>
    </row>
    <row r="1969" spans="1:7" s="8" customFormat="1" ht="11.25" customHeight="1" x14ac:dyDescent="0.2">
      <c r="A1969" s="82" t="s">
        <v>421</v>
      </c>
      <c r="B1969" s="83" t="s">
        <v>25</v>
      </c>
      <c r="C1969" s="84"/>
      <c r="D1969" s="85"/>
      <c r="E1969" s="86"/>
      <c r="F1969" s="87"/>
      <c r="G1969" s="86">
        <f t="shared" si="175"/>
        <v>0</v>
      </c>
    </row>
    <row r="1970" spans="1:7" s="8" customFormat="1" ht="11.25" customHeight="1" x14ac:dyDescent="0.2">
      <c r="A1970" s="82" t="s">
        <v>422</v>
      </c>
      <c r="B1970" s="83" t="s">
        <v>50</v>
      </c>
      <c r="C1970" s="84"/>
      <c r="D1970" s="85"/>
      <c r="E1970" s="86"/>
      <c r="F1970" s="87"/>
      <c r="G1970" s="86">
        <f t="shared" ref="G1970:G2001" si="176">+VLOOKUP(A1970,$A$20:$G$1869,7,FALSE)</f>
        <v>0</v>
      </c>
    </row>
    <row r="1971" spans="1:7" s="8" customFormat="1" ht="11.25" customHeight="1" x14ac:dyDescent="0.2">
      <c r="A1971" s="82" t="s">
        <v>423</v>
      </c>
      <c r="B1971" s="83" t="s">
        <v>51</v>
      </c>
      <c r="C1971" s="84"/>
      <c r="D1971" s="85"/>
      <c r="E1971" s="86"/>
      <c r="F1971" s="87"/>
      <c r="G1971" s="86">
        <f t="shared" si="176"/>
        <v>0</v>
      </c>
    </row>
    <row r="1972" spans="1:7" s="8" customFormat="1" ht="11.25" customHeight="1" x14ac:dyDescent="0.2">
      <c r="A1972" s="79" t="s">
        <v>98</v>
      </c>
      <c r="B1972" s="80" t="s">
        <v>130</v>
      </c>
      <c r="C1972" s="80"/>
      <c r="D1972" s="80"/>
      <c r="E1972" s="80"/>
      <c r="F1972" s="80"/>
      <c r="G1972" s="89">
        <f t="shared" si="176"/>
        <v>0</v>
      </c>
    </row>
    <row r="1973" spans="1:7" s="8" customFormat="1" ht="11.25" customHeight="1" x14ac:dyDescent="0.2">
      <c r="A1973" s="79" t="s">
        <v>111</v>
      </c>
      <c r="B1973" s="80" t="s">
        <v>116</v>
      </c>
      <c r="C1973" s="80"/>
      <c r="D1973" s="80"/>
      <c r="E1973" s="80"/>
      <c r="F1973" s="80"/>
      <c r="G1973" s="89">
        <f t="shared" si="176"/>
        <v>0</v>
      </c>
    </row>
    <row r="1974" spans="1:7" s="8" customFormat="1" ht="11.25" customHeight="1" x14ac:dyDescent="0.2">
      <c r="A1974" s="79" t="s">
        <v>424</v>
      </c>
      <c r="B1974" s="80" t="s">
        <v>43</v>
      </c>
      <c r="C1974" s="80"/>
      <c r="D1974" s="80"/>
      <c r="E1974" s="80"/>
      <c r="F1974" s="80"/>
      <c r="G1974" s="89">
        <f t="shared" si="176"/>
        <v>0</v>
      </c>
    </row>
    <row r="1975" spans="1:7" s="8" customFormat="1" ht="11.25" customHeight="1" x14ac:dyDescent="0.2">
      <c r="A1975" s="82" t="s">
        <v>425</v>
      </c>
      <c r="B1975" s="83" t="s">
        <v>45</v>
      </c>
      <c r="C1975" s="84"/>
      <c r="D1975" s="85"/>
      <c r="E1975" s="86"/>
      <c r="F1975" s="87"/>
      <c r="G1975" s="86">
        <f t="shared" si="176"/>
        <v>0</v>
      </c>
    </row>
    <row r="1976" spans="1:7" s="8" customFormat="1" ht="11.25" customHeight="1" x14ac:dyDescent="0.2">
      <c r="A1976" s="82" t="s">
        <v>426</v>
      </c>
      <c r="B1976" s="83" t="s">
        <v>117</v>
      </c>
      <c r="C1976" s="84"/>
      <c r="D1976" s="85"/>
      <c r="E1976" s="86"/>
      <c r="F1976" s="87"/>
      <c r="G1976" s="86">
        <f t="shared" si="176"/>
        <v>0</v>
      </c>
    </row>
    <row r="1977" spans="1:7" s="8" customFormat="1" ht="11.25" customHeight="1" x14ac:dyDescent="0.2">
      <c r="A1977" s="79" t="s">
        <v>427</v>
      </c>
      <c r="B1977" s="80" t="s">
        <v>225</v>
      </c>
      <c r="C1977" s="80"/>
      <c r="D1977" s="80"/>
      <c r="E1977" s="80"/>
      <c r="F1977" s="80"/>
      <c r="G1977" s="89">
        <f t="shared" si="176"/>
        <v>0</v>
      </c>
    </row>
    <row r="1978" spans="1:7" s="8" customFormat="1" ht="11.25" customHeight="1" x14ac:dyDescent="0.2">
      <c r="A1978" s="82" t="s">
        <v>428</v>
      </c>
      <c r="B1978" s="83" t="s">
        <v>57</v>
      </c>
      <c r="C1978" s="84"/>
      <c r="D1978" s="85"/>
      <c r="E1978" s="86"/>
      <c r="F1978" s="87"/>
      <c r="G1978" s="86">
        <f t="shared" si="176"/>
        <v>0</v>
      </c>
    </row>
    <row r="1979" spans="1:7" s="8" customFormat="1" ht="11.25" customHeight="1" x14ac:dyDescent="0.2">
      <c r="A1979" s="82" t="s">
        <v>429</v>
      </c>
      <c r="B1979" s="83" t="s">
        <v>148</v>
      </c>
      <c r="C1979" s="84"/>
      <c r="D1979" s="85"/>
      <c r="E1979" s="86"/>
      <c r="F1979" s="87"/>
      <c r="G1979" s="86">
        <f t="shared" si="176"/>
        <v>0</v>
      </c>
    </row>
    <row r="1980" spans="1:7" s="8" customFormat="1" ht="11.25" customHeight="1" x14ac:dyDescent="0.2">
      <c r="A1980" s="82" t="s">
        <v>430</v>
      </c>
      <c r="B1980" s="83" t="s">
        <v>58</v>
      </c>
      <c r="C1980" s="84"/>
      <c r="D1980" s="85"/>
      <c r="E1980" s="86"/>
      <c r="F1980" s="87"/>
      <c r="G1980" s="86">
        <f t="shared" si="176"/>
        <v>0</v>
      </c>
    </row>
    <row r="1981" spans="1:7" s="8" customFormat="1" ht="11.25" customHeight="1" x14ac:dyDescent="0.2">
      <c r="A1981" s="79" t="s">
        <v>431</v>
      </c>
      <c r="B1981" s="80" t="s">
        <v>59</v>
      </c>
      <c r="C1981" s="80"/>
      <c r="D1981" s="80"/>
      <c r="E1981" s="80"/>
      <c r="F1981" s="80"/>
      <c r="G1981" s="89">
        <f t="shared" si="176"/>
        <v>0</v>
      </c>
    </row>
    <row r="1982" spans="1:7" s="8" customFormat="1" ht="11.25" customHeight="1" x14ac:dyDescent="0.2">
      <c r="A1982" s="82" t="s">
        <v>432</v>
      </c>
      <c r="B1982" s="83" t="s">
        <v>57</v>
      </c>
      <c r="C1982" s="84"/>
      <c r="D1982" s="85"/>
      <c r="E1982" s="86"/>
      <c r="F1982" s="87"/>
      <c r="G1982" s="86">
        <f t="shared" si="176"/>
        <v>0</v>
      </c>
    </row>
    <row r="1983" spans="1:7" s="8" customFormat="1" ht="11.25" customHeight="1" x14ac:dyDescent="0.2">
      <c r="A1983" s="82" t="s">
        <v>433</v>
      </c>
      <c r="B1983" s="83" t="s">
        <v>60</v>
      </c>
      <c r="C1983" s="84"/>
      <c r="D1983" s="85"/>
      <c r="E1983" s="86"/>
      <c r="F1983" s="87"/>
      <c r="G1983" s="86">
        <f t="shared" si="176"/>
        <v>0</v>
      </c>
    </row>
    <row r="1984" spans="1:7" s="8" customFormat="1" ht="11.25" customHeight="1" x14ac:dyDescent="0.2">
      <c r="A1984" s="82" t="s">
        <v>434</v>
      </c>
      <c r="B1984" s="83" t="s">
        <v>61</v>
      </c>
      <c r="C1984" s="84"/>
      <c r="D1984" s="85"/>
      <c r="E1984" s="86"/>
      <c r="F1984" s="87"/>
      <c r="G1984" s="86">
        <f t="shared" si="176"/>
        <v>0</v>
      </c>
    </row>
    <row r="1985" spans="1:7" s="8" customFormat="1" ht="11.25" customHeight="1" x14ac:dyDescent="0.2">
      <c r="A1985" s="82" t="s">
        <v>435</v>
      </c>
      <c r="B1985" s="83" t="s">
        <v>62</v>
      </c>
      <c r="C1985" s="84"/>
      <c r="D1985" s="85"/>
      <c r="E1985" s="86"/>
      <c r="F1985" s="87"/>
      <c r="G1985" s="86">
        <f t="shared" si="176"/>
        <v>0</v>
      </c>
    </row>
    <row r="1986" spans="1:7" s="8" customFormat="1" ht="11.25" customHeight="1" x14ac:dyDescent="0.2">
      <c r="A1986" s="79" t="s">
        <v>436</v>
      </c>
      <c r="B1986" s="80" t="s">
        <v>96</v>
      </c>
      <c r="C1986" s="80"/>
      <c r="D1986" s="80"/>
      <c r="E1986" s="80"/>
      <c r="F1986" s="80"/>
      <c r="G1986" s="89">
        <f t="shared" si="176"/>
        <v>0</v>
      </c>
    </row>
    <row r="1987" spans="1:7" s="8" customFormat="1" ht="11.25" customHeight="1" x14ac:dyDescent="0.2">
      <c r="A1987" s="82" t="s">
        <v>437</v>
      </c>
      <c r="B1987" s="83" t="s">
        <v>97</v>
      </c>
      <c r="C1987" s="84"/>
      <c r="D1987" s="85"/>
      <c r="E1987" s="86"/>
      <c r="F1987" s="87"/>
      <c r="G1987" s="86">
        <f t="shared" si="176"/>
        <v>0</v>
      </c>
    </row>
    <row r="1988" spans="1:7" s="8" customFormat="1" ht="11.25" customHeight="1" x14ac:dyDescent="0.2">
      <c r="A1988" s="82" t="s">
        <v>438</v>
      </c>
      <c r="B1988" s="83" t="s">
        <v>128</v>
      </c>
      <c r="C1988" s="84"/>
      <c r="D1988" s="85"/>
      <c r="E1988" s="86"/>
      <c r="F1988" s="87"/>
      <c r="G1988" s="86">
        <f t="shared" si="176"/>
        <v>0</v>
      </c>
    </row>
    <row r="1989" spans="1:7" s="8" customFormat="1" ht="11.25" customHeight="1" x14ac:dyDescent="0.2">
      <c r="A1989" s="79" t="s">
        <v>439</v>
      </c>
      <c r="B1989" s="80" t="s">
        <v>29</v>
      </c>
      <c r="C1989" s="80"/>
      <c r="D1989" s="80"/>
      <c r="E1989" s="80"/>
      <c r="F1989" s="80"/>
      <c r="G1989" s="89">
        <f t="shared" si="176"/>
        <v>0</v>
      </c>
    </row>
    <row r="1990" spans="1:7" s="8" customFormat="1" ht="11.25" customHeight="1" x14ac:dyDescent="0.2">
      <c r="A1990" s="79" t="s">
        <v>112</v>
      </c>
      <c r="B1990" s="80" t="s">
        <v>312</v>
      </c>
      <c r="C1990" s="80"/>
      <c r="D1990" s="80"/>
      <c r="E1990" s="80"/>
      <c r="F1990" s="80"/>
      <c r="G1990" s="89">
        <f t="shared" si="176"/>
        <v>0</v>
      </c>
    </row>
    <row r="1991" spans="1:7" s="8" customFormat="1" ht="11.25" customHeight="1" x14ac:dyDescent="0.2">
      <c r="A1991" s="79" t="s">
        <v>113</v>
      </c>
      <c r="B1991" s="80" t="s">
        <v>115</v>
      </c>
      <c r="C1991" s="80"/>
      <c r="D1991" s="80"/>
      <c r="E1991" s="80"/>
      <c r="F1991" s="80"/>
      <c r="G1991" s="89">
        <f t="shared" si="176"/>
        <v>0</v>
      </c>
    </row>
    <row r="1992" spans="1:7" s="8" customFormat="1" ht="11.25" customHeight="1" x14ac:dyDescent="0.2">
      <c r="A1992" s="82" t="s">
        <v>440</v>
      </c>
      <c r="B1992" s="83" t="s">
        <v>25</v>
      </c>
      <c r="C1992" s="84"/>
      <c r="D1992" s="85"/>
      <c r="E1992" s="86"/>
      <c r="F1992" s="87"/>
      <c r="G1992" s="86">
        <f t="shared" si="176"/>
        <v>0</v>
      </c>
    </row>
    <row r="1993" spans="1:7" s="8" customFormat="1" ht="11.25" customHeight="1" x14ac:dyDescent="0.2">
      <c r="A1993" s="82" t="s">
        <v>441</v>
      </c>
      <c r="B1993" s="83" t="s">
        <v>50</v>
      </c>
      <c r="C1993" s="84"/>
      <c r="D1993" s="85"/>
      <c r="E1993" s="86"/>
      <c r="F1993" s="87"/>
      <c r="G1993" s="86">
        <f t="shared" si="176"/>
        <v>0</v>
      </c>
    </row>
    <row r="1994" spans="1:7" s="8" customFormat="1" ht="11.25" customHeight="1" x14ac:dyDescent="0.2">
      <c r="A1994" s="82" t="s">
        <v>442</v>
      </c>
      <c r="B1994" s="83" t="s">
        <v>51</v>
      </c>
      <c r="C1994" s="84"/>
      <c r="D1994" s="85"/>
      <c r="E1994" s="86"/>
      <c r="F1994" s="87"/>
      <c r="G1994" s="86">
        <f t="shared" si="176"/>
        <v>0</v>
      </c>
    </row>
    <row r="1995" spans="1:7" s="8" customFormat="1" ht="11.25" customHeight="1" x14ac:dyDescent="0.2">
      <c r="A1995" s="79" t="s">
        <v>114</v>
      </c>
      <c r="B1995" s="80" t="s">
        <v>130</v>
      </c>
      <c r="C1995" s="80"/>
      <c r="D1995" s="80"/>
      <c r="E1995" s="80"/>
      <c r="F1995" s="80"/>
      <c r="G1995" s="89">
        <f t="shared" si="176"/>
        <v>0</v>
      </c>
    </row>
    <row r="1996" spans="1:7" s="8" customFormat="1" ht="11.25" customHeight="1" x14ac:dyDescent="0.2">
      <c r="A1996" s="79" t="s">
        <v>131</v>
      </c>
      <c r="B1996" s="80" t="s">
        <v>116</v>
      </c>
      <c r="C1996" s="80"/>
      <c r="D1996" s="80"/>
      <c r="E1996" s="80"/>
      <c r="F1996" s="80"/>
      <c r="G1996" s="89">
        <f t="shared" si="176"/>
        <v>0</v>
      </c>
    </row>
    <row r="1997" spans="1:7" s="8" customFormat="1" ht="11.25" customHeight="1" x14ac:dyDescent="0.2">
      <c r="A1997" s="79" t="s">
        <v>132</v>
      </c>
      <c r="B1997" s="80" t="s">
        <v>43</v>
      </c>
      <c r="C1997" s="80"/>
      <c r="D1997" s="80"/>
      <c r="E1997" s="80"/>
      <c r="F1997" s="80"/>
      <c r="G1997" s="89">
        <f t="shared" si="176"/>
        <v>0</v>
      </c>
    </row>
    <row r="1998" spans="1:7" s="8" customFormat="1" ht="11.25" customHeight="1" x14ac:dyDescent="0.2">
      <c r="A1998" s="82" t="s">
        <v>443</v>
      </c>
      <c r="B1998" s="83" t="s">
        <v>45</v>
      </c>
      <c r="C1998" s="84"/>
      <c r="D1998" s="85"/>
      <c r="E1998" s="86"/>
      <c r="F1998" s="87"/>
      <c r="G1998" s="86">
        <f t="shared" si="176"/>
        <v>0</v>
      </c>
    </row>
    <row r="1999" spans="1:7" s="8" customFormat="1" ht="11.25" customHeight="1" x14ac:dyDescent="0.2">
      <c r="A1999" s="82" t="s">
        <v>444</v>
      </c>
      <c r="B1999" s="83" t="s">
        <v>117</v>
      </c>
      <c r="C1999" s="84"/>
      <c r="D1999" s="85"/>
      <c r="E1999" s="86"/>
      <c r="F1999" s="87"/>
      <c r="G1999" s="86">
        <f t="shared" si="176"/>
        <v>0</v>
      </c>
    </row>
    <row r="2000" spans="1:7" s="8" customFormat="1" ht="11.25" customHeight="1" x14ac:dyDescent="0.2">
      <c r="A2000" s="79" t="s">
        <v>445</v>
      </c>
      <c r="B2000" s="80" t="s">
        <v>290</v>
      </c>
      <c r="C2000" s="80"/>
      <c r="D2000" s="80"/>
      <c r="E2000" s="80"/>
      <c r="F2000" s="80"/>
      <c r="G2000" s="89">
        <f t="shared" si="176"/>
        <v>0</v>
      </c>
    </row>
    <row r="2001" spans="1:7" s="8" customFormat="1" ht="11.25" customHeight="1" x14ac:dyDescent="0.2">
      <c r="A2001" s="82" t="s">
        <v>446</v>
      </c>
      <c r="B2001" s="83" t="s">
        <v>57</v>
      </c>
      <c r="C2001" s="84"/>
      <c r="D2001" s="85"/>
      <c r="E2001" s="86"/>
      <c r="F2001" s="87"/>
      <c r="G2001" s="86">
        <f t="shared" si="176"/>
        <v>0</v>
      </c>
    </row>
    <row r="2002" spans="1:7" s="8" customFormat="1" ht="11.25" customHeight="1" x14ac:dyDescent="0.2">
      <c r="A2002" s="82" t="s">
        <v>447</v>
      </c>
      <c r="B2002" s="83" t="s">
        <v>148</v>
      </c>
      <c r="C2002" s="84"/>
      <c r="D2002" s="85"/>
      <c r="E2002" s="86"/>
      <c r="F2002" s="87"/>
      <c r="G2002" s="86">
        <f t="shared" ref="G2002:G2033" si="177">+VLOOKUP(A2002,$A$20:$G$1869,7,FALSE)</f>
        <v>0</v>
      </c>
    </row>
    <row r="2003" spans="1:7" s="8" customFormat="1" ht="11.25" customHeight="1" x14ac:dyDescent="0.2">
      <c r="A2003" s="82" t="s">
        <v>448</v>
      </c>
      <c r="B2003" s="83" t="s">
        <v>58</v>
      </c>
      <c r="C2003" s="84"/>
      <c r="D2003" s="85"/>
      <c r="E2003" s="86"/>
      <c r="F2003" s="87"/>
      <c r="G2003" s="86">
        <f t="shared" si="177"/>
        <v>0</v>
      </c>
    </row>
    <row r="2004" spans="1:7" s="8" customFormat="1" ht="11.25" customHeight="1" x14ac:dyDescent="0.2">
      <c r="A2004" s="79" t="s">
        <v>449</v>
      </c>
      <c r="B2004" s="80" t="s">
        <v>59</v>
      </c>
      <c r="C2004" s="80"/>
      <c r="D2004" s="80"/>
      <c r="E2004" s="80"/>
      <c r="F2004" s="80"/>
      <c r="G2004" s="89">
        <f t="shared" si="177"/>
        <v>0</v>
      </c>
    </row>
    <row r="2005" spans="1:7" s="8" customFormat="1" ht="11.25" customHeight="1" x14ac:dyDescent="0.2">
      <c r="A2005" s="82" t="s">
        <v>450</v>
      </c>
      <c r="B2005" s="83" t="s">
        <v>57</v>
      </c>
      <c r="C2005" s="84"/>
      <c r="D2005" s="85"/>
      <c r="E2005" s="86"/>
      <c r="F2005" s="87"/>
      <c r="G2005" s="86">
        <f t="shared" si="177"/>
        <v>0</v>
      </c>
    </row>
    <row r="2006" spans="1:7" s="8" customFormat="1" ht="11.25" customHeight="1" x14ac:dyDescent="0.2">
      <c r="A2006" s="82" t="s">
        <v>451</v>
      </c>
      <c r="B2006" s="83" t="s">
        <v>60</v>
      </c>
      <c r="C2006" s="84"/>
      <c r="D2006" s="85"/>
      <c r="E2006" s="86"/>
      <c r="F2006" s="87"/>
      <c r="G2006" s="86">
        <f t="shared" si="177"/>
        <v>0</v>
      </c>
    </row>
    <row r="2007" spans="1:7" s="8" customFormat="1" ht="11.25" customHeight="1" x14ac:dyDescent="0.2">
      <c r="A2007" s="82" t="s">
        <v>452</v>
      </c>
      <c r="B2007" s="83" t="s">
        <v>61</v>
      </c>
      <c r="C2007" s="84"/>
      <c r="D2007" s="85"/>
      <c r="E2007" s="86"/>
      <c r="F2007" s="87"/>
      <c r="G2007" s="86">
        <f t="shared" si="177"/>
        <v>0</v>
      </c>
    </row>
    <row r="2008" spans="1:7" s="8" customFormat="1" ht="11.25" customHeight="1" x14ac:dyDescent="0.2">
      <c r="A2008" s="82" t="s">
        <v>453</v>
      </c>
      <c r="B2008" s="83" t="s">
        <v>62</v>
      </c>
      <c r="C2008" s="84"/>
      <c r="D2008" s="85"/>
      <c r="E2008" s="86"/>
      <c r="F2008" s="87"/>
      <c r="G2008" s="86">
        <f t="shared" si="177"/>
        <v>0</v>
      </c>
    </row>
    <row r="2009" spans="1:7" s="8" customFormat="1" ht="11.25" customHeight="1" x14ac:dyDescent="0.2">
      <c r="A2009" s="79" t="s">
        <v>454</v>
      </c>
      <c r="B2009" s="80" t="s">
        <v>319</v>
      </c>
      <c r="C2009" s="80"/>
      <c r="D2009" s="80"/>
      <c r="E2009" s="80"/>
      <c r="F2009" s="80"/>
      <c r="G2009" s="89">
        <f t="shared" si="177"/>
        <v>0</v>
      </c>
    </row>
    <row r="2010" spans="1:7" s="8" customFormat="1" ht="11.25" customHeight="1" x14ac:dyDescent="0.2">
      <c r="A2010" s="79" t="s">
        <v>455</v>
      </c>
      <c r="B2010" s="80" t="s">
        <v>96</v>
      </c>
      <c r="C2010" s="80"/>
      <c r="D2010" s="80"/>
      <c r="E2010" s="80"/>
      <c r="F2010" s="80"/>
      <c r="G2010" s="89">
        <f t="shared" si="177"/>
        <v>0</v>
      </c>
    </row>
    <row r="2011" spans="1:7" s="8" customFormat="1" ht="11.25" customHeight="1" x14ac:dyDescent="0.2">
      <c r="A2011" s="82" t="s">
        <v>456</v>
      </c>
      <c r="B2011" s="83" t="s">
        <v>97</v>
      </c>
      <c r="C2011" s="84"/>
      <c r="D2011" s="85"/>
      <c r="E2011" s="86"/>
      <c r="F2011" s="87"/>
      <c r="G2011" s="86">
        <f t="shared" si="177"/>
        <v>0</v>
      </c>
    </row>
    <row r="2012" spans="1:7" s="8" customFormat="1" ht="11.25" customHeight="1" x14ac:dyDescent="0.2">
      <c r="A2012" s="82" t="s">
        <v>457</v>
      </c>
      <c r="B2012" s="83" t="s">
        <v>128</v>
      </c>
      <c r="C2012" s="84"/>
      <c r="D2012" s="85"/>
      <c r="E2012" s="86"/>
      <c r="F2012" s="87"/>
      <c r="G2012" s="86">
        <f t="shared" si="177"/>
        <v>0</v>
      </c>
    </row>
    <row r="2013" spans="1:7" s="8" customFormat="1" ht="11.25" customHeight="1" x14ac:dyDescent="0.2">
      <c r="A2013" s="79" t="s">
        <v>458</v>
      </c>
      <c r="B2013" s="80" t="s">
        <v>29</v>
      </c>
      <c r="C2013" s="80"/>
      <c r="D2013" s="80"/>
      <c r="E2013" s="80"/>
      <c r="F2013" s="80"/>
      <c r="G2013" s="89">
        <f t="shared" si="177"/>
        <v>0</v>
      </c>
    </row>
    <row r="2014" spans="1:7" s="8" customFormat="1" ht="11.25" customHeight="1" x14ac:dyDescent="0.2">
      <c r="A2014" s="79" t="s">
        <v>120</v>
      </c>
      <c r="B2014" s="80" t="s">
        <v>327</v>
      </c>
      <c r="C2014" s="80"/>
      <c r="D2014" s="80"/>
      <c r="E2014" s="80"/>
      <c r="F2014" s="80"/>
      <c r="G2014" s="89">
        <f t="shared" si="177"/>
        <v>0</v>
      </c>
    </row>
    <row r="2015" spans="1:7" s="8" customFormat="1" ht="11.25" customHeight="1" x14ac:dyDescent="0.2">
      <c r="A2015" s="79" t="s">
        <v>133</v>
      </c>
      <c r="B2015" s="80" t="s">
        <v>115</v>
      </c>
      <c r="C2015" s="80"/>
      <c r="D2015" s="80"/>
      <c r="E2015" s="80"/>
      <c r="F2015" s="80"/>
      <c r="G2015" s="89">
        <f t="shared" si="177"/>
        <v>0</v>
      </c>
    </row>
    <row r="2016" spans="1:7" s="8" customFormat="1" ht="11.25" customHeight="1" x14ac:dyDescent="0.2">
      <c r="A2016" s="82" t="s">
        <v>459</v>
      </c>
      <c r="B2016" s="83" t="s">
        <v>25</v>
      </c>
      <c r="C2016" s="84"/>
      <c r="D2016" s="85"/>
      <c r="E2016" s="86"/>
      <c r="F2016" s="87"/>
      <c r="G2016" s="86">
        <f t="shared" si="177"/>
        <v>0</v>
      </c>
    </row>
    <row r="2017" spans="1:7" s="8" customFormat="1" ht="11.25" customHeight="1" x14ac:dyDescent="0.2">
      <c r="A2017" s="82" t="s">
        <v>460</v>
      </c>
      <c r="B2017" s="83" t="s">
        <v>50</v>
      </c>
      <c r="C2017" s="84"/>
      <c r="D2017" s="85"/>
      <c r="E2017" s="86"/>
      <c r="F2017" s="87"/>
      <c r="G2017" s="86">
        <f t="shared" si="177"/>
        <v>0</v>
      </c>
    </row>
    <row r="2018" spans="1:7" s="8" customFormat="1" ht="11.25" customHeight="1" x14ac:dyDescent="0.2">
      <c r="A2018" s="82" t="s">
        <v>461</v>
      </c>
      <c r="B2018" s="83" t="s">
        <v>51</v>
      </c>
      <c r="C2018" s="84"/>
      <c r="D2018" s="85"/>
      <c r="E2018" s="86"/>
      <c r="F2018" s="87"/>
      <c r="G2018" s="86">
        <f t="shared" si="177"/>
        <v>0</v>
      </c>
    </row>
    <row r="2019" spans="1:7" s="8" customFormat="1" ht="11.25" customHeight="1" x14ac:dyDescent="0.2">
      <c r="A2019" s="79" t="s">
        <v>134</v>
      </c>
      <c r="B2019" s="80" t="s">
        <v>130</v>
      </c>
      <c r="C2019" s="80"/>
      <c r="D2019" s="80"/>
      <c r="E2019" s="80"/>
      <c r="F2019" s="80"/>
      <c r="G2019" s="89">
        <f t="shared" si="177"/>
        <v>0</v>
      </c>
    </row>
    <row r="2020" spans="1:7" s="8" customFormat="1" ht="11.25" customHeight="1" x14ac:dyDescent="0.2">
      <c r="A2020" s="79" t="s">
        <v>462</v>
      </c>
      <c r="B2020" s="80" t="s">
        <v>116</v>
      </c>
      <c r="C2020" s="80"/>
      <c r="D2020" s="80"/>
      <c r="E2020" s="80"/>
      <c r="F2020" s="80"/>
      <c r="G2020" s="89">
        <f t="shared" si="177"/>
        <v>0</v>
      </c>
    </row>
    <row r="2021" spans="1:7" s="8" customFormat="1" ht="11.25" customHeight="1" x14ac:dyDescent="0.2">
      <c r="A2021" s="79" t="s">
        <v>463</v>
      </c>
      <c r="B2021" s="80" t="s">
        <v>43</v>
      </c>
      <c r="C2021" s="80"/>
      <c r="D2021" s="80"/>
      <c r="E2021" s="80"/>
      <c r="F2021" s="80"/>
      <c r="G2021" s="89">
        <f t="shared" si="177"/>
        <v>0</v>
      </c>
    </row>
    <row r="2022" spans="1:7" s="8" customFormat="1" ht="11.25" customHeight="1" x14ac:dyDescent="0.2">
      <c r="A2022" s="82" t="s">
        <v>464</v>
      </c>
      <c r="B2022" s="83" t="s">
        <v>45</v>
      </c>
      <c r="C2022" s="84"/>
      <c r="D2022" s="85"/>
      <c r="E2022" s="86"/>
      <c r="F2022" s="87"/>
      <c r="G2022" s="86">
        <f t="shared" si="177"/>
        <v>0</v>
      </c>
    </row>
    <row r="2023" spans="1:7" s="8" customFormat="1" ht="11.25" customHeight="1" x14ac:dyDescent="0.2">
      <c r="A2023" s="82" t="s">
        <v>465</v>
      </c>
      <c r="B2023" s="83" t="s">
        <v>117</v>
      </c>
      <c r="C2023" s="84"/>
      <c r="D2023" s="85"/>
      <c r="E2023" s="86"/>
      <c r="F2023" s="87"/>
      <c r="G2023" s="86">
        <f t="shared" si="177"/>
        <v>0</v>
      </c>
    </row>
    <row r="2024" spans="1:7" s="8" customFormat="1" ht="11.25" customHeight="1" x14ac:dyDescent="0.2">
      <c r="A2024" s="79" t="s">
        <v>466</v>
      </c>
      <c r="B2024" s="80" t="s">
        <v>290</v>
      </c>
      <c r="C2024" s="80"/>
      <c r="D2024" s="80"/>
      <c r="E2024" s="80"/>
      <c r="F2024" s="80"/>
      <c r="G2024" s="89">
        <f t="shared" si="177"/>
        <v>0</v>
      </c>
    </row>
    <row r="2025" spans="1:7" s="8" customFormat="1" ht="11.25" customHeight="1" x14ac:dyDescent="0.2">
      <c r="A2025" s="82" t="s">
        <v>467</v>
      </c>
      <c r="B2025" s="83" t="s">
        <v>57</v>
      </c>
      <c r="C2025" s="84"/>
      <c r="D2025" s="85"/>
      <c r="E2025" s="86"/>
      <c r="F2025" s="87"/>
      <c r="G2025" s="86">
        <f t="shared" si="177"/>
        <v>0</v>
      </c>
    </row>
    <row r="2026" spans="1:7" s="8" customFormat="1" ht="11.25" customHeight="1" x14ac:dyDescent="0.2">
      <c r="A2026" s="82" t="s">
        <v>468</v>
      </c>
      <c r="B2026" s="83" t="s">
        <v>148</v>
      </c>
      <c r="C2026" s="84"/>
      <c r="D2026" s="85"/>
      <c r="E2026" s="86"/>
      <c r="F2026" s="87"/>
      <c r="G2026" s="86">
        <f t="shared" si="177"/>
        <v>0</v>
      </c>
    </row>
    <row r="2027" spans="1:7" s="8" customFormat="1" ht="11.25" customHeight="1" x14ac:dyDescent="0.2">
      <c r="A2027" s="82" t="s">
        <v>469</v>
      </c>
      <c r="B2027" s="83" t="s">
        <v>58</v>
      </c>
      <c r="C2027" s="84"/>
      <c r="D2027" s="85"/>
      <c r="E2027" s="86"/>
      <c r="F2027" s="87"/>
      <c r="G2027" s="86">
        <f t="shared" si="177"/>
        <v>0</v>
      </c>
    </row>
    <row r="2028" spans="1:7" s="8" customFormat="1" ht="11.25" customHeight="1" x14ac:dyDescent="0.2">
      <c r="A2028" s="79" t="s">
        <v>470</v>
      </c>
      <c r="B2028" s="80" t="s">
        <v>59</v>
      </c>
      <c r="C2028" s="80"/>
      <c r="D2028" s="80"/>
      <c r="E2028" s="80"/>
      <c r="F2028" s="80"/>
      <c r="G2028" s="89">
        <f t="shared" si="177"/>
        <v>0</v>
      </c>
    </row>
    <row r="2029" spans="1:7" s="8" customFormat="1" ht="11.25" customHeight="1" x14ac:dyDescent="0.2">
      <c r="A2029" s="82" t="s">
        <v>471</v>
      </c>
      <c r="B2029" s="83" t="s">
        <v>57</v>
      </c>
      <c r="C2029" s="84"/>
      <c r="D2029" s="85"/>
      <c r="E2029" s="86"/>
      <c r="F2029" s="87"/>
      <c r="G2029" s="86">
        <f t="shared" si="177"/>
        <v>0</v>
      </c>
    </row>
    <row r="2030" spans="1:7" s="8" customFormat="1" ht="11.25" customHeight="1" x14ac:dyDescent="0.2">
      <c r="A2030" s="82" t="s">
        <v>472</v>
      </c>
      <c r="B2030" s="83" t="s">
        <v>60</v>
      </c>
      <c r="C2030" s="84"/>
      <c r="D2030" s="85"/>
      <c r="E2030" s="86"/>
      <c r="F2030" s="87"/>
      <c r="G2030" s="86">
        <f t="shared" si="177"/>
        <v>0</v>
      </c>
    </row>
    <row r="2031" spans="1:7" s="8" customFormat="1" ht="11.25" customHeight="1" x14ac:dyDescent="0.2">
      <c r="A2031" s="82" t="s">
        <v>473</v>
      </c>
      <c r="B2031" s="83" t="s">
        <v>61</v>
      </c>
      <c r="C2031" s="84"/>
      <c r="D2031" s="85"/>
      <c r="E2031" s="86"/>
      <c r="F2031" s="87"/>
      <c r="G2031" s="86">
        <f t="shared" si="177"/>
        <v>0</v>
      </c>
    </row>
    <row r="2032" spans="1:7" s="8" customFormat="1" ht="11.25" customHeight="1" x14ac:dyDescent="0.2">
      <c r="A2032" s="82" t="s">
        <v>474</v>
      </c>
      <c r="B2032" s="83" t="s">
        <v>62</v>
      </c>
      <c r="C2032" s="84"/>
      <c r="D2032" s="85"/>
      <c r="E2032" s="86"/>
      <c r="F2032" s="87"/>
      <c r="G2032" s="86">
        <f t="shared" si="177"/>
        <v>0</v>
      </c>
    </row>
    <row r="2033" spans="1:7" s="8" customFormat="1" ht="11.25" customHeight="1" x14ac:dyDescent="0.2">
      <c r="A2033" s="79" t="s">
        <v>475</v>
      </c>
      <c r="B2033" s="80" t="s">
        <v>96</v>
      </c>
      <c r="C2033" s="80"/>
      <c r="D2033" s="80"/>
      <c r="E2033" s="80"/>
      <c r="F2033" s="80"/>
      <c r="G2033" s="89">
        <f t="shared" si="177"/>
        <v>0</v>
      </c>
    </row>
    <row r="2034" spans="1:7" s="8" customFormat="1" ht="11.25" customHeight="1" x14ac:dyDescent="0.2">
      <c r="A2034" s="82" t="s">
        <v>476</v>
      </c>
      <c r="B2034" s="83" t="s">
        <v>97</v>
      </c>
      <c r="C2034" s="84"/>
      <c r="D2034" s="85"/>
      <c r="E2034" s="86"/>
      <c r="F2034" s="87"/>
      <c r="G2034" s="86">
        <f t="shared" ref="G2034:G2059" si="178">+VLOOKUP(A2034,$A$20:$G$1869,7,FALSE)</f>
        <v>0</v>
      </c>
    </row>
    <row r="2035" spans="1:7" s="8" customFormat="1" ht="11.25" customHeight="1" x14ac:dyDescent="0.2">
      <c r="A2035" s="82" t="s">
        <v>477</v>
      </c>
      <c r="B2035" s="83" t="s">
        <v>128</v>
      </c>
      <c r="C2035" s="84"/>
      <c r="D2035" s="85"/>
      <c r="E2035" s="86"/>
      <c r="F2035" s="87"/>
      <c r="G2035" s="86">
        <f t="shared" si="178"/>
        <v>0</v>
      </c>
    </row>
    <row r="2036" spans="1:7" s="8" customFormat="1" ht="11.25" customHeight="1" x14ac:dyDescent="0.2">
      <c r="A2036" s="79" t="s">
        <v>478</v>
      </c>
      <c r="B2036" s="80" t="s">
        <v>29</v>
      </c>
      <c r="C2036" s="80"/>
      <c r="D2036" s="80"/>
      <c r="E2036" s="80"/>
      <c r="F2036" s="80"/>
      <c r="G2036" s="89">
        <f t="shared" si="178"/>
        <v>0</v>
      </c>
    </row>
    <row r="2037" spans="1:7" s="8" customFormat="1" ht="11.25" customHeight="1" x14ac:dyDescent="0.2">
      <c r="A2037" s="79" t="s">
        <v>135</v>
      </c>
      <c r="B2037" s="80" t="s">
        <v>340</v>
      </c>
      <c r="C2037" s="80"/>
      <c r="D2037" s="80"/>
      <c r="E2037" s="80"/>
      <c r="F2037" s="80"/>
      <c r="G2037" s="89">
        <f t="shared" si="178"/>
        <v>0</v>
      </c>
    </row>
    <row r="2038" spans="1:7" s="8" customFormat="1" ht="11.25" customHeight="1" x14ac:dyDescent="0.2">
      <c r="A2038" s="79" t="s">
        <v>325</v>
      </c>
      <c r="B2038" s="80" t="s">
        <v>115</v>
      </c>
      <c r="C2038" s="80"/>
      <c r="D2038" s="80"/>
      <c r="E2038" s="80"/>
      <c r="F2038" s="80"/>
      <c r="G2038" s="89">
        <f t="shared" si="178"/>
        <v>0</v>
      </c>
    </row>
    <row r="2039" spans="1:7" s="8" customFormat="1" ht="11.25" customHeight="1" x14ac:dyDescent="0.2">
      <c r="A2039" s="82" t="s">
        <v>479</v>
      </c>
      <c r="B2039" s="83" t="s">
        <v>25</v>
      </c>
      <c r="C2039" s="84"/>
      <c r="D2039" s="85"/>
      <c r="E2039" s="86"/>
      <c r="F2039" s="87"/>
      <c r="G2039" s="86">
        <f t="shared" si="178"/>
        <v>0</v>
      </c>
    </row>
    <row r="2040" spans="1:7" s="8" customFormat="1" ht="11.25" customHeight="1" x14ac:dyDescent="0.2">
      <c r="A2040" s="82" t="s">
        <v>480</v>
      </c>
      <c r="B2040" s="83" t="s">
        <v>50</v>
      </c>
      <c r="C2040" s="84"/>
      <c r="D2040" s="85"/>
      <c r="E2040" s="86"/>
      <c r="F2040" s="87"/>
      <c r="G2040" s="86">
        <f t="shared" si="178"/>
        <v>0</v>
      </c>
    </row>
    <row r="2041" spans="1:7" s="8" customFormat="1" ht="11.25" customHeight="1" x14ac:dyDescent="0.2">
      <c r="A2041" s="82" t="s">
        <v>481</v>
      </c>
      <c r="B2041" s="83" t="s">
        <v>51</v>
      </c>
      <c r="C2041" s="84"/>
      <c r="D2041" s="85"/>
      <c r="E2041" s="86"/>
      <c r="F2041" s="87"/>
      <c r="G2041" s="86">
        <f t="shared" si="178"/>
        <v>0</v>
      </c>
    </row>
    <row r="2042" spans="1:7" s="8" customFormat="1" ht="11.25" customHeight="1" x14ac:dyDescent="0.2">
      <c r="A2042" s="79" t="s">
        <v>326</v>
      </c>
      <c r="B2042" s="80" t="s">
        <v>130</v>
      </c>
      <c r="C2042" s="80"/>
      <c r="D2042" s="80"/>
      <c r="E2042" s="80"/>
      <c r="F2042" s="80"/>
      <c r="G2042" s="89">
        <f t="shared" si="178"/>
        <v>0</v>
      </c>
    </row>
    <row r="2043" spans="1:7" s="8" customFormat="1" ht="11.25" customHeight="1" x14ac:dyDescent="0.2">
      <c r="A2043" s="79" t="s">
        <v>482</v>
      </c>
      <c r="B2043" s="80" t="s">
        <v>116</v>
      </c>
      <c r="C2043" s="80"/>
      <c r="D2043" s="80"/>
      <c r="E2043" s="80"/>
      <c r="F2043" s="80"/>
      <c r="G2043" s="89">
        <f t="shared" si="178"/>
        <v>0</v>
      </c>
    </row>
    <row r="2044" spans="1:7" s="8" customFormat="1" ht="11.25" customHeight="1" x14ac:dyDescent="0.2">
      <c r="A2044" s="79" t="s">
        <v>483</v>
      </c>
      <c r="B2044" s="80" t="s">
        <v>43</v>
      </c>
      <c r="C2044" s="80"/>
      <c r="D2044" s="80"/>
      <c r="E2044" s="80"/>
      <c r="F2044" s="80"/>
      <c r="G2044" s="89">
        <f t="shared" si="178"/>
        <v>0</v>
      </c>
    </row>
    <row r="2045" spans="1:7" s="8" customFormat="1" ht="11.25" customHeight="1" x14ac:dyDescent="0.2">
      <c r="A2045" s="82" t="s">
        <v>484</v>
      </c>
      <c r="B2045" s="83" t="s">
        <v>45</v>
      </c>
      <c r="C2045" s="84"/>
      <c r="D2045" s="85"/>
      <c r="E2045" s="86"/>
      <c r="F2045" s="87"/>
      <c r="G2045" s="86">
        <f t="shared" si="178"/>
        <v>0</v>
      </c>
    </row>
    <row r="2046" spans="1:7" s="8" customFormat="1" ht="11.25" customHeight="1" x14ac:dyDescent="0.2">
      <c r="A2046" s="82" t="s">
        <v>485</v>
      </c>
      <c r="B2046" s="83" t="s">
        <v>117</v>
      </c>
      <c r="C2046" s="84"/>
      <c r="D2046" s="85"/>
      <c r="E2046" s="86"/>
      <c r="F2046" s="87"/>
      <c r="G2046" s="86">
        <f t="shared" si="178"/>
        <v>0</v>
      </c>
    </row>
    <row r="2047" spans="1:7" s="8" customFormat="1" ht="11.25" customHeight="1" x14ac:dyDescent="0.2">
      <c r="A2047" s="79" t="s">
        <v>486</v>
      </c>
      <c r="B2047" s="80" t="s">
        <v>290</v>
      </c>
      <c r="C2047" s="80"/>
      <c r="D2047" s="80"/>
      <c r="E2047" s="80"/>
      <c r="F2047" s="80"/>
      <c r="G2047" s="89">
        <f t="shared" si="178"/>
        <v>0</v>
      </c>
    </row>
    <row r="2048" spans="1:7" s="8" customFormat="1" ht="11.25" customHeight="1" x14ac:dyDescent="0.2">
      <c r="A2048" s="82" t="s">
        <v>487</v>
      </c>
      <c r="B2048" s="83" t="s">
        <v>57</v>
      </c>
      <c r="C2048" s="84"/>
      <c r="D2048" s="85"/>
      <c r="E2048" s="86"/>
      <c r="F2048" s="87"/>
      <c r="G2048" s="86">
        <f t="shared" si="178"/>
        <v>0</v>
      </c>
    </row>
    <row r="2049" spans="1:7" s="8" customFormat="1" ht="11.25" customHeight="1" x14ac:dyDescent="0.2">
      <c r="A2049" s="82" t="s">
        <v>488</v>
      </c>
      <c r="B2049" s="83" t="s">
        <v>148</v>
      </c>
      <c r="C2049" s="84"/>
      <c r="D2049" s="85"/>
      <c r="E2049" s="86"/>
      <c r="F2049" s="87"/>
      <c r="G2049" s="86">
        <f t="shared" si="178"/>
        <v>0</v>
      </c>
    </row>
    <row r="2050" spans="1:7" s="8" customFormat="1" ht="11.25" customHeight="1" x14ac:dyDescent="0.2">
      <c r="A2050" s="82" t="s">
        <v>489</v>
      </c>
      <c r="B2050" s="83" t="s">
        <v>58</v>
      </c>
      <c r="C2050" s="84"/>
      <c r="D2050" s="85"/>
      <c r="E2050" s="86"/>
      <c r="F2050" s="87"/>
      <c r="G2050" s="86">
        <f t="shared" si="178"/>
        <v>0</v>
      </c>
    </row>
    <row r="2051" spans="1:7" s="8" customFormat="1" ht="11.25" customHeight="1" x14ac:dyDescent="0.2">
      <c r="A2051" s="79" t="s">
        <v>490</v>
      </c>
      <c r="B2051" s="80" t="s">
        <v>59</v>
      </c>
      <c r="C2051" s="80"/>
      <c r="D2051" s="80"/>
      <c r="E2051" s="80"/>
      <c r="F2051" s="80"/>
      <c r="G2051" s="89">
        <f t="shared" si="178"/>
        <v>0</v>
      </c>
    </row>
    <row r="2052" spans="1:7" s="8" customFormat="1" ht="11.25" customHeight="1" x14ac:dyDescent="0.2">
      <c r="A2052" s="82" t="s">
        <v>491</v>
      </c>
      <c r="B2052" s="83" t="s">
        <v>57</v>
      </c>
      <c r="C2052" s="84"/>
      <c r="D2052" s="85"/>
      <c r="E2052" s="86"/>
      <c r="F2052" s="87"/>
      <c r="G2052" s="86">
        <f t="shared" si="178"/>
        <v>0</v>
      </c>
    </row>
    <row r="2053" spans="1:7" s="8" customFormat="1" ht="11.25" customHeight="1" x14ac:dyDescent="0.2">
      <c r="A2053" s="82" t="s">
        <v>492</v>
      </c>
      <c r="B2053" s="83" t="s">
        <v>60</v>
      </c>
      <c r="C2053" s="84"/>
      <c r="D2053" s="85"/>
      <c r="E2053" s="86"/>
      <c r="F2053" s="87"/>
      <c r="G2053" s="86">
        <f t="shared" si="178"/>
        <v>0</v>
      </c>
    </row>
    <row r="2054" spans="1:7" s="8" customFormat="1" ht="11.25" customHeight="1" x14ac:dyDescent="0.2">
      <c r="A2054" s="82" t="s">
        <v>493</v>
      </c>
      <c r="B2054" s="83" t="s">
        <v>61</v>
      </c>
      <c r="C2054" s="84"/>
      <c r="D2054" s="85"/>
      <c r="E2054" s="86"/>
      <c r="F2054" s="87"/>
      <c r="G2054" s="86">
        <f t="shared" si="178"/>
        <v>0</v>
      </c>
    </row>
    <row r="2055" spans="1:7" s="8" customFormat="1" ht="11.25" customHeight="1" x14ac:dyDescent="0.2">
      <c r="A2055" s="82" t="s">
        <v>494</v>
      </c>
      <c r="B2055" s="83" t="s">
        <v>62</v>
      </c>
      <c r="C2055" s="84"/>
      <c r="D2055" s="85"/>
      <c r="E2055" s="86"/>
      <c r="F2055" s="87"/>
      <c r="G2055" s="86">
        <f t="shared" si="178"/>
        <v>0</v>
      </c>
    </row>
    <row r="2056" spans="1:7" s="8" customFormat="1" ht="11.25" customHeight="1" x14ac:dyDescent="0.2">
      <c r="A2056" s="79" t="s">
        <v>495</v>
      </c>
      <c r="B2056" s="80" t="s">
        <v>96</v>
      </c>
      <c r="C2056" s="80"/>
      <c r="D2056" s="80"/>
      <c r="E2056" s="80"/>
      <c r="F2056" s="80"/>
      <c r="G2056" s="89">
        <f t="shared" si="178"/>
        <v>0</v>
      </c>
    </row>
    <row r="2057" spans="1:7" s="8" customFormat="1" ht="11.25" customHeight="1" x14ac:dyDescent="0.2">
      <c r="A2057" s="82" t="s">
        <v>496</v>
      </c>
      <c r="B2057" s="83" t="s">
        <v>97</v>
      </c>
      <c r="C2057" s="84"/>
      <c r="D2057" s="85"/>
      <c r="E2057" s="86"/>
      <c r="F2057" s="87"/>
      <c r="G2057" s="86">
        <f t="shared" si="178"/>
        <v>0</v>
      </c>
    </row>
    <row r="2058" spans="1:7" s="8" customFormat="1" ht="11.25" customHeight="1" x14ac:dyDescent="0.2">
      <c r="A2058" s="82" t="s">
        <v>497</v>
      </c>
      <c r="B2058" s="83" t="s">
        <v>128</v>
      </c>
      <c r="C2058" s="84"/>
      <c r="D2058" s="85"/>
      <c r="E2058" s="86"/>
      <c r="F2058" s="87"/>
      <c r="G2058" s="86">
        <f t="shared" si="178"/>
        <v>0</v>
      </c>
    </row>
    <row r="2059" spans="1:7" s="8" customFormat="1" ht="11.25" customHeight="1" x14ac:dyDescent="0.2">
      <c r="A2059" s="79" t="s">
        <v>498</v>
      </c>
      <c r="B2059" s="80" t="s">
        <v>29</v>
      </c>
      <c r="C2059" s="80"/>
      <c r="D2059" s="80"/>
      <c r="E2059" s="80"/>
      <c r="F2059" s="80"/>
      <c r="G2059" s="89">
        <f t="shared" si="178"/>
        <v>0</v>
      </c>
    </row>
    <row r="2060" spans="1:7" s="8" customFormat="1" ht="11.25" customHeight="1" x14ac:dyDescent="0.2">
      <c r="A2060" s="52"/>
      <c r="B2060" s="61"/>
      <c r="C2060" s="63"/>
      <c r="D2060" s="62"/>
      <c r="E2060" s="60"/>
      <c r="F2060" s="57"/>
      <c r="G2060" s="53"/>
    </row>
    <row r="2061" spans="1:7" s="8" customFormat="1" x14ac:dyDescent="0.2">
      <c r="A2061" s="48"/>
      <c r="B2061" s="54"/>
      <c r="C2061" s="38"/>
      <c r="D2061" s="46"/>
      <c r="E2061" s="39"/>
      <c r="F2061" s="39"/>
      <c r="G2061" s="56"/>
    </row>
    <row r="2062" spans="1:7" s="8" customFormat="1" x14ac:dyDescent="0.2">
      <c r="A2062" s="48"/>
      <c r="B2062" s="47"/>
      <c r="C2062" s="38"/>
      <c r="D2062" s="46"/>
      <c r="E2062" s="39"/>
      <c r="G2062" s="49"/>
    </row>
    <row r="2063" spans="1:7" s="8" customFormat="1" ht="15" x14ac:dyDescent="0.2">
      <c r="A2063" s="106" t="s">
        <v>23</v>
      </c>
      <c r="B2063" s="106"/>
      <c r="C2063" s="50"/>
      <c r="D2063" s="50"/>
      <c r="E2063" s="51"/>
      <c r="F2063" s="90" t="s">
        <v>15</v>
      </c>
      <c r="G2063" s="98">
        <f>+G1872</f>
        <v>0</v>
      </c>
    </row>
    <row r="2064" spans="1:7" s="8" customFormat="1" ht="15" x14ac:dyDescent="0.2">
      <c r="A2064" s="107"/>
      <c r="B2064" s="107"/>
      <c r="C2064" s="107"/>
      <c r="D2064" s="107"/>
      <c r="E2064" s="51"/>
      <c r="F2064" s="90" t="s">
        <v>16</v>
      </c>
      <c r="G2064" s="99">
        <f>ROUND(PRODUCT(G2063,0.16),2)</f>
        <v>0</v>
      </c>
    </row>
    <row r="2065" spans="1:7" s="8" customFormat="1" ht="15.75" x14ac:dyDescent="0.2">
      <c r="A2065" s="107"/>
      <c r="B2065" s="107"/>
      <c r="C2065" s="107"/>
      <c r="D2065" s="107"/>
      <c r="E2065" s="51"/>
      <c r="F2065" s="90" t="s">
        <v>17</v>
      </c>
      <c r="G2065" s="100">
        <f>ROUND(SUM(G2063,G2064),2)</f>
        <v>0</v>
      </c>
    </row>
  </sheetData>
  <protectedRanges>
    <protectedRange sqref="B12:C12 B8" name="DATOS_3"/>
    <protectedRange sqref="C2" name="DATOS_1_2"/>
    <protectedRange sqref="F7:F10" name="DATOS_3_1_1"/>
  </protectedRanges>
  <mergeCells count="10">
    <mergeCell ref="G12:G13"/>
    <mergeCell ref="A15:G15"/>
    <mergeCell ref="A2063:B2063"/>
    <mergeCell ref="A2064:D2065"/>
    <mergeCell ref="C2:F2"/>
    <mergeCell ref="C11:F11"/>
    <mergeCell ref="C3:F6"/>
    <mergeCell ref="B8:B10"/>
    <mergeCell ref="B12:B13"/>
    <mergeCell ref="C12:E13"/>
  </mergeCells>
  <phoneticPr fontId="26" type="noConversion"/>
  <printOptions horizontalCentered="1"/>
  <pageMargins left="0.39370078740157483" right="0.39370078740157483" top="0.39370078740157483" bottom="0.39370078740157483" header="0.27559055118110237" footer="0.19685039370078741"/>
  <pageSetup scale="64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2022-10-24T22:39:08Z</cp:lastPrinted>
  <dcterms:created xsi:type="dcterms:W3CDTF">2019-08-15T17:13:54Z</dcterms:created>
  <dcterms:modified xsi:type="dcterms:W3CDTF">2022-10-28T22:43:16Z</dcterms:modified>
</cp:coreProperties>
</file>