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15" windowWidth="20055" windowHeight="3690"/>
  </bookViews>
  <sheets>
    <sheet name="Hoja1 (2)" sheetId="2" r:id="rId1"/>
  </sheets>
  <definedNames>
    <definedName name="_xlnm.Print_Area" localSheetId="0">'Hoja1 (2)'!$A$1:$H$42</definedName>
  </definedNames>
  <calcPr calcId="125725"/>
</workbook>
</file>

<file path=xl/calcChain.xml><?xml version="1.0" encoding="utf-8"?>
<calcChain xmlns="http://schemas.openxmlformats.org/spreadsheetml/2006/main">
  <c r="G33" i="2"/>
  <c r="D25"/>
  <c r="F25"/>
  <c r="G25"/>
  <c r="C25"/>
  <c r="H32" l="1"/>
  <c r="H39"/>
  <c r="H26"/>
  <c r="E27"/>
  <c r="E28"/>
  <c r="E29"/>
  <c r="H29" s="1"/>
  <c r="E30"/>
  <c r="H30" s="1"/>
  <c r="E31"/>
  <c r="H31" s="1"/>
  <c r="E32"/>
  <c r="E33"/>
  <c r="H33" s="1"/>
  <c r="E34"/>
  <c r="H34" s="1"/>
  <c r="E35"/>
  <c r="H35" s="1"/>
  <c r="E36"/>
  <c r="H36" s="1"/>
  <c r="E37"/>
  <c r="H37" s="1"/>
  <c r="E38"/>
  <c r="H38" s="1"/>
  <c r="E39"/>
  <c r="E26"/>
  <c r="F10"/>
  <c r="G10"/>
  <c r="E12"/>
  <c r="H12" s="1"/>
  <c r="E13"/>
  <c r="H13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11"/>
  <c r="H27" l="1"/>
  <c r="E25"/>
  <c r="H28"/>
  <c r="E10"/>
  <c r="H11"/>
  <c r="C10"/>
  <c r="C40" s="1"/>
  <c r="D10"/>
  <c r="H25" l="1"/>
  <c r="G40"/>
  <c r="F40"/>
  <c r="D40"/>
  <c r="H10" l="1"/>
  <c r="E40" l="1"/>
  <c r="H40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<sst xmlns="http://schemas.openxmlformats.org/spreadsheetml/2006/main" count="45" uniqueCount="31">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</sst>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>
  <numFmts count="3">
    <numFmt numFmtId="7" formatCode="&quot;$&quot;#,##0.00;\-&quot;$&quot;#,##0.00"/>
    <numFmt numFmtId="164" formatCode="&quot;$&quot;#,##0.00_);\-&quot;$&quot;#,##0.00"/>
    <numFmt numFmtId="165" formatCode="&quot;$&quot;#,##0.00"/>
  </numFmts>
  <fonts count="8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0" fillId="2" borderId="0" xfId="0" applyNumberFormat="1" applyFill="1" applyBorder="1" applyAlignment="1" applyProtection="1"/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NumberFormat="1" applyFont="1" applyFill="1" applyBorder="1" applyAlignment="1" applyProtection="1"/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9"/>
  <sheetViews>
    <sheetView tabSelected="1" topLeftCell="A25" zoomScaleNormal="100" workbookViewId="0">
      <selection activeCell="B33" sqref="B33"/>
    </sheetView>
  </sheetViews>
  <sheetFormatPr baseColWidth="10" defaultColWidth="0" defaultRowHeight="15"/>
  <cols>
    <col min="1" max="1" width="5.7109375" style="1" customWidth="1"/>
    <col min="2" max="2" width="44.140625" style="6" customWidth="1"/>
    <col min="3" max="3" width="17.7109375" style="8" customWidth="1"/>
    <col min="4" max="4" width="20.85546875" style="8" bestFit="1" customWidth="1"/>
    <col min="5" max="5" width="22.7109375" style="8" bestFit="1" customWidth="1"/>
    <col min="6" max="6" width="22.5703125" style="8" bestFit="1" customWidth="1"/>
    <col min="7" max="7" width="22.28515625" style="8" bestFit="1" customWidth="1"/>
    <col min="8" max="8" width="22.5703125" style="8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>
      <c r="B2" s="34" t="s">
        <v>16</v>
      </c>
      <c r="C2" s="35"/>
      <c r="D2" s="35"/>
      <c r="E2" s="35"/>
      <c r="F2" s="35"/>
      <c r="G2" s="35"/>
      <c r="H2" s="36"/>
    </row>
    <row r="3" spans="2:10" ht="13.5" customHeight="1">
      <c r="B3" s="37" t="s">
        <v>11</v>
      </c>
      <c r="C3" s="38"/>
      <c r="D3" s="38"/>
      <c r="E3" s="38"/>
      <c r="F3" s="38"/>
      <c r="G3" s="38"/>
      <c r="H3" s="39"/>
    </row>
    <row r="4" spans="2:10" ht="12.75" customHeight="1">
      <c r="B4" s="37" t="s">
        <v>12</v>
      </c>
      <c r="C4" s="38"/>
      <c r="D4" s="38"/>
      <c r="E4" s="38"/>
      <c r="F4" s="38"/>
      <c r="G4" s="38"/>
      <c r="H4" s="39"/>
    </row>
    <row r="5" spans="2:10">
      <c r="B5" s="37" t="s">
        <v>30</v>
      </c>
      <c r="C5" s="38"/>
      <c r="D5" s="38"/>
      <c r="E5" s="38"/>
      <c r="F5" s="38"/>
      <c r="G5" s="38"/>
      <c r="H5" s="39"/>
    </row>
    <row r="6" spans="2:10">
      <c r="B6" s="40" t="s">
        <v>28</v>
      </c>
      <c r="C6" s="41"/>
      <c r="D6" s="41"/>
      <c r="E6" s="41"/>
      <c r="F6" s="41"/>
      <c r="G6" s="41"/>
      <c r="H6" s="42"/>
    </row>
    <row r="7" spans="2:10" ht="10.5" customHeight="1">
      <c r="B7" s="2"/>
      <c r="C7" s="2"/>
      <c r="D7" s="2"/>
      <c r="E7" s="2"/>
      <c r="F7" s="2"/>
      <c r="G7" s="2"/>
      <c r="H7" s="2"/>
    </row>
    <row r="8" spans="2:10" ht="12.75" customHeight="1">
      <c r="B8" s="33" t="s">
        <v>5</v>
      </c>
      <c r="C8" s="33" t="s">
        <v>1</v>
      </c>
      <c r="D8" s="33"/>
      <c r="E8" s="33"/>
      <c r="F8" s="33"/>
      <c r="G8" s="33"/>
      <c r="H8" s="33" t="s">
        <v>7</v>
      </c>
    </row>
    <row r="9" spans="2:10" ht="28.5" customHeight="1">
      <c r="B9" s="33"/>
      <c r="C9" s="14" t="s">
        <v>6</v>
      </c>
      <c r="D9" s="14" t="s">
        <v>2</v>
      </c>
      <c r="E9" s="14" t="s">
        <v>3</v>
      </c>
      <c r="F9" s="14" t="s">
        <v>0</v>
      </c>
      <c r="G9" s="14" t="s">
        <v>4</v>
      </c>
      <c r="H9" s="33"/>
    </row>
    <row r="10" spans="2:10" ht="15" customHeight="1">
      <c r="B10" s="18" t="s">
        <v>9</v>
      </c>
      <c r="C10" s="15">
        <f>SUM(C11:C24)</f>
        <v>6894076689</v>
      </c>
      <c r="D10" s="16">
        <f>SUM(D11:D24)</f>
        <v>788457297.25</v>
      </c>
      <c r="E10" s="15">
        <f t="shared" ref="E10:G10" si="0">SUM(E11:E24)</f>
        <v>7682533986.250001</v>
      </c>
      <c r="F10" s="16">
        <f t="shared" si="0"/>
        <v>4897611498.46</v>
      </c>
      <c r="G10" s="15">
        <f t="shared" si="0"/>
        <v>4871928400.4200001</v>
      </c>
      <c r="H10" s="16">
        <f>SUM(H11:H24)</f>
        <v>2784922487.79</v>
      </c>
      <c r="J10" s="3"/>
    </row>
    <row r="11" spans="2:10" ht="15" customHeight="1">
      <c r="B11" s="19" t="s">
        <v>13</v>
      </c>
      <c r="C11" s="12">
        <v>81397736.400000006</v>
      </c>
      <c r="D11" s="17">
        <v>-12458797.77</v>
      </c>
      <c r="E11" s="12">
        <f>C11+D11</f>
        <v>68938938.63000001</v>
      </c>
      <c r="F11" s="17">
        <v>46151066.140000001</v>
      </c>
      <c r="G11" s="12">
        <v>46151066.140000001</v>
      </c>
      <c r="H11" s="17">
        <f>E11-F11</f>
        <v>22787872.49000001</v>
      </c>
    </row>
    <row r="12" spans="2:10" ht="15" customHeight="1">
      <c r="B12" s="19" t="s">
        <v>14</v>
      </c>
      <c r="C12" s="12">
        <v>121543650.69</v>
      </c>
      <c r="D12" s="17">
        <v>10853953.939999999</v>
      </c>
      <c r="E12" s="12">
        <f t="shared" ref="E12:E24" si="1">C12+D12</f>
        <v>132397604.63</v>
      </c>
      <c r="F12" s="17">
        <v>77393258.939999998</v>
      </c>
      <c r="G12" s="12">
        <v>77393258.939999998</v>
      </c>
      <c r="H12" s="17">
        <f t="shared" ref="H12:H24" si="2">E12-F12</f>
        <v>55004345.689999998</v>
      </c>
    </row>
    <row r="13" spans="2:10">
      <c r="B13" s="19" t="s">
        <v>17</v>
      </c>
      <c r="C13" s="12">
        <v>1179126103</v>
      </c>
      <c r="D13" s="17">
        <v>96821372.359999999</v>
      </c>
      <c r="E13" s="12">
        <f t="shared" si="1"/>
        <v>1275947475.3599999</v>
      </c>
      <c r="F13" s="17">
        <v>805104876.44000006</v>
      </c>
      <c r="G13" s="12">
        <v>802460366.44000006</v>
      </c>
      <c r="H13" s="17">
        <f t="shared" si="2"/>
        <v>470842598.91999984</v>
      </c>
    </row>
    <row r="14" spans="2:10" ht="15" customHeight="1">
      <c r="B14" s="19" t="s">
        <v>15</v>
      </c>
      <c r="C14" s="12">
        <v>103978849.14</v>
      </c>
      <c r="D14" s="17">
        <v>51127241.18</v>
      </c>
      <c r="E14" s="12">
        <f t="shared" si="1"/>
        <v>155106090.31999999</v>
      </c>
      <c r="F14" s="17">
        <v>118453854.45999999</v>
      </c>
      <c r="G14" s="12">
        <v>118453854.45999999</v>
      </c>
      <c r="H14" s="17">
        <f t="shared" si="2"/>
        <v>36652235.859999999</v>
      </c>
    </row>
    <row r="15" spans="2:10" ht="15" customHeight="1">
      <c r="B15" s="19" t="s">
        <v>18</v>
      </c>
      <c r="C15" s="12">
        <v>321250378.17000002</v>
      </c>
      <c r="D15" s="17">
        <v>-13951490.060000001</v>
      </c>
      <c r="E15" s="12">
        <f t="shared" si="1"/>
        <v>307298888.11000001</v>
      </c>
      <c r="F15" s="17">
        <v>229291393.44</v>
      </c>
      <c r="G15" s="12">
        <v>229291393.44</v>
      </c>
      <c r="H15" s="17">
        <f t="shared" si="2"/>
        <v>78007494.670000017</v>
      </c>
    </row>
    <row r="16" spans="2:10" ht="15" customHeight="1">
      <c r="B16" s="20" t="s">
        <v>19</v>
      </c>
      <c r="C16" s="12">
        <v>1284561727.6900001</v>
      </c>
      <c r="D16" s="17">
        <v>98325809.439999998</v>
      </c>
      <c r="E16" s="12">
        <f t="shared" si="1"/>
        <v>1382887537.1300001</v>
      </c>
      <c r="F16" s="17">
        <v>967574521.76999998</v>
      </c>
      <c r="G16" s="12">
        <v>967550808.50999999</v>
      </c>
      <c r="H16" s="17">
        <f t="shared" si="2"/>
        <v>415313015.36000013</v>
      </c>
    </row>
    <row r="17" spans="2:14">
      <c r="B17" s="20" t="s">
        <v>20</v>
      </c>
      <c r="C17" s="12">
        <v>24030453.93</v>
      </c>
      <c r="D17" s="17">
        <v>2312841.2799999998</v>
      </c>
      <c r="E17" s="12">
        <f t="shared" si="1"/>
        <v>26343295.210000001</v>
      </c>
      <c r="F17" s="17">
        <v>18603188.609999999</v>
      </c>
      <c r="G17" s="12">
        <v>18603188.609999999</v>
      </c>
      <c r="H17" s="17">
        <f t="shared" si="2"/>
        <v>7740106.6000000015</v>
      </c>
    </row>
    <row r="18" spans="2:14">
      <c r="B18" s="19" t="s">
        <v>21</v>
      </c>
      <c r="C18" s="12">
        <v>624209898.49000001</v>
      </c>
      <c r="D18" s="17">
        <v>-9599502.5200000033</v>
      </c>
      <c r="E18" s="12">
        <f t="shared" si="1"/>
        <v>614610395.97000003</v>
      </c>
      <c r="F18" s="17">
        <v>411991318.38</v>
      </c>
      <c r="G18" s="12">
        <v>411988325.57999998</v>
      </c>
      <c r="H18" s="17">
        <f t="shared" si="2"/>
        <v>202619077.59000003</v>
      </c>
    </row>
    <row r="19" spans="2:14" ht="25.5">
      <c r="B19" s="19" t="s">
        <v>22</v>
      </c>
      <c r="C19" s="12">
        <v>1832439673.4100001</v>
      </c>
      <c r="D19" s="17">
        <v>-151910293.80000001</v>
      </c>
      <c r="E19" s="12">
        <f t="shared" si="1"/>
        <v>1680529379.6100001</v>
      </c>
      <c r="F19" s="17">
        <v>1181538115.5799999</v>
      </c>
      <c r="G19" s="12">
        <v>1161895481.9200001</v>
      </c>
      <c r="H19" s="17">
        <f t="shared" si="2"/>
        <v>498991264.03000021</v>
      </c>
    </row>
    <row r="20" spans="2:14" ht="25.5">
      <c r="B20" s="19" t="s">
        <v>23</v>
      </c>
      <c r="C20" s="12">
        <v>406407150.83999997</v>
      </c>
      <c r="D20" s="17">
        <v>88950063.260000005</v>
      </c>
      <c r="E20" s="12">
        <f t="shared" si="1"/>
        <v>495357214.09999996</v>
      </c>
      <c r="F20" s="17">
        <v>376368720.60000002</v>
      </c>
      <c r="G20" s="12">
        <v>373048452.60000002</v>
      </c>
      <c r="H20" s="17">
        <f t="shared" si="2"/>
        <v>118988493.49999994</v>
      </c>
    </row>
    <row r="21" spans="2:14" ht="25.5">
      <c r="B21" s="19" t="s">
        <v>24</v>
      </c>
      <c r="C21" s="12">
        <v>138333630.41999999</v>
      </c>
      <c r="D21" s="17">
        <v>-3503310.33</v>
      </c>
      <c r="E21" s="12">
        <f t="shared" si="1"/>
        <v>134830320.08999997</v>
      </c>
      <c r="F21" s="17">
        <v>83996729.739999995</v>
      </c>
      <c r="G21" s="12">
        <v>83996729.739999995</v>
      </c>
      <c r="H21" s="17">
        <f t="shared" si="2"/>
        <v>50833590.349999979</v>
      </c>
    </row>
    <row r="22" spans="2:14">
      <c r="B22" s="19" t="s">
        <v>25</v>
      </c>
      <c r="C22" s="12">
        <v>565012045.74000001</v>
      </c>
      <c r="D22" s="17">
        <v>620777466.76999998</v>
      </c>
      <c r="E22" s="12">
        <f t="shared" si="1"/>
        <v>1185789512.51</v>
      </c>
      <c r="F22" s="17">
        <v>450367373.97000003</v>
      </c>
      <c r="G22" s="12">
        <v>450367373.97000003</v>
      </c>
      <c r="H22" s="17">
        <f t="shared" si="2"/>
        <v>735422138.53999996</v>
      </c>
    </row>
    <row r="23" spans="2:14" ht="25.5">
      <c r="B23" s="19" t="s">
        <v>26</v>
      </c>
      <c r="C23" s="12">
        <v>145762442.08000001</v>
      </c>
      <c r="D23" s="17">
        <v>29090259.48</v>
      </c>
      <c r="E23" s="12">
        <f t="shared" si="1"/>
        <v>174852701.56</v>
      </c>
      <c r="F23" s="17">
        <v>107338440.15000001</v>
      </c>
      <c r="G23" s="12">
        <v>107289459.83</v>
      </c>
      <c r="H23" s="17">
        <f t="shared" si="2"/>
        <v>67514261.409999996</v>
      </c>
    </row>
    <row r="24" spans="2:14">
      <c r="B24" s="19" t="s">
        <v>27</v>
      </c>
      <c r="C24" s="12">
        <v>66022949</v>
      </c>
      <c r="D24" s="17">
        <v>-18378315.98</v>
      </c>
      <c r="E24" s="12">
        <f t="shared" si="1"/>
        <v>47644633.019999996</v>
      </c>
      <c r="F24" s="17">
        <v>23438640.239999998</v>
      </c>
      <c r="G24" s="12">
        <v>23438640.239999998</v>
      </c>
      <c r="H24" s="17">
        <f t="shared" si="2"/>
        <v>24205992.779999997</v>
      </c>
    </row>
    <row r="25" spans="2:14">
      <c r="B25" s="26" t="s">
        <v>10</v>
      </c>
      <c r="C25" s="16">
        <f>SUM(C26:C39)</f>
        <v>1077268858</v>
      </c>
      <c r="D25" s="27">
        <f t="shared" ref="D25:G25" si="3">SUM(D26:D39)</f>
        <v>189629532.81</v>
      </c>
      <c r="E25" s="16">
        <f>SUM(E26:E39)</f>
        <v>1266898390.8100002</v>
      </c>
      <c r="F25" s="27">
        <f t="shared" si="3"/>
        <v>605829413.91999996</v>
      </c>
      <c r="G25" s="16">
        <f t="shared" si="3"/>
        <v>576056091.72000003</v>
      </c>
      <c r="H25" s="28">
        <f>SUM(H26:H39)</f>
        <v>661068976.88999987</v>
      </c>
    </row>
    <row r="26" spans="2:14">
      <c r="B26" s="21" t="s">
        <v>13</v>
      </c>
      <c r="C26" s="17">
        <v>0</v>
      </c>
      <c r="D26" s="12">
        <v>0</v>
      </c>
      <c r="E26" s="17">
        <f>C26+D26</f>
        <v>0</v>
      </c>
      <c r="F26" s="12">
        <v>0</v>
      </c>
      <c r="G26" s="17">
        <v>0</v>
      </c>
      <c r="H26" s="22">
        <f>E26-F26</f>
        <v>0</v>
      </c>
    </row>
    <row r="27" spans="2:14" ht="15" customHeight="1">
      <c r="B27" s="21" t="s">
        <v>14</v>
      </c>
      <c r="C27" s="17">
        <v>0</v>
      </c>
      <c r="D27" s="12">
        <v>0</v>
      </c>
      <c r="E27" s="17">
        <f t="shared" ref="E27:E39" si="4">C27+D27</f>
        <v>0</v>
      </c>
      <c r="F27" s="12">
        <v>0</v>
      </c>
      <c r="G27" s="17">
        <v>0</v>
      </c>
      <c r="H27" s="22">
        <f t="shared" ref="H27:H39" si="5">E27-F27</f>
        <v>0</v>
      </c>
      <c r="I27" s="4"/>
      <c r="J27" s="4"/>
      <c r="K27" s="4"/>
      <c r="L27" s="4"/>
      <c r="M27" s="4"/>
      <c r="N27" s="4"/>
    </row>
    <row r="28" spans="2:14">
      <c r="B28" s="21" t="s">
        <v>17</v>
      </c>
      <c r="C28" s="17">
        <v>66002000</v>
      </c>
      <c r="D28" s="12">
        <v>47283101.399999999</v>
      </c>
      <c r="E28" s="17">
        <f t="shared" si="4"/>
        <v>113285101.40000001</v>
      </c>
      <c r="F28" s="12">
        <v>56253812.07</v>
      </c>
      <c r="G28" s="17">
        <v>56135880.07</v>
      </c>
      <c r="H28" s="22">
        <f t="shared" si="5"/>
        <v>57031289.330000006</v>
      </c>
    </row>
    <row r="29" spans="2:14">
      <c r="B29" s="21" t="s">
        <v>15</v>
      </c>
      <c r="C29" s="17">
        <v>200000</v>
      </c>
      <c r="D29" s="12">
        <v>-200000</v>
      </c>
      <c r="E29" s="17">
        <f t="shared" si="4"/>
        <v>0</v>
      </c>
      <c r="F29" s="12">
        <v>0</v>
      </c>
      <c r="G29" s="17">
        <v>0</v>
      </c>
      <c r="H29" s="22">
        <f t="shared" si="5"/>
        <v>0</v>
      </c>
    </row>
    <row r="30" spans="2:14">
      <c r="B30" s="21" t="s">
        <v>18</v>
      </c>
      <c r="C30" s="17">
        <v>15939837</v>
      </c>
      <c r="D30" s="12">
        <v>3749202.1</v>
      </c>
      <c r="E30" s="17">
        <f t="shared" si="4"/>
        <v>19689039.100000001</v>
      </c>
      <c r="F30" s="12">
        <v>18413898</v>
      </c>
      <c r="G30" s="17">
        <v>17998560</v>
      </c>
      <c r="H30" s="22">
        <f t="shared" si="5"/>
        <v>1275141.1000000015</v>
      </c>
    </row>
    <row r="31" spans="2:14" ht="15" customHeight="1">
      <c r="B31" s="23" t="s">
        <v>19</v>
      </c>
      <c r="C31" s="17">
        <v>252789375.75999999</v>
      </c>
      <c r="D31" s="12">
        <v>-122052362.83</v>
      </c>
      <c r="E31" s="17">
        <f t="shared" si="4"/>
        <v>130737012.92999999</v>
      </c>
      <c r="F31" s="12">
        <v>89407553.989999995</v>
      </c>
      <c r="G31" s="17">
        <v>89407553.989999995</v>
      </c>
      <c r="H31" s="22">
        <f t="shared" si="5"/>
        <v>41329458.939999998</v>
      </c>
    </row>
    <row r="32" spans="2:14" ht="15" customHeight="1">
      <c r="B32" s="23" t="s">
        <v>20</v>
      </c>
      <c r="C32" s="17">
        <v>0</v>
      </c>
      <c r="D32" s="12">
        <v>0</v>
      </c>
      <c r="E32" s="17">
        <f t="shared" si="4"/>
        <v>0</v>
      </c>
      <c r="F32" s="12">
        <v>0</v>
      </c>
      <c r="G32" s="17">
        <v>0</v>
      </c>
      <c r="H32" s="22">
        <f t="shared" si="5"/>
        <v>0</v>
      </c>
    </row>
    <row r="33" spans="2:8">
      <c r="B33" s="21" t="s">
        <v>21</v>
      </c>
      <c r="C33" s="17">
        <v>529349277.07999998</v>
      </c>
      <c r="D33" s="12">
        <v>200626148.24000001</v>
      </c>
      <c r="E33" s="17">
        <f t="shared" si="4"/>
        <v>729975425.31999993</v>
      </c>
      <c r="F33" s="12">
        <v>352436497.05000001</v>
      </c>
      <c r="G33" s="17">
        <f>333946539.67-0.16</f>
        <v>333946539.50999999</v>
      </c>
      <c r="H33" s="22">
        <f t="shared" si="5"/>
        <v>377538928.26999992</v>
      </c>
    </row>
    <row r="34" spans="2:8" ht="25.5">
      <c r="B34" s="21" t="s">
        <v>22</v>
      </c>
      <c r="C34" s="17">
        <v>105054896.16</v>
      </c>
      <c r="D34" s="12">
        <v>20592759</v>
      </c>
      <c r="E34" s="17">
        <f t="shared" si="4"/>
        <v>125647655.16</v>
      </c>
      <c r="F34" s="12">
        <v>25960729.77</v>
      </c>
      <c r="G34" s="17">
        <v>16422853.67</v>
      </c>
      <c r="H34" s="22">
        <f t="shared" si="5"/>
        <v>99686925.390000001</v>
      </c>
    </row>
    <row r="35" spans="2:8" ht="25.5">
      <c r="B35" s="21" t="s">
        <v>23</v>
      </c>
      <c r="C35" s="17">
        <v>700100</v>
      </c>
      <c r="D35" s="12">
        <v>-90100.079999999929</v>
      </c>
      <c r="E35" s="17">
        <f t="shared" si="4"/>
        <v>609999.92000000004</v>
      </c>
      <c r="F35" s="12">
        <v>0</v>
      </c>
      <c r="G35" s="17">
        <v>0</v>
      </c>
      <c r="H35" s="22">
        <f t="shared" si="5"/>
        <v>609999.92000000004</v>
      </c>
    </row>
    <row r="36" spans="2:8" ht="25.5">
      <c r="B36" s="21" t="s">
        <v>24</v>
      </c>
      <c r="C36" s="17">
        <v>1556300</v>
      </c>
      <c r="D36" s="12">
        <v>-1556300</v>
      </c>
      <c r="E36" s="17">
        <f t="shared" si="4"/>
        <v>0</v>
      </c>
      <c r="F36" s="12">
        <v>0</v>
      </c>
      <c r="G36" s="17">
        <v>0</v>
      </c>
      <c r="H36" s="22">
        <f t="shared" si="5"/>
        <v>0</v>
      </c>
    </row>
    <row r="37" spans="2:8">
      <c r="B37" s="21" t="s">
        <v>25</v>
      </c>
      <c r="C37" s="17">
        <v>105430472</v>
      </c>
      <c r="D37" s="12">
        <v>41523684.979999997</v>
      </c>
      <c r="E37" s="17">
        <f t="shared" si="4"/>
        <v>146954156.97999999</v>
      </c>
      <c r="F37" s="12">
        <v>63356923.039999999</v>
      </c>
      <c r="G37" s="17">
        <v>62144704.479999997</v>
      </c>
      <c r="H37" s="22">
        <f t="shared" si="5"/>
        <v>83597233.939999998</v>
      </c>
    </row>
    <row r="38" spans="2:8" ht="25.5">
      <c r="B38" s="21" t="s">
        <v>26</v>
      </c>
      <c r="C38" s="17">
        <v>246600</v>
      </c>
      <c r="D38" s="12">
        <v>-246600</v>
      </c>
      <c r="E38" s="17">
        <f t="shared" si="4"/>
        <v>0</v>
      </c>
      <c r="F38" s="12">
        <v>0</v>
      </c>
      <c r="G38" s="17">
        <v>0</v>
      </c>
      <c r="H38" s="22">
        <f t="shared" si="5"/>
        <v>0</v>
      </c>
    </row>
    <row r="39" spans="2:8">
      <c r="B39" s="29" t="s">
        <v>27</v>
      </c>
      <c r="C39" s="30">
        <v>0</v>
      </c>
      <c r="D39" s="31">
        <v>0</v>
      </c>
      <c r="E39" s="30">
        <f t="shared" si="4"/>
        <v>0</v>
      </c>
      <c r="F39" s="31">
        <v>0</v>
      </c>
      <c r="G39" s="30">
        <v>0</v>
      </c>
      <c r="H39" s="32">
        <f t="shared" si="5"/>
        <v>0</v>
      </c>
    </row>
    <row r="40" spans="2:8">
      <c r="B40" s="24" t="s">
        <v>8</v>
      </c>
      <c r="C40" s="25">
        <f t="shared" ref="C40:H40" si="6">C10+C25</f>
        <v>7971345547</v>
      </c>
      <c r="D40" s="25">
        <f t="shared" si="6"/>
        <v>978086830.05999994</v>
      </c>
      <c r="E40" s="25">
        <f t="shared" si="6"/>
        <v>8949432377.0600014</v>
      </c>
      <c r="F40" s="25">
        <f t="shared" si="6"/>
        <v>5503440912.3800001</v>
      </c>
      <c r="G40" s="25">
        <f t="shared" si="6"/>
        <v>5447984492.1400003</v>
      </c>
      <c r="H40" s="25">
        <f t="shared" si="6"/>
        <v>3445991464.6799998</v>
      </c>
    </row>
    <row r="42" spans="2:8">
      <c r="B42" s="13" t="s">
        <v>29</v>
      </c>
      <c r="C42" s="7"/>
    </row>
    <row r="70" spans="2:8" s="5" customFormat="1">
      <c r="B70" s="6"/>
      <c r="C70" s="8"/>
      <c r="D70" s="8"/>
      <c r="E70" s="8"/>
      <c r="F70" s="8"/>
      <c r="G70" s="8"/>
      <c r="H70" s="8"/>
    </row>
    <row r="71" spans="2:8" s="5" customFormat="1">
      <c r="B71" s="6"/>
      <c r="C71" s="8"/>
      <c r="D71" s="8"/>
      <c r="E71" s="8"/>
      <c r="F71" s="8"/>
      <c r="G71" s="8"/>
      <c r="H71" s="8"/>
    </row>
    <row r="72" spans="2:8" s="5" customFormat="1">
      <c r="B72" s="6"/>
      <c r="C72" s="8"/>
      <c r="D72" s="8"/>
      <c r="E72" s="8"/>
      <c r="F72" s="8"/>
      <c r="G72" s="8"/>
      <c r="H72" s="8"/>
    </row>
    <row r="73" spans="2:8" s="5" customFormat="1">
      <c r="B73" s="9"/>
      <c r="C73" s="10"/>
      <c r="D73" s="11"/>
      <c r="E73" s="11"/>
      <c r="F73" s="11"/>
      <c r="G73" s="11"/>
      <c r="H73" s="11"/>
    </row>
    <row r="74" spans="2:8" s="5" customFormat="1">
      <c r="B74" s="9"/>
      <c r="C74" s="10"/>
      <c r="D74" s="11"/>
      <c r="E74" s="11"/>
      <c r="F74" s="11"/>
      <c r="G74" s="11"/>
      <c r="H74" s="11"/>
    </row>
    <row r="75" spans="2:8">
      <c r="B75" s="9"/>
      <c r="C75" s="10"/>
      <c r="D75" s="11"/>
      <c r="E75" s="11"/>
      <c r="F75" s="11"/>
      <c r="G75" s="11"/>
      <c r="H75" s="11"/>
    </row>
    <row r="76" spans="2:8" s="5" customFormat="1">
      <c r="B76" s="9"/>
      <c r="C76" s="10"/>
      <c r="D76" s="11"/>
      <c r="E76" s="11"/>
      <c r="F76" s="11"/>
      <c r="G76" s="11"/>
      <c r="H76" s="11"/>
    </row>
    <row r="77" spans="2:8">
      <c r="B77" s="10"/>
      <c r="C77" s="10"/>
      <c r="D77" s="10"/>
      <c r="E77" s="10"/>
      <c r="F77" s="10"/>
      <c r="G77" s="10"/>
      <c r="H77" s="10"/>
    </row>
    <row r="79" spans="2:8">
      <c r="B79" s="9"/>
      <c r="C79" s="10"/>
      <c r="D79" s="11"/>
      <c r="E79" s="11"/>
      <c r="F79" s="11"/>
      <c r="G79" s="11"/>
      <c r="H79" s="11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8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2021-10-26T20:45:33Z</cp:lastPrinted>
  <dcterms:created xsi:type="dcterms:W3CDTF">2018-09-04T19:21:14Z</dcterms:created>
  <dcterms:modified xsi:type="dcterms:W3CDTF">2022-10-20T16:09:32Z</dcterms:modified>
</cp:coreProperties>
</file>