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0" yWindow="495" windowWidth="20490" windowHeight="6795"/>
  </bookViews>
  <sheets>
    <sheet name="Hoj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/>
  <c r="J69"/>
  <c r="J70"/>
  <c r="J71"/>
  <c r="J72"/>
  <c r="J73"/>
  <c r="J74"/>
  <c r="J75"/>
  <c r="J76"/>
  <c r="G69"/>
  <c r="G70"/>
  <c r="G71"/>
  <c r="G72"/>
  <c r="G73"/>
  <c r="G74"/>
  <c r="G75"/>
  <c r="G76"/>
  <c r="G68"/>
  <c r="J68" s="1"/>
  <c r="J50"/>
  <c r="J52"/>
  <c r="J54"/>
  <c r="J56"/>
  <c r="J49"/>
  <c r="J61"/>
  <c r="J64"/>
  <c r="G60"/>
  <c r="J60" s="1"/>
  <c r="G61"/>
  <c r="G62"/>
  <c r="J62" s="1"/>
  <c r="G63"/>
  <c r="J63" s="1"/>
  <c r="G64"/>
  <c r="G65"/>
  <c r="J65" s="1"/>
  <c r="G59"/>
  <c r="J59" s="1"/>
  <c r="G50"/>
  <c r="G51"/>
  <c r="J51" s="1"/>
  <c r="G52"/>
  <c r="G53"/>
  <c r="J53" s="1"/>
  <c r="G54"/>
  <c r="G55"/>
  <c r="J55" s="1"/>
  <c r="G56"/>
  <c r="G49"/>
  <c r="H41"/>
  <c r="I41"/>
  <c r="J32"/>
  <c r="J33"/>
  <c r="J34"/>
  <c r="J35"/>
  <c r="J36"/>
  <c r="J37"/>
  <c r="J38"/>
  <c r="J39"/>
  <c r="G32"/>
  <c r="G33"/>
  <c r="G34"/>
  <c r="G35"/>
  <c r="G36"/>
  <c r="G37"/>
  <c r="G38"/>
  <c r="G39"/>
  <c r="G31"/>
  <c r="J31" s="1"/>
  <c r="E41"/>
  <c r="F41"/>
  <c r="G13"/>
  <c r="G14"/>
  <c r="G15"/>
  <c r="G16"/>
  <c r="G17"/>
  <c r="G18"/>
  <c r="G19"/>
  <c r="G12"/>
  <c r="J12" s="1"/>
  <c r="F11"/>
  <c r="E11"/>
  <c r="E67" l="1"/>
  <c r="J67"/>
  <c r="I67"/>
  <c r="H67"/>
  <c r="G67"/>
  <c r="F67"/>
  <c r="G45"/>
  <c r="F48" l="1"/>
  <c r="F21"/>
  <c r="G43" l="1"/>
  <c r="J43" s="1"/>
  <c r="G44"/>
  <c r="J44" s="1"/>
  <c r="J45"/>
  <c r="H21" l="1"/>
  <c r="I11" l="1"/>
  <c r="I58"/>
  <c r="I48"/>
  <c r="H78" l="1"/>
  <c r="I78"/>
  <c r="F78"/>
  <c r="E78"/>
  <c r="G79"/>
  <c r="G78" s="1"/>
  <c r="G42"/>
  <c r="J42" s="1"/>
  <c r="I30"/>
  <c r="I21"/>
  <c r="H30"/>
  <c r="H11"/>
  <c r="G30"/>
  <c r="G22"/>
  <c r="G23"/>
  <c r="J23" s="1"/>
  <c r="G24"/>
  <c r="J24" s="1"/>
  <c r="G25"/>
  <c r="J25" s="1"/>
  <c r="G26"/>
  <c r="J26" s="1"/>
  <c r="G27"/>
  <c r="J27" s="1"/>
  <c r="G28"/>
  <c r="J28" s="1"/>
  <c r="J13"/>
  <c r="J14"/>
  <c r="J15"/>
  <c r="J17"/>
  <c r="J18"/>
  <c r="J19"/>
  <c r="J16"/>
  <c r="H10" l="1"/>
  <c r="I10"/>
  <c r="J79"/>
  <c r="J78" s="1"/>
  <c r="G21"/>
  <c r="J22"/>
  <c r="J21" s="1"/>
  <c r="J30"/>
  <c r="G48"/>
  <c r="H48"/>
  <c r="J48"/>
  <c r="F58"/>
  <c r="F47" s="1"/>
  <c r="G58"/>
  <c r="H58"/>
  <c r="J58"/>
  <c r="E58"/>
  <c r="E48"/>
  <c r="G41"/>
  <c r="J41"/>
  <c r="F30"/>
  <c r="E30"/>
  <c r="E21"/>
  <c r="G11"/>
  <c r="J11" s="1"/>
  <c r="E10" l="1"/>
  <c r="J10"/>
  <c r="H47"/>
  <c r="I47"/>
  <c r="G47"/>
  <c r="J47"/>
  <c r="G10"/>
  <c r="F10"/>
  <c r="E47"/>
  <c r="G84" l="1"/>
  <c r="H84"/>
  <c r="I84"/>
  <c r="F84"/>
  <c r="J84"/>
  <c r="E84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<sst xmlns="http://schemas.openxmlformats.org/spreadsheetml/2006/main" count="81" uniqueCount="51">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</sst>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9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9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90"/>
  <sheetViews>
    <sheetView tabSelected="1" topLeftCell="A4" zoomScale="85" zoomScaleNormal="85" zoomScaleSheetLayoutView="100" workbookViewId="0">
      <selection activeCell="H62" sqref="H62"/>
    </sheetView>
  </sheetViews>
  <sheetFormatPr baseColWidth="10" defaultRowHeight="1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9" width="16.42578125" style="2" bestFit="1" customWidth="1"/>
    <col min="10" max="10" width="16.5703125" style="2" bestFit="1" customWidth="1"/>
    <col min="11" max="16384" width="11.42578125" style="1"/>
  </cols>
  <sheetData>
    <row r="2" spans="2:10">
      <c r="B2" s="43" t="s">
        <v>5</v>
      </c>
      <c r="C2" s="44"/>
      <c r="D2" s="44"/>
      <c r="E2" s="44"/>
      <c r="F2" s="44"/>
      <c r="G2" s="44"/>
      <c r="H2" s="44"/>
      <c r="I2" s="44"/>
      <c r="J2" s="45"/>
    </row>
    <row r="3" spans="2:10" ht="13.5" customHeight="1">
      <c r="B3" s="46" t="s">
        <v>47</v>
      </c>
      <c r="C3" s="47"/>
      <c r="D3" s="47"/>
      <c r="E3" s="47"/>
      <c r="F3" s="47"/>
      <c r="G3" s="47"/>
      <c r="H3" s="47"/>
      <c r="I3" s="47"/>
      <c r="J3" s="48"/>
    </row>
    <row r="4" spans="2:10" ht="12" customHeight="1">
      <c r="B4" s="20"/>
      <c r="C4" s="47" t="s">
        <v>46</v>
      </c>
      <c r="D4" s="47"/>
      <c r="E4" s="47"/>
      <c r="F4" s="47"/>
      <c r="G4" s="47"/>
      <c r="H4" s="47"/>
      <c r="I4" s="47"/>
      <c r="J4" s="48"/>
    </row>
    <row r="5" spans="2:10" ht="12" customHeight="1">
      <c r="B5" s="46" t="s">
        <v>50</v>
      </c>
      <c r="C5" s="47"/>
      <c r="D5" s="47"/>
      <c r="E5" s="47"/>
      <c r="F5" s="47"/>
      <c r="G5" s="47"/>
      <c r="H5" s="47"/>
      <c r="I5" s="47"/>
      <c r="J5" s="48"/>
    </row>
    <row r="6" spans="2:10" ht="16.5" customHeight="1">
      <c r="B6" s="49" t="s">
        <v>48</v>
      </c>
      <c r="C6" s="50"/>
      <c r="D6" s="50"/>
      <c r="E6" s="50"/>
      <c r="F6" s="50"/>
      <c r="G6" s="50"/>
      <c r="H6" s="50"/>
      <c r="I6" s="50"/>
      <c r="J6" s="51"/>
    </row>
    <row r="7" spans="2:10" ht="9" customHeight="1">
      <c r="C7" s="53"/>
      <c r="D7" s="53"/>
      <c r="E7" s="53"/>
      <c r="F7" s="53"/>
      <c r="G7" s="53"/>
      <c r="H7" s="53"/>
      <c r="I7" s="53"/>
      <c r="J7" s="53"/>
    </row>
    <row r="8" spans="2:10">
      <c r="B8" s="52" t="s">
        <v>6</v>
      </c>
      <c r="C8" s="52"/>
      <c r="D8" s="52"/>
      <c r="E8" s="42" t="s">
        <v>1</v>
      </c>
      <c r="F8" s="42"/>
      <c r="G8" s="42"/>
      <c r="H8" s="42"/>
      <c r="I8" s="42"/>
      <c r="J8" s="42" t="s">
        <v>8</v>
      </c>
    </row>
    <row r="9" spans="2:10" ht="42.75" customHeight="1">
      <c r="B9" s="52"/>
      <c r="C9" s="52"/>
      <c r="D9" s="52"/>
      <c r="E9" s="5" t="s">
        <v>7</v>
      </c>
      <c r="F9" s="5" t="s">
        <v>2</v>
      </c>
      <c r="G9" s="5" t="s">
        <v>3</v>
      </c>
      <c r="H9" s="5" t="s">
        <v>0</v>
      </c>
      <c r="I9" s="5" t="s">
        <v>4</v>
      </c>
      <c r="J9" s="42"/>
    </row>
    <row r="10" spans="2:10" ht="15" customHeight="1">
      <c r="B10" s="39" t="s">
        <v>9</v>
      </c>
      <c r="C10" s="40"/>
      <c r="D10" s="41"/>
      <c r="E10" s="14">
        <f>SUM(E11+E21+E30+E41)</f>
        <v>6894076689</v>
      </c>
      <c r="F10" s="15">
        <f t="shared" ref="F10:G10" si="0">SUM(F11+F21+F30+F41)</f>
        <v>788457297.24999976</v>
      </c>
      <c r="G10" s="14">
        <f t="shared" si="0"/>
        <v>7682533986.25</v>
      </c>
      <c r="H10" s="15">
        <f>SUM(H11+H21+H30+H41)</f>
        <v>4897611498.46</v>
      </c>
      <c r="I10" s="14">
        <f>SUM(I11+I21+I30+I41)</f>
        <v>4871928400.4200001</v>
      </c>
      <c r="J10" s="15">
        <f>SUM(J11+J21+J30+J41)</f>
        <v>2784922487.7899995</v>
      </c>
    </row>
    <row r="11" spans="2:10">
      <c r="B11" s="30" t="s">
        <v>10</v>
      </c>
      <c r="C11" s="31"/>
      <c r="D11" s="32"/>
      <c r="E11" s="6">
        <f>SUM(E12:E19)</f>
        <v>4952278572.4300003</v>
      </c>
      <c r="F11" s="9">
        <f>SUM(F12:F19)</f>
        <v>110925148.76000001</v>
      </c>
      <c r="G11" s="6">
        <f t="shared" ref="G11" si="1">SUM(G12:G19)</f>
        <v>5063203721.1899996</v>
      </c>
      <c r="H11" s="9">
        <f>SUM(H12:H19)</f>
        <v>3449110208.96</v>
      </c>
      <c r="I11" s="6">
        <f>SUM(I12:I19)</f>
        <v>3426799352.04</v>
      </c>
      <c r="J11" s="9">
        <f>SUM(G11-H11)</f>
        <v>1614093512.2299995</v>
      </c>
    </row>
    <row r="12" spans="2:10">
      <c r="B12" s="21" t="s">
        <v>11</v>
      </c>
      <c r="C12" s="22"/>
      <c r="D12" s="23"/>
      <c r="E12" s="7">
        <v>24030453.93</v>
      </c>
      <c r="F12" s="10">
        <v>2312841.2799999998</v>
      </c>
      <c r="G12" s="7">
        <f>SUM(E12+F12)</f>
        <v>26343295.210000001</v>
      </c>
      <c r="H12" s="10">
        <v>18603188.609999999</v>
      </c>
      <c r="I12" s="7">
        <v>18603188.609999999</v>
      </c>
      <c r="J12" s="11">
        <f>SUM(G12-H12)</f>
        <v>7740106.6000000015</v>
      </c>
    </row>
    <row r="13" spans="2:10">
      <c r="B13" s="21" t="s">
        <v>12</v>
      </c>
      <c r="C13" s="22"/>
      <c r="D13" s="23"/>
      <c r="E13" s="7">
        <v>103978849.14</v>
      </c>
      <c r="F13" s="10">
        <v>51127241.18</v>
      </c>
      <c r="G13" s="7">
        <f t="shared" ref="G13:G19" si="2">SUM(E13+F13)</f>
        <v>155106090.31999999</v>
      </c>
      <c r="H13" s="10">
        <v>118453854.45999999</v>
      </c>
      <c r="I13" s="7">
        <v>118453854.45999999</v>
      </c>
      <c r="J13" s="11">
        <f t="shared" ref="J13:J19" si="3">SUM(G13-H13)</f>
        <v>36652235.859999999</v>
      </c>
    </row>
    <row r="14" spans="2:10">
      <c r="B14" s="21" t="s">
        <v>13</v>
      </c>
      <c r="C14" s="22"/>
      <c r="D14" s="23"/>
      <c r="E14" s="7">
        <v>2030074460.0999999</v>
      </c>
      <c r="F14" s="10">
        <v>-115970377.44</v>
      </c>
      <c r="G14" s="7">
        <f t="shared" si="2"/>
        <v>1914104082.6599998</v>
      </c>
      <c r="H14" s="10">
        <v>1309871534.3900001</v>
      </c>
      <c r="I14" s="7">
        <v>1290228900.73</v>
      </c>
      <c r="J14" s="11">
        <f t="shared" si="3"/>
        <v>604232548.26999974</v>
      </c>
    </row>
    <row r="15" spans="2:10">
      <c r="B15" s="21" t="s">
        <v>14</v>
      </c>
      <c r="C15" s="22"/>
      <c r="D15" s="23"/>
      <c r="E15" s="8">
        <v>0</v>
      </c>
      <c r="F15" s="11">
        <v>0</v>
      </c>
      <c r="G15" s="7">
        <f t="shared" si="2"/>
        <v>0</v>
      </c>
      <c r="H15" s="11">
        <v>0</v>
      </c>
      <c r="I15" s="8">
        <v>0</v>
      </c>
      <c r="J15" s="11">
        <f t="shared" si="3"/>
        <v>0</v>
      </c>
    </row>
    <row r="16" spans="2:10">
      <c r="B16" s="21" t="s">
        <v>15</v>
      </c>
      <c r="C16" s="22"/>
      <c r="D16" s="23"/>
      <c r="E16" s="7">
        <v>1284004227.6900001</v>
      </c>
      <c r="F16" s="10">
        <v>98829153.439999998</v>
      </c>
      <c r="G16" s="7">
        <f t="shared" si="2"/>
        <v>1382833381.1300001</v>
      </c>
      <c r="H16" s="10">
        <v>967551419.08000004</v>
      </c>
      <c r="I16" s="7">
        <v>967527705.82000005</v>
      </c>
      <c r="J16" s="11">
        <f>SUM(G16-H16)</f>
        <v>415281962.05000007</v>
      </c>
    </row>
    <row r="17" spans="2:10">
      <c r="B17" s="21" t="s">
        <v>16</v>
      </c>
      <c r="C17" s="22"/>
      <c r="D17" s="23"/>
      <c r="E17" s="8">
        <v>0</v>
      </c>
      <c r="F17" s="11">
        <v>0</v>
      </c>
      <c r="G17" s="7">
        <f t="shared" si="2"/>
        <v>0</v>
      </c>
      <c r="H17" s="11">
        <v>0</v>
      </c>
      <c r="I17" s="8">
        <v>0</v>
      </c>
      <c r="J17" s="11">
        <f>SUM(G17-H17)</f>
        <v>0</v>
      </c>
    </row>
    <row r="18" spans="2:10">
      <c r="B18" s="21" t="s">
        <v>17</v>
      </c>
      <c r="C18" s="22"/>
      <c r="D18" s="23"/>
      <c r="E18" s="7">
        <v>1189595623</v>
      </c>
      <c r="F18" s="10">
        <v>97652559.159999996</v>
      </c>
      <c r="G18" s="7">
        <f t="shared" si="2"/>
        <v>1287248182.1600001</v>
      </c>
      <c r="H18" s="10">
        <v>806195923.86000001</v>
      </c>
      <c r="I18" s="7">
        <v>803551413.86000001</v>
      </c>
      <c r="J18" s="11">
        <f t="shared" si="3"/>
        <v>481052258.30000007</v>
      </c>
    </row>
    <row r="19" spans="2:10">
      <c r="B19" s="21" t="s">
        <v>18</v>
      </c>
      <c r="C19" s="22"/>
      <c r="D19" s="23"/>
      <c r="E19" s="7">
        <v>320594958.56999999</v>
      </c>
      <c r="F19" s="10">
        <v>-23026268.859999999</v>
      </c>
      <c r="G19" s="7">
        <f t="shared" si="2"/>
        <v>297568689.70999998</v>
      </c>
      <c r="H19" s="10">
        <v>228434288.56</v>
      </c>
      <c r="I19" s="7">
        <v>228434288.56</v>
      </c>
      <c r="J19" s="11">
        <f t="shared" si="3"/>
        <v>69134401.149999976</v>
      </c>
    </row>
    <row r="20" spans="2:10" ht="18" customHeight="1">
      <c r="B20" s="36"/>
      <c r="C20" s="37"/>
      <c r="D20" s="38"/>
      <c r="E20" s="6"/>
      <c r="F20" s="9"/>
      <c r="G20" s="13"/>
      <c r="H20" s="9"/>
      <c r="I20" s="6"/>
      <c r="J20" s="9"/>
    </row>
    <row r="21" spans="2:10">
      <c r="B21" s="30" t="s">
        <v>19</v>
      </c>
      <c r="C21" s="31"/>
      <c r="D21" s="32"/>
      <c r="E21" s="6">
        <f>SUM(E22:E28)</f>
        <v>1879085217.5699999</v>
      </c>
      <c r="F21" s="9">
        <f t="shared" ref="F21:J21" si="4">SUM(F22:F28)</f>
        <v>675968680.17999983</v>
      </c>
      <c r="G21" s="13">
        <f>SUM(G22:G28)</f>
        <v>2555053897.75</v>
      </c>
      <c r="H21" s="9">
        <f>SUM(H22:H28)</f>
        <v>1401190624.8399999</v>
      </c>
      <c r="I21" s="6">
        <f>SUM(I22:I28)</f>
        <v>1397818383.72</v>
      </c>
      <c r="J21" s="9">
        <f t="shared" si="4"/>
        <v>1153863272.9099998</v>
      </c>
    </row>
    <row r="22" spans="2:10">
      <c r="B22" s="21" t="s">
        <v>20</v>
      </c>
      <c r="C22" s="22"/>
      <c r="D22" s="23"/>
      <c r="E22" s="8">
        <v>542120238.65999997</v>
      </c>
      <c r="F22" s="11">
        <v>-26759807.079999998</v>
      </c>
      <c r="G22" s="7">
        <f t="shared" ref="G22:G28" si="5">SUM(E22+F22)</f>
        <v>515360431.57999998</v>
      </c>
      <c r="H22" s="11">
        <v>373132783.04000002</v>
      </c>
      <c r="I22" s="8">
        <v>373132783.04000002</v>
      </c>
      <c r="J22" s="11">
        <f>SUM(G22-H22)</f>
        <v>142227648.53999996</v>
      </c>
    </row>
    <row r="23" spans="2:10">
      <c r="B23" s="21" t="s">
        <v>21</v>
      </c>
      <c r="C23" s="22"/>
      <c r="D23" s="23"/>
      <c r="E23" s="8">
        <v>785435335.99000001</v>
      </c>
      <c r="F23" s="11">
        <v>600679948.80999994</v>
      </c>
      <c r="G23" s="7">
        <f t="shared" si="5"/>
        <v>1386115284.8</v>
      </c>
      <c r="H23" s="11">
        <v>568222705.47000003</v>
      </c>
      <c r="I23" s="8">
        <v>568219712.66999996</v>
      </c>
      <c r="J23" s="11">
        <f t="shared" ref="J23:J28" si="6">SUM(G23-H23)</f>
        <v>817892579.32999992</v>
      </c>
    </row>
    <row r="24" spans="2:10">
      <c r="B24" s="21" t="s">
        <v>22</v>
      </c>
      <c r="C24" s="22"/>
      <c r="D24" s="23"/>
      <c r="E24" s="8">
        <v>0</v>
      </c>
      <c r="F24" s="11">
        <v>0</v>
      </c>
      <c r="G24" s="7">
        <f t="shared" si="5"/>
        <v>0</v>
      </c>
      <c r="H24" s="11">
        <v>0</v>
      </c>
      <c r="I24" s="8">
        <v>0</v>
      </c>
      <c r="J24" s="11">
        <f t="shared" si="6"/>
        <v>0</v>
      </c>
    </row>
    <row r="25" spans="2:10">
      <c r="B25" s="21" t="s">
        <v>23</v>
      </c>
      <c r="C25" s="22"/>
      <c r="D25" s="23"/>
      <c r="E25" s="8">
        <v>137621842.08000001</v>
      </c>
      <c r="F25" s="11">
        <v>24377256.289999999</v>
      </c>
      <c r="G25" s="7">
        <f t="shared" si="5"/>
        <v>161999098.37</v>
      </c>
      <c r="H25" s="11">
        <v>103974946.48999999</v>
      </c>
      <c r="I25" s="8">
        <v>103954107.77</v>
      </c>
      <c r="J25" s="11">
        <f t="shared" si="6"/>
        <v>58024151.88000001</v>
      </c>
    </row>
    <row r="26" spans="2:10">
      <c r="B26" s="21" t="s">
        <v>24</v>
      </c>
      <c r="C26" s="22"/>
      <c r="D26" s="23"/>
      <c r="E26" s="8">
        <v>131307000</v>
      </c>
      <c r="F26" s="11">
        <v>49196626.409999996</v>
      </c>
      <c r="G26" s="7">
        <f t="shared" si="5"/>
        <v>180503626.41</v>
      </c>
      <c r="H26" s="11">
        <v>156937663.77000001</v>
      </c>
      <c r="I26" s="8">
        <v>156937663.77000001</v>
      </c>
      <c r="J26" s="11">
        <f t="shared" si="6"/>
        <v>23565962.639999986</v>
      </c>
    </row>
    <row r="27" spans="2:10">
      <c r="B27" s="21" t="s">
        <v>25</v>
      </c>
      <c r="C27" s="22"/>
      <c r="D27" s="23"/>
      <c r="E27" s="8">
        <v>147057250.84</v>
      </c>
      <c r="F27" s="12">
        <v>-3442733.4600000004</v>
      </c>
      <c r="G27" s="7">
        <f t="shared" si="5"/>
        <v>143614517.38</v>
      </c>
      <c r="H27" s="11">
        <v>98087570.060000002</v>
      </c>
      <c r="I27" s="8">
        <v>94767302.060000002</v>
      </c>
      <c r="J27" s="11">
        <f t="shared" si="6"/>
        <v>45526947.319999993</v>
      </c>
    </row>
    <row r="28" spans="2:10">
      <c r="B28" s="21" t="s">
        <v>26</v>
      </c>
      <c r="C28" s="22"/>
      <c r="D28" s="23"/>
      <c r="E28" s="8">
        <v>135543550</v>
      </c>
      <c r="F28" s="11">
        <v>31917389.210000001</v>
      </c>
      <c r="G28" s="7">
        <f t="shared" si="5"/>
        <v>167460939.21000001</v>
      </c>
      <c r="H28" s="11">
        <v>100834956.01000001</v>
      </c>
      <c r="I28" s="8">
        <v>100806814.41</v>
      </c>
      <c r="J28" s="11">
        <f t="shared" si="6"/>
        <v>66625983.200000003</v>
      </c>
    </row>
    <row r="29" spans="2:10" ht="16.5" customHeight="1">
      <c r="B29" s="36"/>
      <c r="C29" s="37"/>
      <c r="D29" s="38"/>
      <c r="E29" s="6"/>
      <c r="F29" s="9"/>
      <c r="G29" s="13"/>
      <c r="H29" s="9"/>
      <c r="I29" s="6"/>
      <c r="J29" s="9"/>
    </row>
    <row r="30" spans="2:10">
      <c r="B30" s="30" t="s">
        <v>27</v>
      </c>
      <c r="C30" s="31"/>
      <c r="D30" s="32"/>
      <c r="E30" s="6">
        <f>SUM(E31:E39)</f>
        <v>62712899</v>
      </c>
      <c r="F30" s="9">
        <f t="shared" ref="F30:J30" si="7">SUM(F31:F39)</f>
        <v>1563468.31</v>
      </c>
      <c r="G30" s="13">
        <f>SUM(G31)</f>
        <v>64276367.310000002</v>
      </c>
      <c r="H30" s="9">
        <f>SUM(H31)</f>
        <v>47310664.659999996</v>
      </c>
      <c r="I30" s="6">
        <f>SUM(I31)</f>
        <v>47310664.659999996</v>
      </c>
      <c r="J30" s="9">
        <f t="shared" si="7"/>
        <v>16965702.650000006</v>
      </c>
    </row>
    <row r="31" spans="2:10">
      <c r="B31" s="21" t="s">
        <v>28</v>
      </c>
      <c r="C31" s="22"/>
      <c r="D31" s="23"/>
      <c r="E31" s="8">
        <v>62712899</v>
      </c>
      <c r="F31" s="11">
        <v>1563468.31</v>
      </c>
      <c r="G31" s="7">
        <f>SUM(E31+F31)</f>
        <v>64276367.310000002</v>
      </c>
      <c r="H31" s="11">
        <v>47310664.659999996</v>
      </c>
      <c r="I31" s="8">
        <v>47310664.659999996</v>
      </c>
      <c r="J31" s="11">
        <f>SUM(G31-H31)</f>
        <v>16965702.650000006</v>
      </c>
    </row>
    <row r="32" spans="2:10">
      <c r="B32" s="21" t="s">
        <v>29</v>
      </c>
      <c r="C32" s="22"/>
      <c r="D32" s="23"/>
      <c r="E32" s="8">
        <v>0</v>
      </c>
      <c r="F32" s="11">
        <v>0</v>
      </c>
      <c r="G32" s="7">
        <f t="shared" ref="G32:G39" si="8">SUM(E32+F32)</f>
        <v>0</v>
      </c>
      <c r="H32" s="11">
        <v>0</v>
      </c>
      <c r="I32" s="8">
        <v>0</v>
      </c>
      <c r="J32" s="11">
        <f t="shared" ref="J32:J39" si="9">SUM(G32-H32)</f>
        <v>0</v>
      </c>
    </row>
    <row r="33" spans="2:10">
      <c r="B33" s="21" t="s">
        <v>30</v>
      </c>
      <c r="C33" s="22"/>
      <c r="D33" s="23"/>
      <c r="E33" s="8">
        <v>0</v>
      </c>
      <c r="F33" s="11">
        <v>0</v>
      </c>
      <c r="G33" s="7">
        <f t="shared" si="8"/>
        <v>0</v>
      </c>
      <c r="H33" s="11">
        <v>0</v>
      </c>
      <c r="I33" s="8">
        <v>0</v>
      </c>
      <c r="J33" s="11">
        <f t="shared" si="9"/>
        <v>0</v>
      </c>
    </row>
    <row r="34" spans="2:10">
      <c r="B34" s="21" t="s">
        <v>31</v>
      </c>
      <c r="C34" s="22"/>
      <c r="D34" s="23"/>
      <c r="E34" s="8">
        <v>0</v>
      </c>
      <c r="F34" s="11">
        <v>0</v>
      </c>
      <c r="G34" s="7">
        <f t="shared" si="8"/>
        <v>0</v>
      </c>
      <c r="H34" s="11">
        <v>0</v>
      </c>
      <c r="I34" s="8">
        <v>0</v>
      </c>
      <c r="J34" s="11">
        <f t="shared" si="9"/>
        <v>0</v>
      </c>
    </row>
    <row r="35" spans="2:10">
      <c r="B35" s="21" t="s">
        <v>32</v>
      </c>
      <c r="C35" s="22"/>
      <c r="D35" s="23"/>
      <c r="E35" s="8">
        <v>0</v>
      </c>
      <c r="F35" s="11">
        <v>0</v>
      </c>
      <c r="G35" s="7">
        <f t="shared" si="8"/>
        <v>0</v>
      </c>
      <c r="H35" s="11">
        <v>0</v>
      </c>
      <c r="I35" s="8">
        <v>0</v>
      </c>
      <c r="J35" s="11">
        <f t="shared" si="9"/>
        <v>0</v>
      </c>
    </row>
    <row r="36" spans="2:10">
      <c r="B36" s="21" t="s">
        <v>33</v>
      </c>
      <c r="C36" s="22"/>
      <c r="D36" s="23"/>
      <c r="E36" s="8">
        <v>0</v>
      </c>
      <c r="F36" s="11">
        <v>0</v>
      </c>
      <c r="G36" s="7">
        <f t="shared" si="8"/>
        <v>0</v>
      </c>
      <c r="H36" s="11">
        <v>0</v>
      </c>
      <c r="I36" s="8">
        <v>0</v>
      </c>
      <c r="J36" s="11">
        <f t="shared" si="9"/>
        <v>0</v>
      </c>
    </row>
    <row r="37" spans="2:10">
      <c r="B37" s="21" t="s">
        <v>34</v>
      </c>
      <c r="C37" s="22"/>
      <c r="D37" s="23"/>
      <c r="E37" s="8">
        <v>0</v>
      </c>
      <c r="F37" s="11">
        <v>0</v>
      </c>
      <c r="G37" s="7">
        <f t="shared" si="8"/>
        <v>0</v>
      </c>
      <c r="H37" s="11">
        <v>0</v>
      </c>
      <c r="I37" s="8">
        <v>0</v>
      </c>
      <c r="J37" s="11">
        <f t="shared" si="9"/>
        <v>0</v>
      </c>
    </row>
    <row r="38" spans="2:10">
      <c r="B38" s="21" t="s">
        <v>35</v>
      </c>
      <c r="C38" s="22"/>
      <c r="D38" s="23"/>
      <c r="E38" s="8">
        <v>0</v>
      </c>
      <c r="F38" s="11">
        <v>0</v>
      </c>
      <c r="G38" s="7">
        <f t="shared" si="8"/>
        <v>0</v>
      </c>
      <c r="H38" s="11">
        <v>0</v>
      </c>
      <c r="I38" s="8">
        <v>0</v>
      </c>
      <c r="J38" s="11">
        <f t="shared" si="9"/>
        <v>0</v>
      </c>
    </row>
    <row r="39" spans="2:10">
      <c r="B39" s="21" t="s">
        <v>36</v>
      </c>
      <c r="C39" s="22"/>
      <c r="D39" s="23"/>
      <c r="E39" s="8">
        <v>0</v>
      </c>
      <c r="F39" s="11">
        <v>0</v>
      </c>
      <c r="G39" s="7">
        <f t="shared" si="8"/>
        <v>0</v>
      </c>
      <c r="H39" s="11">
        <v>0</v>
      </c>
      <c r="I39" s="8">
        <v>0</v>
      </c>
      <c r="J39" s="11">
        <f t="shared" si="9"/>
        <v>0</v>
      </c>
    </row>
    <row r="40" spans="2:10" ht="15.75" customHeight="1">
      <c r="B40" s="24"/>
      <c r="C40" s="25"/>
      <c r="D40" s="26"/>
      <c r="E40" s="6"/>
      <c r="F40" s="9"/>
      <c r="G40" s="6"/>
      <c r="H40" s="9"/>
      <c r="I40" s="6"/>
      <c r="J40" s="9"/>
    </row>
    <row r="41" spans="2:10">
      <c r="B41" s="30" t="s">
        <v>37</v>
      </c>
      <c r="C41" s="31"/>
      <c r="D41" s="32"/>
      <c r="E41" s="6">
        <f>SUM(E42:E45)</f>
        <v>0</v>
      </c>
      <c r="F41" s="9">
        <f t="shared" ref="F41:J41" si="10">SUM(F42:F45)</f>
        <v>0</v>
      </c>
      <c r="G41" s="6">
        <f t="shared" si="10"/>
        <v>0</v>
      </c>
      <c r="H41" s="9">
        <f t="shared" si="10"/>
        <v>0</v>
      </c>
      <c r="I41" s="6">
        <f t="shared" si="10"/>
        <v>0</v>
      </c>
      <c r="J41" s="9">
        <f t="shared" si="10"/>
        <v>0</v>
      </c>
    </row>
    <row r="42" spans="2:10">
      <c r="B42" s="21" t="s">
        <v>38</v>
      </c>
      <c r="C42" s="22"/>
      <c r="D42" s="23"/>
      <c r="E42" s="8">
        <v>0</v>
      </c>
      <c r="F42" s="11">
        <v>0</v>
      </c>
      <c r="G42" s="8">
        <f>SUM(E42:F42)</f>
        <v>0</v>
      </c>
      <c r="H42" s="11">
        <v>0</v>
      </c>
      <c r="I42" s="8">
        <v>0</v>
      </c>
      <c r="J42" s="11">
        <f>SUM(G42-H42)</f>
        <v>0</v>
      </c>
    </row>
    <row r="43" spans="2:10">
      <c r="B43" s="21" t="s">
        <v>39</v>
      </c>
      <c r="C43" s="22"/>
      <c r="D43" s="23"/>
      <c r="E43" s="8">
        <v>0</v>
      </c>
      <c r="F43" s="11">
        <v>0</v>
      </c>
      <c r="G43" s="8">
        <f t="shared" ref="G43:G45" si="11">SUM(E43:F43)</f>
        <v>0</v>
      </c>
      <c r="H43" s="11">
        <v>0</v>
      </c>
      <c r="I43" s="8">
        <v>0</v>
      </c>
      <c r="J43" s="11">
        <f t="shared" ref="J43:J45" si="12">SUM(G43-H43)</f>
        <v>0</v>
      </c>
    </row>
    <row r="44" spans="2:10">
      <c r="B44" s="21" t="s">
        <v>40</v>
      </c>
      <c r="C44" s="22"/>
      <c r="D44" s="23"/>
      <c r="E44" s="8">
        <v>0</v>
      </c>
      <c r="F44" s="11">
        <v>0</v>
      </c>
      <c r="G44" s="8">
        <f t="shared" si="11"/>
        <v>0</v>
      </c>
      <c r="H44" s="11">
        <v>0</v>
      </c>
      <c r="I44" s="8">
        <v>0</v>
      </c>
      <c r="J44" s="11">
        <f t="shared" si="12"/>
        <v>0</v>
      </c>
    </row>
    <row r="45" spans="2:10">
      <c r="B45" s="21" t="s">
        <v>41</v>
      </c>
      <c r="C45" s="22"/>
      <c r="D45" s="23"/>
      <c r="E45" s="8">
        <v>0</v>
      </c>
      <c r="F45" s="11">
        <v>0</v>
      </c>
      <c r="G45" s="8">
        <f t="shared" si="11"/>
        <v>0</v>
      </c>
      <c r="H45" s="11">
        <v>0</v>
      </c>
      <c r="I45" s="8">
        <v>0</v>
      </c>
      <c r="J45" s="11">
        <f t="shared" si="12"/>
        <v>0</v>
      </c>
    </row>
    <row r="46" spans="2:10" ht="15" customHeight="1">
      <c r="B46" s="24"/>
      <c r="C46" s="25"/>
      <c r="D46" s="26"/>
      <c r="E46" s="6"/>
      <c r="F46" s="9"/>
      <c r="G46" s="6"/>
      <c r="H46" s="9"/>
      <c r="I46" s="6"/>
      <c r="J46" s="9"/>
    </row>
    <row r="47" spans="2:10">
      <c r="B47" s="33" t="s">
        <v>42</v>
      </c>
      <c r="C47" s="34"/>
      <c r="D47" s="35"/>
      <c r="E47" s="16">
        <f>SUM(E48+E58+E67+E78)</f>
        <v>1077268858</v>
      </c>
      <c r="F47" s="17">
        <f>SUM(F48+F58+F67+F78)</f>
        <v>189629532.81</v>
      </c>
      <c r="G47" s="16">
        <f t="shared" ref="G47:J47" si="13">SUM(G48+G58+G67+G78)</f>
        <v>1266898390.8099999</v>
      </c>
      <c r="H47" s="17">
        <f t="shared" si="13"/>
        <v>605829413.91999996</v>
      </c>
      <c r="I47" s="16">
        <f t="shared" si="13"/>
        <v>576056091.71999991</v>
      </c>
      <c r="J47" s="17">
        <f t="shared" si="13"/>
        <v>661068976.8900001</v>
      </c>
    </row>
    <row r="48" spans="2:10">
      <c r="B48" s="30" t="s">
        <v>10</v>
      </c>
      <c r="C48" s="31"/>
      <c r="D48" s="32"/>
      <c r="E48" s="6">
        <f>SUM(E49:E56)</f>
        <v>439986108.91999996</v>
      </c>
      <c r="F48" s="9">
        <f>SUM(F49:F56)</f>
        <v>-50627300.329999998</v>
      </c>
      <c r="G48" s="6">
        <f t="shared" ref="G48:J48" si="14">SUM(G49:G56)</f>
        <v>389358808.58999997</v>
      </c>
      <c r="H48" s="9">
        <f t="shared" si="14"/>
        <v>190035993.82999998</v>
      </c>
      <c r="I48" s="6">
        <f>SUM(I49:I56)</f>
        <v>179964847.72999999</v>
      </c>
      <c r="J48" s="9">
        <f t="shared" si="14"/>
        <v>199322814.75999999</v>
      </c>
    </row>
    <row r="49" spans="2:10">
      <c r="B49" s="21" t="s">
        <v>11</v>
      </c>
      <c r="C49" s="22"/>
      <c r="D49" s="23"/>
      <c r="E49" s="8">
        <v>0</v>
      </c>
      <c r="F49" s="11">
        <v>0</v>
      </c>
      <c r="G49" s="8">
        <f>E49+F49</f>
        <v>0</v>
      </c>
      <c r="H49" s="11">
        <v>0</v>
      </c>
      <c r="I49" s="8">
        <v>0</v>
      </c>
      <c r="J49" s="11">
        <f>G49-H49</f>
        <v>0</v>
      </c>
    </row>
    <row r="50" spans="2:10">
      <c r="B50" s="21" t="s">
        <v>12</v>
      </c>
      <c r="C50" s="22"/>
      <c r="D50" s="23"/>
      <c r="E50" s="8">
        <v>0</v>
      </c>
      <c r="F50" s="11">
        <v>0</v>
      </c>
      <c r="G50" s="8">
        <f t="shared" ref="G50:G56" si="15">E50+F50</f>
        <v>0</v>
      </c>
      <c r="H50" s="11">
        <v>0</v>
      </c>
      <c r="I50" s="8">
        <v>0</v>
      </c>
      <c r="J50" s="11">
        <f t="shared" ref="J50:J56" si="16">G50-H50</f>
        <v>0</v>
      </c>
    </row>
    <row r="51" spans="2:10">
      <c r="B51" s="21" t="s">
        <v>13</v>
      </c>
      <c r="C51" s="22"/>
      <c r="D51" s="23"/>
      <c r="E51" s="8">
        <v>105054896.16</v>
      </c>
      <c r="F51" s="11">
        <v>20592759</v>
      </c>
      <c r="G51" s="8">
        <f t="shared" si="15"/>
        <v>125647655.16</v>
      </c>
      <c r="H51" s="11">
        <v>25960729.77</v>
      </c>
      <c r="I51" s="8">
        <v>16422853.67</v>
      </c>
      <c r="J51" s="11">
        <f t="shared" si="16"/>
        <v>99686925.390000001</v>
      </c>
    </row>
    <row r="52" spans="2:10">
      <c r="B52" s="21" t="s">
        <v>14</v>
      </c>
      <c r="C52" s="22"/>
      <c r="D52" s="23"/>
      <c r="E52" s="8">
        <v>0</v>
      </c>
      <c r="F52" s="11">
        <v>0</v>
      </c>
      <c r="G52" s="8">
        <f t="shared" si="15"/>
        <v>0</v>
      </c>
      <c r="H52" s="11">
        <v>0</v>
      </c>
      <c r="I52" s="8">
        <v>0</v>
      </c>
      <c r="J52" s="11">
        <f t="shared" si="16"/>
        <v>0</v>
      </c>
    </row>
    <row r="53" spans="2:10">
      <c r="B53" s="21" t="s">
        <v>15</v>
      </c>
      <c r="C53" s="22"/>
      <c r="D53" s="23"/>
      <c r="E53" s="8">
        <v>252789375.75999999</v>
      </c>
      <c r="F53" s="11">
        <v>-122052362.83</v>
      </c>
      <c r="G53" s="8">
        <f t="shared" si="15"/>
        <v>130737012.92999999</v>
      </c>
      <c r="H53" s="11">
        <v>89407553.989999995</v>
      </c>
      <c r="I53" s="8">
        <v>89407553.989999995</v>
      </c>
      <c r="J53" s="11">
        <f t="shared" si="16"/>
        <v>41329458.939999998</v>
      </c>
    </row>
    <row r="54" spans="2:10">
      <c r="B54" s="21" t="s">
        <v>43</v>
      </c>
      <c r="C54" s="22"/>
      <c r="D54" s="23"/>
      <c r="E54" s="8">
        <v>0</v>
      </c>
      <c r="F54" s="11">
        <v>0</v>
      </c>
      <c r="G54" s="8">
        <f t="shared" si="15"/>
        <v>0</v>
      </c>
      <c r="H54" s="11">
        <v>0</v>
      </c>
      <c r="I54" s="8">
        <v>0</v>
      </c>
      <c r="J54" s="11">
        <f t="shared" si="16"/>
        <v>0</v>
      </c>
    </row>
    <row r="55" spans="2:10">
      <c r="B55" s="21" t="s">
        <v>17</v>
      </c>
      <c r="C55" s="22"/>
      <c r="D55" s="23"/>
      <c r="E55" s="8">
        <v>82141837</v>
      </c>
      <c r="F55" s="11">
        <v>50832303.5</v>
      </c>
      <c r="G55" s="8">
        <f t="shared" si="15"/>
        <v>132974140.5</v>
      </c>
      <c r="H55" s="11">
        <v>74667710.069999993</v>
      </c>
      <c r="I55" s="8">
        <v>74134440.069999993</v>
      </c>
      <c r="J55" s="11">
        <f t="shared" si="16"/>
        <v>58306430.430000007</v>
      </c>
    </row>
    <row r="56" spans="2:10">
      <c r="B56" s="21" t="s">
        <v>18</v>
      </c>
      <c r="C56" s="22"/>
      <c r="D56" s="23"/>
      <c r="E56" s="8">
        <v>0</v>
      </c>
      <c r="F56" s="11">
        <v>0</v>
      </c>
      <c r="G56" s="8">
        <f t="shared" si="15"/>
        <v>0</v>
      </c>
      <c r="H56" s="11">
        <v>0</v>
      </c>
      <c r="I56" s="8">
        <v>0</v>
      </c>
      <c r="J56" s="11">
        <f t="shared" si="16"/>
        <v>0</v>
      </c>
    </row>
    <row r="57" spans="2:10" ht="18.75" customHeight="1">
      <c r="B57" s="24"/>
      <c r="C57" s="25"/>
      <c r="D57" s="26"/>
      <c r="E57" s="6"/>
      <c r="F57" s="9"/>
      <c r="G57" s="6"/>
      <c r="H57" s="9"/>
      <c r="I57" s="6"/>
      <c r="J57" s="9"/>
    </row>
    <row r="58" spans="2:10">
      <c r="B58" s="30" t="s">
        <v>19</v>
      </c>
      <c r="C58" s="31"/>
      <c r="D58" s="32"/>
      <c r="E58" s="6">
        <f>SUM(E59:E65)</f>
        <v>636682649.08000004</v>
      </c>
      <c r="F58" s="9">
        <f t="shared" ref="F58:J58" si="17">SUM(F59:F65)</f>
        <v>240856933.13999999</v>
      </c>
      <c r="G58" s="6">
        <f t="shared" si="17"/>
        <v>877539582.22000003</v>
      </c>
      <c r="H58" s="9">
        <f t="shared" si="17"/>
        <v>415793420.08999997</v>
      </c>
      <c r="I58" s="6">
        <f>SUM(I59:I65)</f>
        <v>396091243.98999995</v>
      </c>
      <c r="J58" s="9">
        <f t="shared" si="17"/>
        <v>461746162.13000011</v>
      </c>
    </row>
    <row r="59" spans="2:10">
      <c r="B59" s="21" t="s">
        <v>20</v>
      </c>
      <c r="C59" s="22"/>
      <c r="D59" s="23"/>
      <c r="E59" s="8">
        <v>1216300</v>
      </c>
      <c r="F59" s="11">
        <v>-1216300</v>
      </c>
      <c r="G59" s="8">
        <f>E59+F59</f>
        <v>0</v>
      </c>
      <c r="H59" s="11">
        <v>0</v>
      </c>
      <c r="I59" s="8">
        <v>0</v>
      </c>
      <c r="J59" s="11">
        <f>G59-H59</f>
        <v>0</v>
      </c>
    </row>
    <row r="60" spans="2:10">
      <c r="B60" s="21" t="s">
        <v>21</v>
      </c>
      <c r="C60" s="22"/>
      <c r="D60" s="23"/>
      <c r="E60" s="7">
        <v>635119749.08000004</v>
      </c>
      <c r="F60" s="10">
        <v>241809833.22</v>
      </c>
      <c r="G60" s="8">
        <f t="shared" ref="G60:G65" si="18">E60+F60</f>
        <v>876929582.30000007</v>
      </c>
      <c r="H60" s="10">
        <v>415793420.08999997</v>
      </c>
      <c r="I60" s="7">
        <f>396091244.15-0.16</f>
        <v>396091243.98999995</v>
      </c>
      <c r="J60" s="11">
        <f t="shared" ref="J60:J65" si="19">G60-H60</f>
        <v>461136162.2100001</v>
      </c>
    </row>
    <row r="61" spans="2:10">
      <c r="B61" s="21" t="s">
        <v>22</v>
      </c>
      <c r="C61" s="22"/>
      <c r="D61" s="23"/>
      <c r="E61" s="8">
        <v>0</v>
      </c>
      <c r="F61" s="11">
        <v>0</v>
      </c>
      <c r="G61" s="8">
        <f t="shared" si="18"/>
        <v>0</v>
      </c>
      <c r="H61" s="11">
        <v>0</v>
      </c>
      <c r="I61" s="8">
        <v>0</v>
      </c>
      <c r="J61" s="11">
        <f t="shared" si="19"/>
        <v>0</v>
      </c>
    </row>
    <row r="62" spans="2:10">
      <c r="B62" s="21" t="s">
        <v>23</v>
      </c>
      <c r="C62" s="22"/>
      <c r="D62" s="23"/>
      <c r="E62" s="8">
        <v>55000</v>
      </c>
      <c r="F62" s="11">
        <v>-55000</v>
      </c>
      <c r="G62" s="8">
        <f t="shared" si="18"/>
        <v>0</v>
      </c>
      <c r="H62" s="11">
        <v>0</v>
      </c>
      <c r="I62" s="8">
        <v>0</v>
      </c>
      <c r="J62" s="11">
        <f t="shared" si="19"/>
        <v>0</v>
      </c>
    </row>
    <row r="63" spans="2:10">
      <c r="B63" s="21" t="s">
        <v>24</v>
      </c>
      <c r="C63" s="22"/>
      <c r="D63" s="23"/>
      <c r="E63" s="8">
        <v>100000</v>
      </c>
      <c r="F63" s="11">
        <v>-100000</v>
      </c>
      <c r="G63" s="8">
        <f t="shared" si="18"/>
        <v>0</v>
      </c>
      <c r="H63" s="11">
        <v>0</v>
      </c>
      <c r="I63" s="8">
        <v>0</v>
      </c>
      <c r="J63" s="11">
        <f t="shared" si="19"/>
        <v>0</v>
      </c>
    </row>
    <row r="64" spans="2:10">
      <c r="B64" s="21" t="s">
        <v>25</v>
      </c>
      <c r="C64" s="22"/>
      <c r="D64" s="23"/>
      <c r="E64" s="8">
        <v>0</v>
      </c>
      <c r="F64" s="11">
        <v>0</v>
      </c>
      <c r="G64" s="8">
        <f t="shared" si="18"/>
        <v>0</v>
      </c>
      <c r="H64" s="11">
        <v>0</v>
      </c>
      <c r="I64" s="8">
        <v>0</v>
      </c>
      <c r="J64" s="11">
        <f t="shared" si="19"/>
        <v>0</v>
      </c>
    </row>
    <row r="65" spans="2:10">
      <c r="B65" s="21" t="s">
        <v>26</v>
      </c>
      <c r="C65" s="22"/>
      <c r="D65" s="23"/>
      <c r="E65" s="8">
        <v>191600</v>
      </c>
      <c r="F65" s="11">
        <v>418399.9200000001</v>
      </c>
      <c r="G65" s="8">
        <f t="shared" si="18"/>
        <v>609999.92000000016</v>
      </c>
      <c r="H65" s="11">
        <v>0</v>
      </c>
      <c r="I65" s="8">
        <v>0</v>
      </c>
      <c r="J65" s="11">
        <f t="shared" si="19"/>
        <v>609999.92000000016</v>
      </c>
    </row>
    <row r="66" spans="2:10" ht="15.75" customHeight="1">
      <c r="B66" s="24"/>
      <c r="C66" s="25"/>
      <c r="D66" s="26"/>
      <c r="E66" s="6"/>
      <c r="F66" s="9"/>
      <c r="G66" s="6"/>
      <c r="H66" s="9"/>
      <c r="I66" s="6"/>
      <c r="J66" s="9"/>
    </row>
    <row r="67" spans="2:10">
      <c r="B67" s="30" t="s">
        <v>27</v>
      </c>
      <c r="C67" s="31"/>
      <c r="D67" s="32"/>
      <c r="E67" s="6">
        <f>SUM(E68:E71)</f>
        <v>600100</v>
      </c>
      <c r="F67" s="9">
        <f>SUM(F68:F76)</f>
        <v>-600100</v>
      </c>
      <c r="G67" s="6">
        <f t="shared" ref="G67:J67" si="20">SUM(G68:G74)</f>
        <v>0</v>
      </c>
      <c r="H67" s="9">
        <f t="shared" si="20"/>
        <v>0</v>
      </c>
      <c r="I67" s="6">
        <f>SUM(I68:I74)</f>
        <v>0</v>
      </c>
      <c r="J67" s="9">
        <f t="shared" si="20"/>
        <v>0</v>
      </c>
    </row>
    <row r="68" spans="2:10">
      <c r="B68" s="21" t="s">
        <v>28</v>
      </c>
      <c r="C68" s="22"/>
      <c r="D68" s="23"/>
      <c r="E68" s="8">
        <v>600100</v>
      </c>
      <c r="F68" s="11">
        <v>-600100</v>
      </c>
      <c r="G68" s="8">
        <f>E68+F68</f>
        <v>0</v>
      </c>
      <c r="H68" s="11">
        <v>0</v>
      </c>
      <c r="I68" s="8">
        <v>0</v>
      </c>
      <c r="J68" s="11">
        <f>G68-H68</f>
        <v>0</v>
      </c>
    </row>
    <row r="69" spans="2:10">
      <c r="B69" s="21" t="s">
        <v>29</v>
      </c>
      <c r="C69" s="22"/>
      <c r="D69" s="23"/>
      <c r="E69" s="8">
        <v>0</v>
      </c>
      <c r="F69" s="11">
        <v>0</v>
      </c>
      <c r="G69" s="8">
        <f t="shared" ref="G69:G76" si="21">E69+F69</f>
        <v>0</v>
      </c>
      <c r="H69" s="11">
        <v>0</v>
      </c>
      <c r="I69" s="8">
        <v>0</v>
      </c>
      <c r="J69" s="11">
        <f t="shared" ref="J69:J76" si="22">G69-H69</f>
        <v>0</v>
      </c>
    </row>
    <row r="70" spans="2:10">
      <c r="B70" s="21" t="s">
        <v>30</v>
      </c>
      <c r="C70" s="22"/>
      <c r="D70" s="23"/>
      <c r="E70" s="8">
        <v>0</v>
      </c>
      <c r="F70" s="11">
        <v>0</v>
      </c>
      <c r="G70" s="8">
        <f t="shared" si="21"/>
        <v>0</v>
      </c>
      <c r="H70" s="11">
        <v>0</v>
      </c>
      <c r="I70" s="8">
        <v>0</v>
      </c>
      <c r="J70" s="11">
        <f t="shared" si="22"/>
        <v>0</v>
      </c>
    </row>
    <row r="71" spans="2:10">
      <c r="B71" s="21" t="s">
        <v>44</v>
      </c>
      <c r="C71" s="22"/>
      <c r="D71" s="23"/>
      <c r="E71" s="8">
        <v>0</v>
      </c>
      <c r="F71" s="11">
        <v>0</v>
      </c>
      <c r="G71" s="8">
        <f t="shared" si="21"/>
        <v>0</v>
      </c>
      <c r="H71" s="11">
        <v>0</v>
      </c>
      <c r="I71" s="8">
        <v>0</v>
      </c>
      <c r="J71" s="11">
        <f t="shared" si="22"/>
        <v>0</v>
      </c>
    </row>
    <row r="72" spans="2:10">
      <c r="B72" s="21" t="s">
        <v>32</v>
      </c>
      <c r="C72" s="22"/>
      <c r="D72" s="23"/>
      <c r="E72" s="8">
        <v>0</v>
      </c>
      <c r="F72" s="11">
        <v>0</v>
      </c>
      <c r="G72" s="8">
        <f t="shared" si="21"/>
        <v>0</v>
      </c>
      <c r="H72" s="11">
        <v>0</v>
      </c>
      <c r="I72" s="8">
        <v>0</v>
      </c>
      <c r="J72" s="11">
        <f t="shared" si="22"/>
        <v>0</v>
      </c>
    </row>
    <row r="73" spans="2:10">
      <c r="B73" s="21" t="s">
        <v>33</v>
      </c>
      <c r="C73" s="22"/>
      <c r="D73" s="23"/>
      <c r="E73" s="8">
        <v>0</v>
      </c>
      <c r="F73" s="11">
        <v>0</v>
      </c>
      <c r="G73" s="8">
        <f t="shared" si="21"/>
        <v>0</v>
      </c>
      <c r="H73" s="11">
        <v>0</v>
      </c>
      <c r="I73" s="8">
        <v>0</v>
      </c>
      <c r="J73" s="11">
        <f t="shared" si="22"/>
        <v>0</v>
      </c>
    </row>
    <row r="74" spans="2:10">
      <c r="B74" s="21" t="s">
        <v>34</v>
      </c>
      <c r="C74" s="22"/>
      <c r="D74" s="23"/>
      <c r="E74" s="8">
        <v>0</v>
      </c>
      <c r="F74" s="11">
        <v>0</v>
      </c>
      <c r="G74" s="8">
        <f t="shared" si="21"/>
        <v>0</v>
      </c>
      <c r="H74" s="11">
        <v>0</v>
      </c>
      <c r="I74" s="8">
        <v>0</v>
      </c>
      <c r="J74" s="11">
        <f t="shared" si="22"/>
        <v>0</v>
      </c>
    </row>
    <row r="75" spans="2:10">
      <c r="B75" s="21" t="s">
        <v>35</v>
      </c>
      <c r="C75" s="22"/>
      <c r="D75" s="23"/>
      <c r="E75" s="8">
        <v>0</v>
      </c>
      <c r="F75" s="11">
        <v>0</v>
      </c>
      <c r="G75" s="8">
        <f t="shared" si="21"/>
        <v>0</v>
      </c>
      <c r="H75" s="11">
        <v>0</v>
      </c>
      <c r="I75" s="8">
        <v>0</v>
      </c>
      <c r="J75" s="11">
        <f t="shared" si="22"/>
        <v>0</v>
      </c>
    </row>
    <row r="76" spans="2:10">
      <c r="B76" s="21" t="s">
        <v>36</v>
      </c>
      <c r="C76" s="22"/>
      <c r="D76" s="23"/>
      <c r="E76" s="8">
        <v>0</v>
      </c>
      <c r="F76" s="11">
        <v>0</v>
      </c>
      <c r="G76" s="8">
        <f t="shared" si="21"/>
        <v>0</v>
      </c>
      <c r="H76" s="11">
        <v>0</v>
      </c>
      <c r="I76" s="8">
        <v>0</v>
      </c>
      <c r="J76" s="11">
        <f t="shared" si="22"/>
        <v>0</v>
      </c>
    </row>
    <row r="77" spans="2:10" ht="15.75" customHeight="1">
      <c r="B77" s="24"/>
      <c r="C77" s="25"/>
      <c r="D77" s="26"/>
      <c r="E77" s="6"/>
      <c r="F77" s="9"/>
      <c r="G77" s="6"/>
      <c r="H77" s="9"/>
      <c r="I77" s="6"/>
      <c r="J77" s="9"/>
    </row>
    <row r="78" spans="2:10">
      <c r="B78" s="30" t="s">
        <v>37</v>
      </c>
      <c r="C78" s="31"/>
      <c r="D78" s="32"/>
      <c r="E78" s="6">
        <f>SUM(E79:E82)</f>
        <v>0</v>
      </c>
      <c r="F78" s="9">
        <f t="shared" ref="F78:G78" si="23">SUM(F79:F82)</f>
        <v>0</v>
      </c>
      <c r="G78" s="6">
        <f t="shared" si="23"/>
        <v>0</v>
      </c>
      <c r="H78" s="9">
        <f>SUM(H79:H82)</f>
        <v>0</v>
      </c>
      <c r="I78" s="6">
        <f t="shared" ref="I78" si="24">SUM(I79:I82)</f>
        <v>0</v>
      </c>
      <c r="J78" s="9">
        <f t="shared" ref="J78" si="25">SUM(J79:J82)</f>
        <v>0</v>
      </c>
    </row>
    <row r="79" spans="2:10">
      <c r="B79" s="21" t="s">
        <v>38</v>
      </c>
      <c r="C79" s="22"/>
      <c r="D79" s="23"/>
      <c r="E79" s="8">
        <v>0</v>
      </c>
      <c r="F79" s="11">
        <v>0</v>
      </c>
      <c r="G79" s="8">
        <f>SUM(E79:F79)</f>
        <v>0</v>
      </c>
      <c r="H79" s="11">
        <v>0</v>
      </c>
      <c r="I79" s="8">
        <v>0</v>
      </c>
      <c r="J79" s="11">
        <f>SUM(G79-H79)</f>
        <v>0</v>
      </c>
    </row>
    <row r="80" spans="2:10">
      <c r="B80" s="21" t="s">
        <v>39</v>
      </c>
      <c r="C80" s="22"/>
      <c r="D80" s="23"/>
      <c r="E80" s="8">
        <v>0</v>
      </c>
      <c r="F80" s="11">
        <v>0</v>
      </c>
      <c r="G80" s="8">
        <v>0</v>
      </c>
      <c r="H80" s="11">
        <v>0</v>
      </c>
      <c r="I80" s="8">
        <v>0</v>
      </c>
      <c r="J80" s="11">
        <v>0</v>
      </c>
    </row>
    <row r="81" spans="2:10">
      <c r="B81" s="21" t="s">
        <v>40</v>
      </c>
      <c r="C81" s="22"/>
      <c r="D81" s="23"/>
      <c r="E81" s="8">
        <v>0</v>
      </c>
      <c r="F81" s="11">
        <v>0</v>
      </c>
      <c r="G81" s="8">
        <v>0</v>
      </c>
      <c r="H81" s="11">
        <v>0</v>
      </c>
      <c r="I81" s="8">
        <v>0</v>
      </c>
      <c r="J81" s="11">
        <v>0</v>
      </c>
    </row>
    <row r="82" spans="2:10">
      <c r="B82" s="21" t="s">
        <v>41</v>
      </c>
      <c r="C82" s="22"/>
      <c r="D82" s="23"/>
      <c r="E82" s="8">
        <v>0</v>
      </c>
      <c r="F82" s="11">
        <v>0</v>
      </c>
      <c r="G82" s="8">
        <v>0</v>
      </c>
      <c r="H82" s="11">
        <v>0</v>
      </c>
      <c r="I82" s="8">
        <v>0</v>
      </c>
      <c r="J82" s="11">
        <v>0</v>
      </c>
    </row>
    <row r="83" spans="2:10" ht="17.25" customHeight="1">
      <c r="B83" s="24"/>
      <c r="C83" s="25"/>
      <c r="D83" s="26"/>
      <c r="E83" s="6"/>
      <c r="F83" s="9"/>
      <c r="G83" s="6"/>
      <c r="H83" s="9"/>
      <c r="I83" s="6"/>
      <c r="J83" s="9"/>
    </row>
    <row r="84" spans="2:10">
      <c r="B84" s="27" t="s">
        <v>45</v>
      </c>
      <c r="C84" s="28"/>
      <c r="D84" s="29"/>
      <c r="E84" s="18">
        <f>SUM(E10+E47)</f>
        <v>7971345547</v>
      </c>
      <c r="F84" s="19">
        <f t="shared" ref="F84:J84" si="26">SUM(F10+F47)</f>
        <v>978086830.0599997</v>
      </c>
      <c r="G84" s="18">
        <f>SUM(G10+G47)</f>
        <v>8949432377.0599995</v>
      </c>
      <c r="H84" s="19">
        <f t="shared" si="26"/>
        <v>5503440912.3800001</v>
      </c>
      <c r="I84" s="18">
        <f t="shared" si="26"/>
        <v>5447984492.1400003</v>
      </c>
      <c r="J84" s="19">
        <f t="shared" si="26"/>
        <v>3445991464.6799994</v>
      </c>
    </row>
    <row r="86" spans="2:10">
      <c r="B86" s="2" t="s">
        <v>49</v>
      </c>
    </row>
    <row r="88" spans="2:10">
      <c r="E88" s="3"/>
      <c r="F88" s="3"/>
      <c r="G88" s="3"/>
      <c r="H88" s="3"/>
      <c r="I88" s="3"/>
      <c r="J88" s="3"/>
    </row>
    <row r="90" spans="2:10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2" orientation="landscape" r:id="rId1"/>
  <ignoredErrors>
    <ignoredError sqref="G30 G21" formula="1"/>
    <ignoredError sqref="G67:J67 E67 H58:I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2022-07-22T20:43:59Z</cp:lastPrinted>
  <dcterms:created xsi:type="dcterms:W3CDTF">2018-09-04T19:21:14Z</dcterms:created>
  <dcterms:modified xsi:type="dcterms:W3CDTF">2022-10-20T16:11:01Z</dcterms:modified>
</cp:coreProperties>
</file>