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25725"/>
</workbook>
</file>

<file path=xl/calcChain.xml><?xml version="1.0" encoding="utf-8"?>
<calcChain xmlns="http://schemas.openxmlformats.org/spreadsheetml/2006/main">
  <c r="F45" i="2"/>
  <c r="E45"/>
  <c r="E25"/>
  <c r="F40"/>
  <c r="J49" l="1"/>
  <c r="J37" l="1"/>
  <c r="K49"/>
  <c r="K43"/>
  <c r="J43"/>
  <c r="J62" s="1"/>
  <c r="J26"/>
  <c r="K62" l="1"/>
  <c r="J39"/>
  <c r="E40"/>
  <c r="F25" l="1"/>
  <c r="E42"/>
  <c r="K26"/>
  <c r="K37" l="1"/>
  <c r="J64" l="1"/>
  <c r="K39"/>
  <c r="K64" s="1"/>
  <c r="F4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<sst xmlns="http://schemas.openxmlformats.org/spreadsheetml/2006/main" count="65" uniqueCount="64">
  <si>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</si>
  <si>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</si>
  <si>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</si>
  <si>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</si>
  <si>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</si>
  <si>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</si>
  <si>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</si>
  <si>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</si>
  <si>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</si>
  <si>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</si>
  <si>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</si>
  <si>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</si>
  <si>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</si>
  <si>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</si>
  <si>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</si>
  <si>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</si>
  <si>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</si>
  <si>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</si>
  <si>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</si>
  <si>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</si>
  <si>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</si>
  <si>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</si>
  <si>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</si>
  <si>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</si>
  <si>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</si>
  <si>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</si>
  <si>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</si>
  <si>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</si>
  <si>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</si>
  <si>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</si>
  <si>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</si>
  <si>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</si>
  <si>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</si>
  <si>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</si>
  <si>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</si>
  <si>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</si>
  <si>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</si>
  <si>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</si>
  <si>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</si>
  <si>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</si>
  <si>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</si>
  <si>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</si>
  <si>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</si>
  <si>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</si>
  <si>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</si>
  <si>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</si>
  <si>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</si>
  <si>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</si>
  <si>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</si>
  <si>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</si>
  <si>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</si>
  <si>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</si>
  <si>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</si>
  <si>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</si>
  <si>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</si>
  <si>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</si>
  <si>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</si>
  <si>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</si>
  <si>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</si>
  <si>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</si>
  <si>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</si>
  <si>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</si>
  <si>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</si>
  <si>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Octubre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</si>
</sst>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zoomScaleNormal="100" zoomScaleSheetLayoutView="100" workbookViewId="0">
      <selection activeCell="H19" sqref="H19:I19"/>
    </sheetView>
  </sheetViews>
  <sheetFormatPr baseColWidth="10" defaultColWidth="0" defaultRowHeight="0" customHeight="1" zeroHeight="1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>
      <c r="A1" s="30"/>
      <c r="B1" s="31"/>
      <c r="C1" s="31"/>
      <c r="D1" s="31"/>
      <c r="E1" s="56"/>
      <c r="F1" s="57"/>
      <c r="J1" s="79"/>
      <c r="K1" s="79"/>
    </row>
    <row r="2" spans="1:13" s="33" customFormat="1" ht="1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>
      <c r="E7" s="59"/>
      <c r="F7" s="59"/>
      <c r="J7" s="59"/>
      <c r="K7" s="59"/>
    </row>
    <row r="8" spans="1:13" ht="9" customHeight="1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>
      <c r="B9" s="108" t="s">
        <v>1</v>
      </c>
      <c r="C9" s="108"/>
      <c r="D9" s="108"/>
      <c r="E9" s="103">
        <v>2022</v>
      </c>
      <c r="F9" s="103">
        <v>2021</v>
      </c>
      <c r="G9" s="108" t="s">
        <v>1</v>
      </c>
      <c r="H9" s="108"/>
      <c r="I9" s="108"/>
      <c r="J9" s="103">
        <v>2022</v>
      </c>
      <c r="K9" s="103">
        <v>2021</v>
      </c>
      <c r="L9" s="1"/>
    </row>
    <row r="10" spans="1:13" ht="12" customHeight="1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>
      <c r="B17" s="23"/>
      <c r="C17" s="111" t="s">
        <v>6</v>
      </c>
      <c r="D17" s="111"/>
      <c r="E17" s="63">
        <v>2684189355.5700002</v>
      </c>
      <c r="F17" s="63">
        <v>1965587546.98</v>
      </c>
      <c r="G17" s="29"/>
      <c r="H17" s="111" t="s">
        <v>7</v>
      </c>
      <c r="I17" s="111"/>
      <c r="J17" s="63">
        <v>156442285.83000001</v>
      </c>
      <c r="K17" s="84">
        <v>110533453.54000001</v>
      </c>
      <c r="L17" s="1"/>
    </row>
    <row r="18" spans="2:12" ht="12">
      <c r="B18" s="23"/>
      <c r="C18" s="111" t="s">
        <v>8</v>
      </c>
      <c r="D18" s="111"/>
      <c r="E18" s="63">
        <v>13319020.609999999</v>
      </c>
      <c r="F18" s="63">
        <v>26093753.809999999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>
      <c r="B19" s="23"/>
      <c r="C19" s="111" t="s">
        <v>10</v>
      </c>
      <c r="D19" s="111"/>
      <c r="E19" s="63">
        <v>10763728.300000001</v>
      </c>
      <c r="F19" s="63">
        <v>205071348.72999999</v>
      </c>
      <c r="G19" s="29"/>
      <c r="H19" s="111" t="s">
        <v>11</v>
      </c>
      <c r="I19" s="111"/>
      <c r="J19" s="63">
        <v>12386058.380000001</v>
      </c>
      <c r="K19" s="84">
        <v>11187322.01</v>
      </c>
      <c r="L19" s="1"/>
    </row>
    <row r="20" spans="2:12" ht="1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130000</v>
      </c>
      <c r="K22" s="84">
        <v>0</v>
      </c>
      <c r="L22" s="1"/>
    </row>
    <row r="23" spans="2:12" ht="12">
      <c r="B23" s="23"/>
      <c r="C23" s="111" t="s">
        <v>18</v>
      </c>
      <c r="D23" s="111"/>
      <c r="E23" s="64">
        <v>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121432547.53</v>
      </c>
      <c r="K24" s="84">
        <v>173202567.06999999</v>
      </c>
      <c r="L24" s="1"/>
    </row>
    <row r="25" spans="2:12" ht="12">
      <c r="B25" s="23"/>
      <c r="C25" s="110" t="s">
        <v>21</v>
      </c>
      <c r="D25" s="110"/>
      <c r="E25" s="66">
        <f>SUM(E17:E24)</f>
        <v>2708272104.4800005</v>
      </c>
      <c r="F25" s="66">
        <f>SUM(F17:F24)</f>
        <v>2196752649.52</v>
      </c>
      <c r="G25" s="29"/>
      <c r="H25" s="6"/>
      <c r="I25" s="5"/>
      <c r="J25" s="87"/>
      <c r="K25" s="86"/>
      <c r="L25" s="1"/>
    </row>
    <row r="26" spans="2:12" ht="1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290390891.74000001</v>
      </c>
      <c r="K26" s="88">
        <f>SUM(K17:K25)</f>
        <v>294923342.62</v>
      </c>
      <c r="L26" s="1"/>
    </row>
    <row r="27" spans="2:12" ht="1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>
      <c r="B30" s="23"/>
      <c r="C30" s="111" t="s">
        <v>25</v>
      </c>
      <c r="D30" s="111"/>
      <c r="E30" s="63">
        <v>182818948.38</v>
      </c>
      <c r="F30" s="63">
        <v>134540690.71000001</v>
      </c>
      <c r="G30" s="29"/>
      <c r="H30" s="111" t="s">
        <v>26</v>
      </c>
      <c r="I30" s="111"/>
      <c r="J30" s="85">
        <v>0</v>
      </c>
      <c r="K30" s="86">
        <v>938349.35</v>
      </c>
      <c r="L30" s="1"/>
    </row>
    <row r="31" spans="2:12" ht="27" customHeight="1">
      <c r="B31" s="23"/>
      <c r="C31" s="111" t="s">
        <v>27</v>
      </c>
      <c r="D31" s="111"/>
      <c r="E31" s="63">
        <v>303976000.35000002</v>
      </c>
      <c r="F31" s="63">
        <v>22979.15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>
      <c r="B32" s="23"/>
      <c r="C32" s="111" t="s">
        <v>29</v>
      </c>
      <c r="D32" s="111"/>
      <c r="E32" s="63">
        <v>39200630161.790001</v>
      </c>
      <c r="F32" s="63">
        <v>38481480909.529999</v>
      </c>
      <c r="G32" s="29"/>
      <c r="H32" s="111" t="s">
        <v>30</v>
      </c>
      <c r="I32" s="111"/>
      <c r="J32" s="63">
        <v>1069331560.49</v>
      </c>
      <c r="K32" s="84">
        <v>1142875824.1099999</v>
      </c>
      <c r="L32" s="1"/>
    </row>
    <row r="33" spans="2:12" ht="12">
      <c r="B33" s="23"/>
      <c r="C33" s="111" t="s">
        <v>31</v>
      </c>
      <c r="D33" s="111"/>
      <c r="E33" s="63">
        <v>1321523885.6099999</v>
      </c>
      <c r="F33" s="63">
        <v>1158849541.6500001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>
      <c r="B34" s="23"/>
      <c r="C34" s="115" t="s">
        <v>33</v>
      </c>
      <c r="D34" s="115"/>
      <c r="E34" s="63">
        <v>111448193.7</v>
      </c>
      <c r="F34" s="63">
        <v>107203072.12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>
      <c r="B35" s="23"/>
      <c r="C35" s="111" t="s">
        <v>34</v>
      </c>
      <c r="D35" s="111"/>
      <c r="E35" s="63">
        <v>-867075402.24000001</v>
      </c>
      <c r="F35" s="63">
        <v>-875904781.55999994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1069333845.46</v>
      </c>
      <c r="K37" s="88">
        <f>SUM(K30:K36)</f>
        <v>1143816458.4299998</v>
      </c>
      <c r="L37" s="1"/>
    </row>
    <row r="38" spans="2:12" ht="1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1359724737.2</v>
      </c>
      <c r="K39" s="88">
        <f>SUM(K26,K37)</f>
        <v>1438739801.0499997</v>
      </c>
      <c r="L39" s="1"/>
    </row>
    <row r="40" spans="2:12" ht="12">
      <c r="B40" s="23"/>
      <c r="C40" s="110" t="s">
        <v>41</v>
      </c>
      <c r="D40" s="110"/>
      <c r="E40" s="69">
        <f>SUM(E30:E39)</f>
        <v>40253321787.590004</v>
      </c>
      <c r="F40" s="69">
        <f>SUM(F30:F39)</f>
        <v>39006192411.600006</v>
      </c>
      <c r="G40" s="19"/>
      <c r="H40" s="6"/>
      <c r="I40" s="11"/>
      <c r="J40" s="87"/>
      <c r="K40" s="86"/>
      <c r="L40" s="1"/>
    </row>
    <row r="41" spans="2:12" ht="1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>
      <c r="B42" s="23"/>
      <c r="C42" s="110" t="s">
        <v>43</v>
      </c>
      <c r="D42" s="110"/>
      <c r="E42" s="69">
        <f>SUM(E40,E25)</f>
        <v>42961593892.070007</v>
      </c>
      <c r="F42" s="69">
        <f>SUM(F25,F40)</f>
        <v>41202945061.120003</v>
      </c>
      <c r="G42" s="19"/>
      <c r="H42" s="6"/>
      <c r="I42" s="11"/>
      <c r="J42" s="87"/>
      <c r="K42" s="86"/>
      <c r="L42" s="1"/>
    </row>
    <row r="43" spans="2:12" ht="1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1686787186.3499999</v>
      </c>
      <c r="K43" s="88">
        <f>SUM(K45:K47)</f>
        <v>1654534979.96</v>
      </c>
      <c r="L43" s="1"/>
    </row>
    <row r="44" spans="2:12" ht="1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>
      <c r="B45" s="23"/>
      <c r="C45" s="9"/>
      <c r="D45" s="45"/>
      <c r="E45" s="72">
        <f>E42-J64</f>
        <v>0</v>
      </c>
      <c r="F45" s="72">
        <f>F42-K64</f>
        <v>0</v>
      </c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1686787186.3499999</v>
      </c>
      <c r="K46" s="84">
        <v>1654534979.96</v>
      </c>
      <c r="L46" s="1"/>
    </row>
    <row r="47" spans="2:12" ht="1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39915081968.519997</v>
      </c>
      <c r="K49" s="88">
        <f>SUM(K51:K55)</f>
        <v>38109670280.110001</v>
      </c>
      <c r="L49" s="1"/>
    </row>
    <row r="50" spans="2:12" ht="1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2504026365.6799998</v>
      </c>
      <c r="K51" s="84">
        <v>1080778548.1199999</v>
      </c>
      <c r="L51" s="1"/>
    </row>
    <row r="52" spans="2:12" ht="1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4037859633.2800002</v>
      </c>
      <c r="K52" s="84">
        <v>3309383371.4299998</v>
      </c>
      <c r="L52" s="1"/>
    </row>
    <row r="53" spans="2:12" ht="1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31557385558.470001</v>
      </c>
      <c r="K53" s="84">
        <v>31820266692.419998</v>
      </c>
      <c r="L53" s="1"/>
    </row>
    <row r="54" spans="2:12" ht="1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22412269.59</v>
      </c>
      <c r="K54" s="84">
        <v>106781875.98999999</v>
      </c>
      <c r="L54" s="1"/>
    </row>
    <row r="55" spans="2:12" ht="1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1792459792.1500001</v>
      </c>
      <c r="L55" s="1"/>
    </row>
    <row r="56" spans="2:12" ht="1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41601869154.869995</v>
      </c>
      <c r="K62" s="94">
        <f>SUM(K49+K43)</f>
        <v>39764205260.07</v>
      </c>
      <c r="L62" s="1"/>
    </row>
    <row r="63" spans="2:12" ht="1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42961593892.069992</v>
      </c>
      <c r="K64" s="94">
        <f>SUM(K39,K49,K43)</f>
        <v>41202945061.120003</v>
      </c>
      <c r="L64" s="1"/>
    </row>
    <row r="65" spans="2:12" ht="1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>
      <c r="B67" s="1"/>
      <c r="C67" s="114" t="s">
        <v>61</v>
      </c>
      <c r="D67" s="114"/>
      <c r="E67" s="114"/>
      <c r="F67" s="114"/>
      <c r="G67" s="114"/>
      <c r="H67" s="114"/>
      <c r="I67" s="114"/>
      <c r="J67" s="114"/>
      <c r="K67" s="114"/>
      <c r="L67" s="1"/>
    </row>
    <row r="68" spans="2:12" ht="1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>
      <c r="B71" s="1"/>
      <c r="C71" s="17"/>
      <c r="D71" s="112"/>
      <c r="E71" s="112"/>
      <c r="F71" s="76"/>
      <c r="G71" s="14"/>
      <c r="H71" s="112"/>
      <c r="I71" s="112"/>
      <c r="J71" s="81"/>
      <c r="K71" s="76"/>
      <c r="L71" s="1"/>
    </row>
    <row r="72" spans="2:12" ht="12" hidden="1">
      <c r="B72" s="1"/>
      <c r="C72" s="18"/>
      <c r="D72" s="113"/>
      <c r="E72" s="113"/>
      <c r="F72" s="61"/>
      <c r="G72" s="19"/>
      <c r="H72" s="113"/>
      <c r="I72" s="113"/>
      <c r="J72" s="81"/>
      <c r="K72" s="76"/>
      <c r="L72" s="1"/>
    </row>
    <row r="73" spans="2:12" ht="12" hidden="1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/>
    <row r="75" spans="2:12" ht="12" hidden="1" customHeight="1"/>
    <row r="76" spans="2:12" ht="12" hidden="1" customHeight="1"/>
    <row r="77" spans="2:12" ht="12" hidden="1" customHeight="1"/>
    <row r="78" spans="2:12" ht="12" hidden="1" customHeight="1"/>
    <row r="79" spans="2:12" ht="12" hidden="1" customHeight="1"/>
    <row r="80" spans="2:12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  <row r="110" ht="12" hidden="1" customHeight="1"/>
    <row r="111" ht="12" hidden="1" customHeight="1"/>
    <row r="112" ht="12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ht="12" hidden="1" customHeight="1"/>
    <row r="130" ht="12" hidden="1" customHeight="1"/>
    <row r="131" ht="12" hidden="1" customHeight="1"/>
    <row r="132" ht="12" hidden="1" customHeight="1"/>
    <row r="133" ht="12" hidden="1" customHeight="1"/>
    <row r="134" ht="12" hidden="1" customHeight="1"/>
    <row r="135" ht="12" hidden="1" customHeight="1"/>
    <row r="136" ht="12" hidden="1" customHeight="1"/>
    <row r="137" ht="12" hidden="1" customHeight="1"/>
    <row r="138" ht="12" hidden="1" customHeight="1"/>
    <row r="139" ht="12" hidden="1" customHeight="1"/>
    <row r="140" ht="12" hidden="1" customHeight="1"/>
    <row r="141" ht="12" hidden="1" customHeight="1"/>
    <row r="142" ht="12" hidden="1" customHeight="1"/>
    <row r="143" ht="12" hidden="1" customHeight="1"/>
    <row r="144" ht="12" hidden="1" customHeight="1"/>
    <row r="145" ht="12" hidden="1" customHeight="1"/>
    <row r="146" ht="12" hidden="1" customHeight="1"/>
    <row r="147" ht="12" hidden="1" customHeight="1"/>
    <row r="148" ht="12" hidden="1" customHeight="1"/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hidden="1" customHeight="1"/>
    <row r="180" ht="12" hidden="1" customHeight="1"/>
    <row r="181" ht="12" hidden="1" customHeight="1"/>
    <row r="182" ht="12" hidden="1" customHeight="1"/>
    <row r="183" ht="12" hidden="1" customHeight="1"/>
    <row r="184" ht="12" hidden="1" customHeight="1"/>
    <row r="185" ht="12" hidden="1" customHeight="1"/>
    <row r="186" ht="12" hidden="1" customHeight="1"/>
    <row r="187" ht="12" hidden="1" customHeight="1"/>
    <row r="188" ht="12" hidden="1" customHeight="1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2022-01-25T16:24:34Z</cp:lastPrinted>
  <dcterms:created xsi:type="dcterms:W3CDTF">2014-09-01T21:57:54Z</dcterms:created>
  <dcterms:modified xsi:type="dcterms:W3CDTF">2022-11-15T19:31:35Z</dcterms:modified>
</cp:coreProperties>
</file>