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5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6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7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8.xml" ContentType="application/vnd.openxmlformats-officedocument.drawing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9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0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drawings/drawing11.xml" ContentType="application/vnd.openxmlformats-officedocument.drawing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drawings/drawing12.xml" ContentType="application/vnd.openxmlformats-officedocument.drawing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firstSheet="3" activeTab="11"/>
  </bookViews>
  <sheets>
    <sheet name="ENE 2022" sheetId="1" r:id="rId1"/>
    <sheet name="FEB 2022" sheetId="3" r:id="rId2"/>
    <sheet name="MAR 2022 " sheetId="4" r:id="rId3"/>
    <sheet name="ABR 2022" sheetId="5" r:id="rId4"/>
    <sheet name="MAY 2022" sheetId="6" r:id="rId5"/>
    <sheet name="JUN 2022 " sheetId="7" r:id="rId6"/>
    <sheet name="JUL 2022" sheetId="8" r:id="rId7"/>
    <sheet name="AGO 2022" sheetId="9" r:id="rId8"/>
    <sheet name="SEP 2022" sheetId="10" r:id="rId9"/>
    <sheet name="OCT 2022 " sheetId="11" r:id="rId10"/>
    <sheet name="NOV 2022" sheetId="12" r:id="rId11"/>
    <sheet name="DIC 2022" sheetId="13" r:id="rId12"/>
  </sheets>
  <externalReferences>
    <externalReference r:id="rId13"/>
    <externalReference r:id="rId14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1" i="13" l="1"/>
  <c r="I216" i="13"/>
  <c r="J214" i="13"/>
  <c r="E214" i="13"/>
  <c r="J213" i="13"/>
  <c r="E213" i="13"/>
  <c r="J212" i="13"/>
  <c r="E212" i="13"/>
  <c r="J211" i="13"/>
  <c r="J216" i="13" s="1"/>
  <c r="I189" i="13"/>
  <c r="J186" i="13" s="1"/>
  <c r="J187" i="13"/>
  <c r="E187" i="13"/>
  <c r="E186" i="13"/>
  <c r="J185" i="13"/>
  <c r="E185" i="13"/>
  <c r="E184" i="13"/>
  <c r="I160" i="13"/>
  <c r="J158" i="13" s="1"/>
  <c r="E157" i="13"/>
  <c r="J156" i="13"/>
  <c r="E156" i="13"/>
  <c r="E155" i="13"/>
  <c r="J149" i="13"/>
  <c r="J144" i="13"/>
  <c r="J139" i="13"/>
  <c r="I102" i="13"/>
  <c r="J100" i="13" s="1"/>
  <c r="J97" i="13"/>
  <c r="J61" i="13"/>
  <c r="K58" i="13" s="1"/>
  <c r="K59" i="13"/>
  <c r="E59" i="13"/>
  <c r="E58" i="13"/>
  <c r="K57" i="13"/>
  <c r="E57" i="13"/>
  <c r="E56" i="13"/>
  <c r="K55" i="13"/>
  <c r="E55" i="13"/>
  <c r="E54" i="13"/>
  <c r="K53" i="13"/>
  <c r="E53" i="13"/>
  <c r="E52" i="13"/>
  <c r="K51" i="13"/>
  <c r="E51" i="13"/>
  <c r="E50" i="13"/>
  <c r="K49" i="13"/>
  <c r="E49" i="13"/>
  <c r="E48" i="13"/>
  <c r="K47" i="13"/>
  <c r="E47" i="13"/>
  <c r="E46" i="13"/>
  <c r="K45" i="13"/>
  <c r="E45" i="13"/>
  <c r="E44" i="13"/>
  <c r="L23" i="13"/>
  <c r="F23" i="13"/>
  <c r="L22" i="13"/>
  <c r="F22" i="13"/>
  <c r="J98" i="13" l="1"/>
  <c r="K44" i="13"/>
  <c r="K46" i="13"/>
  <c r="K48" i="13"/>
  <c r="K50" i="13"/>
  <c r="K52" i="13"/>
  <c r="K54" i="13"/>
  <c r="K56" i="13"/>
  <c r="J99" i="13"/>
  <c r="J155" i="13"/>
  <c r="J160" i="13" s="1"/>
  <c r="J157" i="13"/>
  <c r="J96" i="13"/>
  <c r="J184" i="13"/>
  <c r="J189" i="13" s="1"/>
  <c r="K61" i="13" l="1"/>
  <c r="J102" i="13"/>
  <c r="G241" i="12" l="1"/>
  <c r="I216" i="12"/>
  <c r="J214" i="12" s="1"/>
  <c r="E214" i="12"/>
  <c r="E213" i="12"/>
  <c r="E212" i="12"/>
  <c r="I189" i="12"/>
  <c r="J187" i="12"/>
  <c r="E187" i="12"/>
  <c r="J186" i="12"/>
  <c r="E186" i="12"/>
  <c r="J185" i="12"/>
  <c r="E185" i="12"/>
  <c r="J184" i="12"/>
  <c r="J189" i="12" s="1"/>
  <c r="E184" i="12"/>
  <c r="I160" i="12"/>
  <c r="J157" i="12" s="1"/>
  <c r="J158" i="12"/>
  <c r="E157" i="12"/>
  <c r="J156" i="12"/>
  <c r="E156" i="12"/>
  <c r="E155" i="12"/>
  <c r="J149" i="12"/>
  <c r="J144" i="12"/>
  <c r="J139" i="12"/>
  <c r="I102" i="12"/>
  <c r="J99" i="12" s="1"/>
  <c r="J100" i="12"/>
  <c r="J97" i="12"/>
  <c r="J96" i="12"/>
  <c r="J61" i="12"/>
  <c r="K58" i="12" s="1"/>
  <c r="K59" i="12"/>
  <c r="E59" i="12"/>
  <c r="E58" i="12"/>
  <c r="K57" i="12"/>
  <c r="E57" i="12"/>
  <c r="E56" i="12"/>
  <c r="K55" i="12"/>
  <c r="E55" i="12"/>
  <c r="E54" i="12"/>
  <c r="K53" i="12"/>
  <c r="E53" i="12"/>
  <c r="E52" i="12"/>
  <c r="K51" i="12"/>
  <c r="E51" i="12"/>
  <c r="E50" i="12"/>
  <c r="K49" i="12"/>
  <c r="E49" i="12"/>
  <c r="E48" i="12"/>
  <c r="K47" i="12"/>
  <c r="E47" i="12"/>
  <c r="E46" i="12"/>
  <c r="K45" i="12"/>
  <c r="E45" i="12"/>
  <c r="E44" i="12"/>
  <c r="L23" i="12"/>
  <c r="F23" i="12"/>
  <c r="L22" i="12"/>
  <c r="F22" i="12"/>
  <c r="J211" i="12" l="1"/>
  <c r="J213" i="12"/>
  <c r="J98" i="12"/>
  <c r="J102" i="12" s="1"/>
  <c r="K44" i="12"/>
  <c r="K46" i="12"/>
  <c r="K48" i="12"/>
  <c r="K50" i="12"/>
  <c r="K52" i="12"/>
  <c r="K54" i="12"/>
  <c r="K56" i="12"/>
  <c r="J155" i="12"/>
  <c r="J160" i="12" s="1"/>
  <c r="J212" i="12"/>
  <c r="J216" i="12" l="1"/>
  <c r="K61" i="12"/>
  <c r="G241" i="11" l="1"/>
  <c r="I216" i="11"/>
  <c r="J214" i="11"/>
  <c r="E214" i="11"/>
  <c r="J213" i="11"/>
  <c r="E213" i="11"/>
  <c r="J212" i="11"/>
  <c r="E212" i="11"/>
  <c r="J211" i="11"/>
  <c r="J216" i="11" s="1"/>
  <c r="I189" i="11"/>
  <c r="J186" i="11" s="1"/>
  <c r="J187" i="11"/>
  <c r="E187" i="11"/>
  <c r="E186" i="11"/>
  <c r="J185" i="11"/>
  <c r="E185" i="11"/>
  <c r="E184" i="11"/>
  <c r="I160" i="11"/>
  <c r="J158" i="11" s="1"/>
  <c r="E157" i="11"/>
  <c r="J156" i="11"/>
  <c r="E156" i="11"/>
  <c r="E155" i="11"/>
  <c r="J149" i="11"/>
  <c r="J144" i="11"/>
  <c r="J139" i="11"/>
  <c r="I102" i="11"/>
  <c r="J100" i="11" s="1"/>
  <c r="J97" i="11"/>
  <c r="J61" i="11"/>
  <c r="K58" i="11" s="1"/>
  <c r="K59" i="11"/>
  <c r="E59" i="11"/>
  <c r="E58" i="11"/>
  <c r="K57" i="11"/>
  <c r="E57" i="11"/>
  <c r="E56" i="11"/>
  <c r="K55" i="11"/>
  <c r="E55" i="11"/>
  <c r="E54" i="11"/>
  <c r="K53" i="11"/>
  <c r="E53" i="11"/>
  <c r="E52" i="11"/>
  <c r="K51" i="11"/>
  <c r="E51" i="11"/>
  <c r="E50" i="11"/>
  <c r="K49" i="11"/>
  <c r="E49" i="11"/>
  <c r="E48" i="11"/>
  <c r="K47" i="11"/>
  <c r="E47" i="11"/>
  <c r="E46" i="11"/>
  <c r="K45" i="11"/>
  <c r="E45" i="11"/>
  <c r="E44" i="11"/>
  <c r="L23" i="11"/>
  <c r="F23" i="11"/>
  <c r="L22" i="11"/>
  <c r="F22" i="11"/>
  <c r="J98" i="11" l="1"/>
  <c r="K44" i="11"/>
  <c r="K46" i="11"/>
  <c r="K48" i="11"/>
  <c r="K50" i="11"/>
  <c r="K52" i="11"/>
  <c r="K54" i="11"/>
  <c r="K56" i="11"/>
  <c r="J99" i="11"/>
  <c r="J155" i="11"/>
  <c r="J160" i="11" s="1"/>
  <c r="J157" i="11"/>
  <c r="J96" i="11"/>
  <c r="J184" i="11"/>
  <c r="J189" i="11" s="1"/>
  <c r="K61" i="11" l="1"/>
  <c r="J102" i="11"/>
  <c r="G241" i="10" l="1"/>
  <c r="I216" i="10"/>
  <c r="J213" i="10" s="1"/>
  <c r="J214" i="10"/>
  <c r="E214" i="10"/>
  <c r="E213" i="10"/>
  <c r="J212" i="10"/>
  <c r="E212" i="10"/>
  <c r="I189" i="10"/>
  <c r="J187" i="10" s="1"/>
  <c r="E187" i="10"/>
  <c r="E186" i="10"/>
  <c r="E185" i="10"/>
  <c r="E184" i="10"/>
  <c r="I160" i="10"/>
  <c r="J158" i="10"/>
  <c r="J157" i="10"/>
  <c r="E157" i="10"/>
  <c r="J156" i="10"/>
  <c r="E156" i="10"/>
  <c r="J155" i="10"/>
  <c r="J160" i="10" s="1"/>
  <c r="E155" i="10"/>
  <c r="J149" i="10"/>
  <c r="J144" i="10"/>
  <c r="J139" i="10"/>
  <c r="I102" i="10"/>
  <c r="J100" i="10"/>
  <c r="J99" i="10"/>
  <c r="J98" i="10"/>
  <c r="J97" i="10"/>
  <c r="J96" i="10"/>
  <c r="J102" i="10" s="1"/>
  <c r="J61" i="10"/>
  <c r="K59" i="10" s="1"/>
  <c r="E59" i="10"/>
  <c r="K58" i="10"/>
  <c r="E58" i="10"/>
  <c r="E57" i="10"/>
  <c r="K56" i="10"/>
  <c r="E56" i="10"/>
  <c r="E55" i="10"/>
  <c r="K54" i="10"/>
  <c r="E54" i="10"/>
  <c r="E53" i="10"/>
  <c r="K52" i="10"/>
  <c r="E52" i="10"/>
  <c r="E51" i="10"/>
  <c r="K50" i="10"/>
  <c r="E50" i="10"/>
  <c r="E49" i="10"/>
  <c r="K48" i="10"/>
  <c r="E48" i="10"/>
  <c r="E47" i="10"/>
  <c r="K46" i="10"/>
  <c r="E46" i="10"/>
  <c r="E45" i="10"/>
  <c r="K44" i="10"/>
  <c r="E44" i="10"/>
  <c r="L23" i="10"/>
  <c r="F23" i="10"/>
  <c r="L22" i="10"/>
  <c r="F22" i="10"/>
  <c r="J184" i="10" l="1"/>
  <c r="J186" i="10"/>
  <c r="K45" i="10"/>
  <c r="K61" i="10" s="1"/>
  <c r="K47" i="10"/>
  <c r="K49" i="10"/>
  <c r="K51" i="10"/>
  <c r="K53" i="10"/>
  <c r="K55" i="10"/>
  <c r="K57" i="10"/>
  <c r="J211" i="10"/>
  <c r="J216" i="10" s="1"/>
  <c r="J185" i="10"/>
  <c r="J189" i="10" l="1"/>
  <c r="G241" i="9" l="1"/>
  <c r="I216" i="9"/>
  <c r="J214" i="9"/>
  <c r="E214" i="9"/>
  <c r="J213" i="9"/>
  <c r="E213" i="9"/>
  <c r="J212" i="9"/>
  <c r="E212" i="9"/>
  <c r="J211" i="9"/>
  <c r="J216" i="9" s="1"/>
  <c r="I189" i="9"/>
  <c r="J186" i="9" s="1"/>
  <c r="J187" i="9"/>
  <c r="E187" i="9"/>
  <c r="E186" i="9"/>
  <c r="J185" i="9"/>
  <c r="E185" i="9"/>
  <c r="E184" i="9"/>
  <c r="I160" i="9"/>
  <c r="J158" i="9" s="1"/>
  <c r="E157" i="9"/>
  <c r="J156" i="9"/>
  <c r="E156" i="9"/>
  <c r="E155" i="9"/>
  <c r="J149" i="9"/>
  <c r="J144" i="9"/>
  <c r="J139" i="9"/>
  <c r="J134" i="9"/>
  <c r="I102" i="9"/>
  <c r="J100" i="9"/>
  <c r="J99" i="9"/>
  <c r="J98" i="9"/>
  <c r="J102" i="9" s="1"/>
  <c r="J97" i="9"/>
  <c r="J96" i="9"/>
  <c r="J61" i="9"/>
  <c r="K59" i="9" s="1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L23" i="9"/>
  <c r="F23" i="9"/>
  <c r="L22" i="9"/>
  <c r="F22" i="9"/>
  <c r="K44" i="9" l="1"/>
  <c r="K46" i="9"/>
  <c r="K48" i="9"/>
  <c r="K50" i="9"/>
  <c r="K52" i="9"/>
  <c r="K54" i="9"/>
  <c r="K56" i="9"/>
  <c r="K58" i="9"/>
  <c r="J155" i="9"/>
  <c r="J157" i="9"/>
  <c r="K45" i="9"/>
  <c r="K47" i="9"/>
  <c r="K49" i="9"/>
  <c r="K51" i="9"/>
  <c r="K53" i="9"/>
  <c r="K55" i="9"/>
  <c r="K57" i="9"/>
  <c r="J184" i="9"/>
  <c r="J189" i="9" s="1"/>
  <c r="J160" i="9" l="1"/>
  <c r="K61" i="9"/>
  <c r="G241" i="8" l="1"/>
  <c r="I216" i="8"/>
  <c r="J213" i="8" s="1"/>
  <c r="J214" i="8"/>
  <c r="E214" i="8"/>
  <c r="E213" i="8"/>
  <c r="J212" i="8"/>
  <c r="E212" i="8"/>
  <c r="I189" i="8"/>
  <c r="J186" i="8" s="1"/>
  <c r="J187" i="8"/>
  <c r="E187" i="8"/>
  <c r="E186" i="8"/>
  <c r="J185" i="8"/>
  <c r="E185" i="8"/>
  <c r="E184" i="8"/>
  <c r="J160" i="8"/>
  <c r="I160" i="8"/>
  <c r="J158" i="8"/>
  <c r="J157" i="8"/>
  <c r="E157" i="8"/>
  <c r="J156" i="8"/>
  <c r="E156" i="8"/>
  <c r="J155" i="8"/>
  <c r="E155" i="8"/>
  <c r="J149" i="8"/>
  <c r="J144" i="8"/>
  <c r="J139" i="8"/>
  <c r="J134" i="8"/>
  <c r="I102" i="8"/>
  <c r="J98" i="8" s="1"/>
  <c r="J100" i="8"/>
  <c r="J99" i="8"/>
  <c r="J97" i="8"/>
  <c r="J96" i="8"/>
  <c r="J102" i="8" s="1"/>
  <c r="J61" i="8"/>
  <c r="K59" i="8"/>
  <c r="E59" i="8"/>
  <c r="K58" i="8"/>
  <c r="E58" i="8"/>
  <c r="K57" i="8"/>
  <c r="E57" i="8"/>
  <c r="K56" i="8"/>
  <c r="E56" i="8"/>
  <c r="K55" i="8"/>
  <c r="E55" i="8"/>
  <c r="K54" i="8"/>
  <c r="E54" i="8"/>
  <c r="K53" i="8"/>
  <c r="E53" i="8"/>
  <c r="K52" i="8"/>
  <c r="E52" i="8"/>
  <c r="K51" i="8"/>
  <c r="E51" i="8"/>
  <c r="K50" i="8"/>
  <c r="E50" i="8"/>
  <c r="K49" i="8"/>
  <c r="E49" i="8"/>
  <c r="K48" i="8"/>
  <c r="E48" i="8"/>
  <c r="K47" i="8"/>
  <c r="E47" i="8"/>
  <c r="K46" i="8"/>
  <c r="E46" i="8"/>
  <c r="K45" i="8"/>
  <c r="E45" i="8"/>
  <c r="K44" i="8"/>
  <c r="K61" i="8" s="1"/>
  <c r="E44" i="8"/>
  <c r="L23" i="8"/>
  <c r="F23" i="8"/>
  <c r="L22" i="8"/>
  <c r="F22" i="8"/>
  <c r="J184" i="8" l="1"/>
  <c r="J189" i="8" s="1"/>
  <c r="J211" i="8"/>
  <c r="J216" i="8" s="1"/>
  <c r="G242" i="7" l="1"/>
  <c r="I216" i="7"/>
  <c r="J213" i="7" s="1"/>
  <c r="J214" i="7"/>
  <c r="E214" i="7"/>
  <c r="E213" i="7"/>
  <c r="J212" i="7"/>
  <c r="E212" i="7"/>
  <c r="I189" i="7"/>
  <c r="J187" i="7" s="1"/>
  <c r="E187" i="7"/>
  <c r="E186" i="7"/>
  <c r="E185" i="7"/>
  <c r="E184" i="7"/>
  <c r="I160" i="7"/>
  <c r="J158" i="7"/>
  <c r="J157" i="7"/>
  <c r="E157" i="7"/>
  <c r="J156" i="7"/>
  <c r="E156" i="7"/>
  <c r="J155" i="7"/>
  <c r="J160" i="7" s="1"/>
  <c r="E155" i="7"/>
  <c r="J149" i="7"/>
  <c r="J144" i="7"/>
  <c r="J139" i="7"/>
  <c r="J134" i="7"/>
  <c r="I102" i="7"/>
  <c r="J99" i="7" s="1"/>
  <c r="J100" i="7"/>
  <c r="J97" i="7"/>
  <c r="J96" i="7"/>
  <c r="J61" i="7"/>
  <c r="K59" i="7"/>
  <c r="E59" i="7"/>
  <c r="K58" i="7"/>
  <c r="E58" i="7"/>
  <c r="K57" i="7"/>
  <c r="E57" i="7"/>
  <c r="K56" i="7"/>
  <c r="E56" i="7"/>
  <c r="K55" i="7"/>
  <c r="E55" i="7"/>
  <c r="K54" i="7"/>
  <c r="E54" i="7"/>
  <c r="K53" i="7"/>
  <c r="E53" i="7"/>
  <c r="K52" i="7"/>
  <c r="E52" i="7"/>
  <c r="K51" i="7"/>
  <c r="E51" i="7"/>
  <c r="K50" i="7"/>
  <c r="E50" i="7"/>
  <c r="K49" i="7"/>
  <c r="E49" i="7"/>
  <c r="K48" i="7"/>
  <c r="E48" i="7"/>
  <c r="K47" i="7"/>
  <c r="E47" i="7"/>
  <c r="K46" i="7"/>
  <c r="E46" i="7"/>
  <c r="K45" i="7"/>
  <c r="E45" i="7"/>
  <c r="K44" i="7"/>
  <c r="K61" i="7" s="1"/>
  <c r="E44" i="7"/>
  <c r="L23" i="7"/>
  <c r="F23" i="7"/>
  <c r="L22" i="7"/>
  <c r="F22" i="7"/>
  <c r="J184" i="7" l="1"/>
  <c r="J186" i="7"/>
  <c r="J98" i="7"/>
  <c r="J102" i="7" s="1"/>
  <c r="J211" i="7"/>
  <c r="J216" i="7" s="1"/>
  <c r="J185" i="7"/>
  <c r="J189" i="7" l="1"/>
  <c r="G242" i="6" l="1"/>
  <c r="I216" i="6"/>
  <c r="J213" i="6" s="1"/>
  <c r="J214" i="6"/>
  <c r="E214" i="6"/>
  <c r="E213" i="6"/>
  <c r="J212" i="6"/>
  <c r="E212" i="6"/>
  <c r="I189" i="6"/>
  <c r="J186" i="6" s="1"/>
  <c r="J187" i="6"/>
  <c r="E187" i="6"/>
  <c r="E186" i="6"/>
  <c r="J185" i="6"/>
  <c r="E185" i="6"/>
  <c r="E184" i="6"/>
  <c r="J160" i="6"/>
  <c r="I160" i="6"/>
  <c r="J158" i="6"/>
  <c r="J157" i="6"/>
  <c r="E157" i="6"/>
  <c r="J156" i="6"/>
  <c r="E156" i="6"/>
  <c r="J155" i="6"/>
  <c r="E155" i="6"/>
  <c r="J149" i="6"/>
  <c r="J144" i="6"/>
  <c r="J139" i="6"/>
  <c r="J134" i="6"/>
  <c r="I102" i="6"/>
  <c r="J98" i="6" s="1"/>
  <c r="J100" i="6"/>
  <c r="J99" i="6"/>
  <c r="J97" i="6"/>
  <c r="J96" i="6"/>
  <c r="J102" i="6" s="1"/>
  <c r="J61" i="6"/>
  <c r="K59" i="6"/>
  <c r="E59" i="6"/>
  <c r="K58" i="6"/>
  <c r="E58" i="6"/>
  <c r="K57" i="6"/>
  <c r="E57" i="6"/>
  <c r="K56" i="6"/>
  <c r="E56" i="6"/>
  <c r="K55" i="6"/>
  <c r="E55" i="6"/>
  <c r="K54" i="6"/>
  <c r="E54" i="6"/>
  <c r="K53" i="6"/>
  <c r="E53" i="6"/>
  <c r="K52" i="6"/>
  <c r="E52" i="6"/>
  <c r="K51" i="6"/>
  <c r="E51" i="6"/>
  <c r="K50" i="6"/>
  <c r="E50" i="6"/>
  <c r="K49" i="6"/>
  <c r="E49" i="6"/>
  <c r="K48" i="6"/>
  <c r="E48" i="6"/>
  <c r="K47" i="6"/>
  <c r="E47" i="6"/>
  <c r="K46" i="6"/>
  <c r="E46" i="6"/>
  <c r="K45" i="6"/>
  <c r="E45" i="6"/>
  <c r="K44" i="6"/>
  <c r="K61" i="6" s="1"/>
  <c r="E44" i="6"/>
  <c r="L23" i="6"/>
  <c r="F23" i="6"/>
  <c r="L22" i="6"/>
  <c r="F22" i="6"/>
  <c r="J184" i="6" l="1"/>
  <c r="J189" i="6" s="1"/>
  <c r="J211" i="6"/>
  <c r="J216" i="6" s="1"/>
  <c r="G242" i="5" l="1"/>
  <c r="I216" i="5"/>
  <c r="J213" i="5" s="1"/>
  <c r="J214" i="5"/>
  <c r="E214" i="5"/>
  <c r="E213" i="5"/>
  <c r="J212" i="5"/>
  <c r="E212" i="5"/>
  <c r="I189" i="5"/>
  <c r="J187" i="5" s="1"/>
  <c r="E187" i="5"/>
  <c r="E186" i="5"/>
  <c r="E185" i="5"/>
  <c r="E184" i="5"/>
  <c r="I160" i="5"/>
  <c r="J158" i="5"/>
  <c r="J157" i="5"/>
  <c r="E157" i="5"/>
  <c r="J156" i="5"/>
  <c r="E156" i="5"/>
  <c r="J155" i="5"/>
  <c r="J160" i="5" s="1"/>
  <c r="E155" i="5"/>
  <c r="J149" i="5"/>
  <c r="J144" i="5"/>
  <c r="J139" i="5"/>
  <c r="J134" i="5"/>
  <c r="I102" i="5"/>
  <c r="J99" i="5" s="1"/>
  <c r="J100" i="5"/>
  <c r="J97" i="5"/>
  <c r="J96" i="5"/>
  <c r="J61" i="5"/>
  <c r="K58" i="5" s="1"/>
  <c r="K59" i="5"/>
  <c r="E59" i="5"/>
  <c r="E58" i="5"/>
  <c r="K57" i="5"/>
  <c r="E57" i="5"/>
  <c r="E56" i="5"/>
  <c r="K55" i="5"/>
  <c r="E55" i="5"/>
  <c r="E54" i="5"/>
  <c r="K53" i="5"/>
  <c r="E53" i="5"/>
  <c r="E52" i="5"/>
  <c r="K51" i="5"/>
  <c r="E51" i="5"/>
  <c r="E50" i="5"/>
  <c r="K49" i="5"/>
  <c r="E49" i="5"/>
  <c r="E48" i="5"/>
  <c r="K47" i="5"/>
  <c r="E47" i="5"/>
  <c r="E46" i="5"/>
  <c r="K45" i="5"/>
  <c r="E45" i="5"/>
  <c r="E44" i="5"/>
  <c r="L23" i="5"/>
  <c r="F23" i="5"/>
  <c r="L22" i="5"/>
  <c r="F22" i="5"/>
  <c r="J184" i="5" l="1"/>
  <c r="J186" i="5"/>
  <c r="J98" i="5"/>
  <c r="J102" i="5" s="1"/>
  <c r="J211" i="5"/>
  <c r="J216" i="5" s="1"/>
  <c r="K44" i="5"/>
  <c r="K46" i="5"/>
  <c r="K48" i="5"/>
  <c r="K50" i="5"/>
  <c r="K52" i="5"/>
  <c r="K54" i="5"/>
  <c r="K56" i="5"/>
  <c r="J185" i="5"/>
  <c r="K61" i="5" l="1"/>
  <c r="J189" i="5"/>
  <c r="G242" i="4" l="1"/>
  <c r="I216" i="4"/>
  <c r="J213" i="4" s="1"/>
  <c r="J214" i="4"/>
  <c r="E214" i="4"/>
  <c r="E213" i="4"/>
  <c r="J212" i="4"/>
  <c r="E212" i="4"/>
  <c r="I189" i="4"/>
  <c r="J187" i="4" s="1"/>
  <c r="E187" i="4"/>
  <c r="E186" i="4"/>
  <c r="E185" i="4"/>
  <c r="E184" i="4"/>
  <c r="I160" i="4"/>
  <c r="J158" i="4"/>
  <c r="J157" i="4"/>
  <c r="E157" i="4"/>
  <c r="J156" i="4"/>
  <c r="E156" i="4"/>
  <c r="J155" i="4"/>
  <c r="J160" i="4" s="1"/>
  <c r="E155" i="4"/>
  <c r="J149" i="4"/>
  <c r="J144" i="4"/>
  <c r="J139" i="4"/>
  <c r="J134" i="4"/>
  <c r="I102" i="4"/>
  <c r="J99" i="4" s="1"/>
  <c r="J100" i="4"/>
  <c r="J97" i="4"/>
  <c r="J96" i="4"/>
  <c r="J61" i="4"/>
  <c r="K59" i="4"/>
  <c r="E59" i="4"/>
  <c r="K58" i="4"/>
  <c r="E58" i="4"/>
  <c r="K57" i="4"/>
  <c r="E57" i="4"/>
  <c r="K56" i="4"/>
  <c r="E56" i="4"/>
  <c r="K55" i="4"/>
  <c r="E55" i="4"/>
  <c r="K54" i="4"/>
  <c r="E54" i="4"/>
  <c r="K53" i="4"/>
  <c r="E53" i="4"/>
  <c r="K52" i="4"/>
  <c r="E52" i="4"/>
  <c r="K51" i="4"/>
  <c r="E51" i="4"/>
  <c r="K50" i="4"/>
  <c r="E50" i="4"/>
  <c r="K49" i="4"/>
  <c r="E49" i="4"/>
  <c r="K48" i="4"/>
  <c r="E48" i="4"/>
  <c r="K47" i="4"/>
  <c r="E47" i="4"/>
  <c r="K46" i="4"/>
  <c r="E46" i="4"/>
  <c r="K45" i="4"/>
  <c r="E45" i="4"/>
  <c r="K44" i="4"/>
  <c r="K61" i="4" s="1"/>
  <c r="E44" i="4"/>
  <c r="L23" i="4"/>
  <c r="F23" i="4"/>
  <c r="L22" i="4"/>
  <c r="F22" i="4"/>
  <c r="J184" i="4" l="1"/>
  <c r="J186" i="4"/>
  <c r="J98" i="4"/>
  <c r="J102" i="4" s="1"/>
  <c r="J211" i="4"/>
  <c r="J216" i="4" s="1"/>
  <c r="J185" i="4"/>
  <c r="J189" i="4" l="1"/>
  <c r="G242" i="3" l="1"/>
  <c r="I216" i="3"/>
  <c r="J213" i="3" s="1"/>
  <c r="J214" i="3"/>
  <c r="E214" i="3"/>
  <c r="E213" i="3"/>
  <c r="J212" i="3"/>
  <c r="E212" i="3"/>
  <c r="I189" i="3"/>
  <c r="J187" i="3" s="1"/>
  <c r="E187" i="3"/>
  <c r="E186" i="3"/>
  <c r="E185" i="3"/>
  <c r="E184" i="3"/>
  <c r="I160" i="3"/>
  <c r="J158" i="3"/>
  <c r="J157" i="3"/>
  <c r="E157" i="3"/>
  <c r="J156" i="3"/>
  <c r="E156" i="3"/>
  <c r="J155" i="3"/>
  <c r="J160" i="3" s="1"/>
  <c r="E155" i="3"/>
  <c r="J149" i="3"/>
  <c r="J144" i="3"/>
  <c r="J139" i="3"/>
  <c r="J134" i="3"/>
  <c r="I102" i="3"/>
  <c r="J99" i="3" s="1"/>
  <c r="J100" i="3"/>
  <c r="J97" i="3"/>
  <c r="J96" i="3"/>
  <c r="J61" i="3"/>
  <c r="K58" i="3" s="1"/>
  <c r="K59" i="3"/>
  <c r="E59" i="3"/>
  <c r="E58" i="3"/>
  <c r="K57" i="3"/>
  <c r="E57" i="3"/>
  <c r="E56" i="3"/>
  <c r="K55" i="3"/>
  <c r="E55" i="3"/>
  <c r="E54" i="3"/>
  <c r="K53" i="3"/>
  <c r="E53" i="3"/>
  <c r="E52" i="3"/>
  <c r="K51" i="3"/>
  <c r="E51" i="3"/>
  <c r="E50" i="3"/>
  <c r="K49" i="3"/>
  <c r="E49" i="3"/>
  <c r="E48" i="3"/>
  <c r="K47" i="3"/>
  <c r="E47" i="3"/>
  <c r="E46" i="3"/>
  <c r="K45" i="3"/>
  <c r="E45" i="3"/>
  <c r="E44" i="3"/>
  <c r="L23" i="3"/>
  <c r="F23" i="3"/>
  <c r="L22" i="3"/>
  <c r="F22" i="3"/>
  <c r="G242" i="1"/>
  <c r="I216" i="1"/>
  <c r="J214" i="1" s="1"/>
  <c r="E214" i="1"/>
  <c r="E213" i="1"/>
  <c r="E212" i="1"/>
  <c r="I189" i="1"/>
  <c r="J187" i="1" s="1"/>
  <c r="E187" i="1"/>
  <c r="E186" i="1"/>
  <c r="E185" i="1"/>
  <c r="E184" i="1"/>
  <c r="I160" i="1"/>
  <c r="J156" i="1" s="1"/>
  <c r="E157" i="1"/>
  <c r="E156" i="1"/>
  <c r="E155" i="1"/>
  <c r="J149" i="1"/>
  <c r="J144" i="1"/>
  <c r="J139" i="1"/>
  <c r="J134" i="1"/>
  <c r="I102" i="1"/>
  <c r="J100" i="1" s="1"/>
  <c r="J61" i="1"/>
  <c r="K57" i="1" s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L23" i="1"/>
  <c r="F23" i="1"/>
  <c r="L22" i="1"/>
  <c r="F22" i="1"/>
  <c r="J184" i="3" l="1"/>
  <c r="J186" i="3"/>
  <c r="J98" i="3"/>
  <c r="J102" i="3" s="1"/>
  <c r="J211" i="3"/>
  <c r="J216" i="3" s="1"/>
  <c r="K44" i="3"/>
  <c r="K46" i="3"/>
  <c r="K48" i="3"/>
  <c r="K50" i="3"/>
  <c r="K52" i="3"/>
  <c r="K54" i="3"/>
  <c r="K56" i="3"/>
  <c r="J185" i="3"/>
  <c r="J186" i="1"/>
  <c r="J184" i="1"/>
  <c r="J157" i="1"/>
  <c r="J155" i="1"/>
  <c r="J158" i="1"/>
  <c r="K50" i="1"/>
  <c r="K46" i="1"/>
  <c r="K58" i="1"/>
  <c r="K51" i="1"/>
  <c r="K59" i="1"/>
  <c r="K44" i="1"/>
  <c r="K48" i="1"/>
  <c r="K52" i="1"/>
  <c r="K56" i="1"/>
  <c r="K54" i="1"/>
  <c r="K47" i="1"/>
  <c r="K55" i="1"/>
  <c r="K45" i="1"/>
  <c r="K49" i="1"/>
  <c r="K53" i="1"/>
  <c r="J211" i="1"/>
  <c r="J216" i="1" s="1"/>
  <c r="J213" i="1"/>
  <c r="J212" i="1"/>
  <c r="J160" i="1"/>
  <c r="J98" i="1"/>
  <c r="J97" i="1"/>
  <c r="J99" i="1"/>
  <c r="J185" i="1"/>
  <c r="J96" i="1"/>
  <c r="J189" i="3" l="1"/>
  <c r="K61" i="3"/>
  <c r="J189" i="1"/>
  <c r="K61" i="1"/>
  <c r="J102" i="1"/>
</calcChain>
</file>

<file path=xl/sharedStrings.xml><?xml version="1.0" encoding="utf-8"?>
<sst xmlns="http://schemas.openxmlformats.org/spreadsheetml/2006/main" count="594" uniqueCount="49">
  <si>
    <t>UNIDAD JURÍDICA, TRANSPARENCIA Y BUENAS PRÁCTICAS DEL INSTITUTO MUNICIPAL DE LAS MUJERES ZAPOPANAS PARA LA IGUALDAD SUSTANTIVA</t>
  </si>
  <si>
    <t>SOLICITUDES POR TIPO</t>
  </si>
  <si>
    <t>SOLICITUD POR GÉNERO</t>
  </si>
  <si>
    <t>MANUALES</t>
  </si>
  <si>
    <t>CORREO</t>
  </si>
  <si>
    <t>TOTAL</t>
  </si>
  <si>
    <t>MASCULINO</t>
  </si>
  <si>
    <t>FEMENINO</t>
  </si>
  <si>
    <t>EMPRESAS</t>
  </si>
  <si>
    <t>SEUDÓNIMO</t>
  </si>
  <si>
    <t>%</t>
  </si>
  <si>
    <t>TIPO DE RESPUESTAS</t>
  </si>
  <si>
    <t xml:space="preserve">       FORMATO SOLICITADO</t>
  </si>
  <si>
    <t>VIA CORREO ELECTRONICO</t>
  </si>
  <si>
    <t>REPRODUCCIÓN DE DOCUMENTOS (COPIA SIMPLE, COPIA CERTIFICADA, PLANO SIMPLE Y PLANO CERTIFICADO)</t>
  </si>
  <si>
    <t>FORMATO DIGITAL</t>
  </si>
  <si>
    <t>CONSULTA DIRECTA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</si>
  <si>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</si>
  <si>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</si>
  <si>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</si>
  <si>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</si>
  <si>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</si>
  <si>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</si>
  <si>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</si>
  <si>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</si>
  <si>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</si>
  <si>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CONFIDENCIAL</t>
  </si>
  <si>
    <t>INFORMACIÓN POR TEMÁTICA</t>
  </si>
  <si>
    <t>NOTIFICACIONES DE RESPUESTA</t>
  </si>
  <si>
    <t>SOLICITUDES CONTESTADAS POR DEPENDENCIAS</t>
  </si>
  <si>
    <t xml:space="preserve">Unidad de Planeación </t>
  </si>
  <si>
    <t>Unidad de Administración</t>
  </si>
  <si>
    <t>Unidad de Programas para la Igualdad Sustantiva</t>
  </si>
  <si>
    <t xml:space="preserve">Unidad Jurídica, Transparencia y Buenas Prácticas </t>
  </si>
  <si>
    <t>PNT</t>
  </si>
  <si>
    <t>VÍA PNT</t>
  </si>
  <si>
    <t>INFORMACIÓN ESTADÍSTICA ENERO 2022</t>
  </si>
  <si>
    <t>INFORMACIÓN ESTADÍSTICA FEBRERO 2022</t>
  </si>
  <si>
    <t>INFORMACIÓN ESTADÍSTICA MARZO 2022</t>
  </si>
  <si>
    <t>INFORMACIÓN ESTADÍSTICA ABRIL 2022</t>
  </si>
  <si>
    <t>INFORMACIÓN ESTADÍSTICA MAYO 2022</t>
  </si>
  <si>
    <t>INFORMACIÓN ESTADÍSTICA JUNIO 2022</t>
  </si>
  <si>
    <t>INFORMACIÓN ESTADÍSTICA JULIO 2022</t>
  </si>
  <si>
    <t>Órgano de Control Interno</t>
  </si>
  <si>
    <t>INFORMACIÓN ESTADÍSTICA AGOSTO 2022</t>
  </si>
  <si>
    <t>INFORMACIÓN ESTADÍSTICA SEPTIEMBRE 2022</t>
  </si>
  <si>
    <t>INFORMACIÓN ESTADÍSTICA OCTUBRE 2022</t>
  </si>
  <si>
    <t>INFORMACIÓN ESTADÍSTICA NOVIEMBRE 2022</t>
  </si>
  <si>
    <t>INFORMACIÓN ESTADÍSTICA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</si>
</sst>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26"/>
      <name val="Aparajita"/>
      <family val="2"/>
    </font>
    <font>
      <b/>
      <sz val="8"/>
      <color theme="1"/>
      <name val="Century Gothic"/>
      <family val="2"/>
    </font>
    <font>
      <b/>
      <sz val="14"/>
      <color theme="1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230">
    <xf numFmtId="0" fontId="0" fillId="0" borderId="0" xfId="0"/>
    <xf numFmtId="0" fontId="0" fillId="2" borderId="0" xfId="0" applyFill="1"/>
    <xf numFmtId="0" fontId="0" fillId="3" borderId="3" xfId="0" applyFill="1" applyBorder="1"/>
    <xf numFmtId="0" fontId="5" fillId="3" borderId="6" xfId="0" applyFont="1" applyFill="1" applyBorder="1"/>
    <xf numFmtId="0" fontId="0" fillId="4" borderId="0" xfId="0" applyFill="1"/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6" borderId="1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8" fillId="4" borderId="0" xfId="0" applyFont="1" applyFill="1"/>
    <xf numFmtId="9" fontId="8" fillId="6" borderId="10" xfId="0" applyNumberFormat="1" applyFont="1" applyFill="1" applyBorder="1" applyAlignment="1">
      <alignment horizontal="center"/>
    </xf>
    <xf numFmtId="9" fontId="6" fillId="6" borderId="10" xfId="0" applyNumberFormat="1" applyFont="1" applyFill="1" applyBorder="1" applyAlignment="1">
      <alignment horizontal="center"/>
    </xf>
    <xf numFmtId="9" fontId="8" fillId="6" borderId="10" xfId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10" fillId="6" borderId="4" xfId="2" applyFont="1" applyFill="1" applyBorder="1"/>
    <xf numFmtId="0" fontId="10" fillId="6" borderId="5" xfId="2" applyFont="1" applyFill="1" applyBorder="1"/>
    <xf numFmtId="9" fontId="8" fillId="6" borderId="12" xfId="1" applyFont="1" applyFill="1" applyBorder="1" applyAlignment="1">
      <alignment horizontal="center"/>
    </xf>
    <xf numFmtId="0" fontId="10" fillId="6" borderId="7" xfId="2" applyFont="1" applyFill="1" applyBorder="1"/>
    <xf numFmtId="0" fontId="10" fillId="6" borderId="8" xfId="2" applyFont="1" applyFill="1" applyBorder="1"/>
    <xf numFmtId="0" fontId="10" fillId="6" borderId="2" xfId="2" applyFont="1" applyFill="1" applyBorder="1"/>
    <xf numFmtId="0" fontId="10" fillId="6" borderId="2" xfId="2" applyFont="1" applyFill="1" applyBorder="1" applyAlignment="1">
      <alignment horizontal="left"/>
    </xf>
    <xf numFmtId="0" fontId="11" fillId="6" borderId="2" xfId="2" applyFont="1" applyFill="1" applyBorder="1"/>
    <xf numFmtId="0" fontId="12" fillId="2" borderId="0" xfId="0" applyFont="1" applyFill="1"/>
    <xf numFmtId="0" fontId="12" fillId="4" borderId="0" xfId="0" applyFont="1" applyFill="1"/>
    <xf numFmtId="0" fontId="12" fillId="0" borderId="0" xfId="0" applyFont="1"/>
    <xf numFmtId="9" fontId="13" fillId="6" borderId="10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6" fillId="6" borderId="7" xfId="0" applyFont="1" applyFill="1" applyBorder="1"/>
    <xf numFmtId="0" fontId="16" fillId="6" borderId="8" xfId="0" applyFont="1" applyFill="1" applyBorder="1"/>
    <xf numFmtId="0" fontId="15" fillId="6" borderId="8" xfId="0" applyFont="1" applyFill="1" applyBorder="1"/>
    <xf numFmtId="0" fontId="16" fillId="6" borderId="10" xfId="0" applyFont="1" applyFill="1" applyBorder="1" applyAlignment="1">
      <alignment horizontal="center"/>
    </xf>
    <xf numFmtId="9" fontId="15" fillId="6" borderId="14" xfId="1" applyFont="1" applyFill="1" applyBorder="1" applyAlignment="1">
      <alignment wrapText="1"/>
    </xf>
    <xf numFmtId="9" fontId="0" fillId="4" borderId="0" xfId="1" applyFont="1" applyFill="1" applyAlignment="1">
      <alignment wrapText="1"/>
    </xf>
    <xf numFmtId="0" fontId="17" fillId="6" borderId="7" xfId="2" applyFont="1" applyFill="1" applyBorder="1"/>
    <xf numFmtId="0" fontId="17" fillId="6" borderId="8" xfId="2" applyFont="1" applyFill="1" applyBorder="1"/>
    <xf numFmtId="0" fontId="17" fillId="6" borderId="10" xfId="2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 vertical="center" wrapText="1"/>
    </xf>
    <xf numFmtId="9" fontId="15" fillId="6" borderId="9" xfId="1" applyFont="1" applyFill="1" applyBorder="1" applyAlignment="1">
      <alignment wrapText="1"/>
    </xf>
    <xf numFmtId="0" fontId="15" fillId="0" borderId="0" xfId="0" applyFont="1"/>
    <xf numFmtId="0" fontId="15" fillId="4" borderId="0" xfId="0" applyFont="1" applyFill="1"/>
    <xf numFmtId="0" fontId="15" fillId="4" borderId="0" xfId="0" applyFont="1" applyFill="1" applyAlignment="1">
      <alignment wrapText="1"/>
    </xf>
    <xf numFmtId="0" fontId="18" fillId="4" borderId="0" xfId="0" applyFont="1" applyFill="1"/>
    <xf numFmtId="0" fontId="19" fillId="4" borderId="0" xfId="0" applyFont="1" applyFill="1" applyAlignment="1">
      <alignment horizontal="right"/>
    </xf>
    <xf numFmtId="0" fontId="19" fillId="6" borderId="10" xfId="0" applyFont="1" applyFill="1" applyBorder="1" applyAlignment="1">
      <alignment wrapText="1"/>
    </xf>
    <xf numFmtId="0" fontId="19" fillId="6" borderId="10" xfId="0" applyFont="1" applyFill="1" applyBorder="1" applyAlignment="1">
      <alignment horizontal="center"/>
    </xf>
    <xf numFmtId="9" fontId="19" fillId="6" borderId="10" xfId="0" applyNumberFormat="1" applyFont="1" applyFill="1" applyBorder="1"/>
    <xf numFmtId="9" fontId="13" fillId="4" borderId="0" xfId="0" applyNumberFormat="1" applyFont="1" applyFill="1"/>
    <xf numFmtId="0" fontId="0" fillId="6" borderId="16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2" fillId="6" borderId="10" xfId="0" applyFont="1" applyFill="1" applyBorder="1"/>
    <xf numFmtId="0" fontId="13" fillId="6" borderId="10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0" fillId="6" borderId="17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7" fillId="4" borderId="0" xfId="0" applyFont="1" applyFill="1" applyAlignment="1">
      <alignment horizontal="center" vertical="center"/>
    </xf>
    <xf numFmtId="0" fontId="0" fillId="7" borderId="0" xfId="0" applyFill="1"/>
    <xf numFmtId="0" fontId="0" fillId="6" borderId="18" xfId="0" applyFill="1" applyBorder="1" applyAlignment="1">
      <alignment horizontal="center" wrapText="1"/>
    </xf>
    <xf numFmtId="0" fontId="9" fillId="6" borderId="10" xfId="2" applyFill="1" applyBorder="1" applyAlignment="1">
      <alignment horizontal="center"/>
    </xf>
    <xf numFmtId="9" fontId="0" fillId="6" borderId="14" xfId="1" applyFont="1" applyFill="1" applyBorder="1" applyAlignment="1">
      <alignment horizontal="right" wrapText="1"/>
    </xf>
    <xf numFmtId="9" fontId="0" fillId="4" borderId="0" xfId="1" applyFont="1" applyFill="1" applyAlignment="1">
      <alignment horizontal="right" wrapText="1"/>
    </xf>
    <xf numFmtId="9" fontId="0" fillId="6" borderId="20" xfId="1" applyFont="1" applyFill="1" applyBorder="1" applyAlignment="1">
      <alignment horizontal="right" wrapText="1"/>
    </xf>
    <xf numFmtId="0" fontId="0" fillId="6" borderId="7" xfId="0" applyFill="1" applyBorder="1" applyAlignment="1">
      <alignment horizontal="center" wrapText="1"/>
    </xf>
    <xf numFmtId="9" fontId="0" fillId="6" borderId="10" xfId="1" applyFont="1" applyFill="1" applyBorder="1" applyAlignment="1">
      <alignment horizontal="right" wrapText="1"/>
    </xf>
    <xf numFmtId="0" fontId="0" fillId="4" borderId="0" xfId="0" applyFill="1" applyAlignment="1">
      <alignment horizontal="right"/>
    </xf>
    <xf numFmtId="0" fontId="12" fillId="4" borderId="0" xfId="0" applyFont="1" applyFill="1" applyAlignment="1">
      <alignment horizontal="left" wrapText="1"/>
    </xf>
    <xf numFmtId="0" fontId="13" fillId="6" borderId="10" xfId="0" applyFont="1" applyFill="1" applyBorder="1"/>
    <xf numFmtId="9" fontId="13" fillId="6" borderId="10" xfId="1" applyFont="1" applyFill="1" applyBorder="1" applyAlignment="1">
      <alignment horizontal="right" wrapText="1"/>
    </xf>
    <xf numFmtId="9" fontId="13" fillId="4" borderId="0" xfId="1" applyFont="1" applyFill="1" applyAlignment="1">
      <alignment horizontal="right" wrapText="1"/>
    </xf>
    <xf numFmtId="0" fontId="2" fillId="4" borderId="0" xfId="0" applyFont="1" applyFill="1" applyAlignment="1">
      <alignment horizontal="center"/>
    </xf>
    <xf numFmtId="9" fontId="0" fillId="6" borderId="14" xfId="1" applyFont="1" applyFill="1" applyBorder="1" applyAlignment="1">
      <alignment wrapText="1"/>
    </xf>
    <xf numFmtId="9" fontId="0" fillId="6" borderId="20" xfId="1" applyFont="1" applyFill="1" applyBorder="1" applyAlignment="1">
      <alignment wrapText="1"/>
    </xf>
    <xf numFmtId="0" fontId="9" fillId="6" borderId="10" xfId="2" quotePrefix="1" applyFill="1" applyBorder="1" applyAlignment="1">
      <alignment horizontal="center"/>
    </xf>
    <xf numFmtId="9" fontId="0" fillId="6" borderId="10" xfId="1" applyFont="1" applyFill="1" applyBorder="1" applyAlignment="1">
      <alignment wrapText="1"/>
    </xf>
    <xf numFmtId="0" fontId="0" fillId="4" borderId="0" xfId="0" applyFill="1" applyAlignment="1">
      <alignment horizontal="left" wrapText="1"/>
    </xf>
    <xf numFmtId="9" fontId="13" fillId="6" borderId="10" xfId="0" applyNumberFormat="1" applyFont="1" applyFill="1" applyBorder="1"/>
    <xf numFmtId="0" fontId="2" fillId="4" borderId="0" xfId="0" applyFont="1" applyFill="1"/>
    <xf numFmtId="0" fontId="0" fillId="6" borderId="19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0" fillId="4" borderId="0" xfId="0" applyFill="1" applyAlignment="1">
      <alignment horizontal="left"/>
    </xf>
    <xf numFmtId="0" fontId="0" fillId="6" borderId="10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11" xfId="0" applyFill="1" applyBorder="1" applyAlignment="1">
      <alignment horizontal="center"/>
    </xf>
    <xf numFmtId="0" fontId="9" fillId="4" borderId="0" xfId="2" applyFill="1" applyAlignment="1">
      <alignment horizontal="center"/>
    </xf>
    <xf numFmtId="0" fontId="0" fillId="8" borderId="0" xfId="0" applyFill="1"/>
    <xf numFmtId="0" fontId="13" fillId="9" borderId="10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wrapText="1"/>
    </xf>
    <xf numFmtId="0" fontId="13" fillId="6" borderId="7" xfId="0" applyFont="1" applyFill="1" applyBorder="1" applyAlignment="1">
      <alignment horizontal="center"/>
    </xf>
    <xf numFmtId="0" fontId="12" fillId="0" borderId="0" xfId="0" applyFont="1" applyBorder="1"/>
    <xf numFmtId="0" fontId="8" fillId="4" borderId="0" xfId="0" applyFont="1" applyFill="1" applyBorder="1" applyAlignment="1"/>
    <xf numFmtId="9" fontId="8" fillId="4" borderId="0" xfId="1" applyFont="1" applyFill="1" applyBorder="1" applyAlignment="1">
      <alignment horizontal="center"/>
    </xf>
    <xf numFmtId="0" fontId="13" fillId="4" borderId="0" xfId="0" applyFont="1" applyFill="1" applyBorder="1" applyAlignment="1"/>
    <xf numFmtId="9" fontId="13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vertical="center" wrapText="1"/>
    </xf>
    <xf numFmtId="0" fontId="0" fillId="4" borderId="10" xfId="0" applyFill="1" applyBorder="1"/>
    <xf numFmtId="0" fontId="8" fillId="6" borderId="26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3" borderId="0" xfId="0" applyFill="1"/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10" borderId="0" xfId="0" applyFill="1"/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28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20" fillId="6" borderId="7" xfId="2" applyFont="1" applyFill="1" applyBorder="1" applyAlignment="1">
      <alignment horizontal="center"/>
    </xf>
    <xf numFmtId="0" fontId="20" fillId="6" borderId="9" xfId="2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left" wrapText="1"/>
    </xf>
    <xf numFmtId="0" fontId="0" fillId="6" borderId="8" xfId="0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" fillId="6" borderId="21" xfId="2" applyFill="1" applyBorder="1" applyAlignment="1">
      <alignment horizontal="left" wrapText="1"/>
    </xf>
    <xf numFmtId="0" fontId="9" fillId="6" borderId="22" xfId="2" applyFill="1" applyBorder="1" applyAlignment="1">
      <alignment horizontal="left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0" fillId="6" borderId="15" xfId="0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7" fillId="6" borderId="7" xfId="2" applyFont="1" applyFill="1" applyBorder="1" applyAlignment="1">
      <alignment horizontal="left"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17" fillId="6" borderId="9" xfId="2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6" borderId="29" xfId="2" applyFill="1" applyBorder="1" applyAlignment="1">
      <alignment horizontal="left" wrapText="1"/>
    </xf>
    <xf numFmtId="0" fontId="9" fillId="6" borderId="30" xfId="2" applyFill="1" applyBorder="1" applyAlignment="1">
      <alignment horizontal="left" wrapText="1"/>
    </xf>
    <xf numFmtId="0" fontId="9" fillId="6" borderId="32" xfId="2" applyFill="1" applyBorder="1" applyAlignment="1">
      <alignment horizontal="left" wrapText="1"/>
    </xf>
    <xf numFmtId="0" fontId="20" fillId="6" borderId="4" xfId="2" applyFont="1" applyFill="1" applyBorder="1" applyAlignment="1">
      <alignment horizontal="center"/>
    </xf>
    <xf numFmtId="0" fontId="20" fillId="6" borderId="6" xfId="2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 2022'!$C$22:$F$22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FE-43AC-886D-E8F1DE88446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'ENE 2022'!$C$23:$F$23</c:f>
              <c:numCache>
                <c:formatCode>General</c:formatCode>
                <c:ptCount val="4"/>
                <c:pt idx="0" formatCode="0%">
                  <c:v>0.5</c:v>
                </c:pt>
                <c:pt idx="1">
                  <c:v>0</c:v>
                </c:pt>
                <c:pt idx="2" formatCode="0%">
                  <c:v>0.5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FE-43AC-886D-E8F1DE88446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4575488"/>
        <c:axId val="54577024"/>
      </c:barChart>
      <c:catAx>
        <c:axId val="54575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77024"/>
        <c:crosses val="autoZero"/>
        <c:auto val="1"/>
        <c:lblAlgn val="ctr"/>
        <c:lblOffset val="100"/>
        <c:noMultiLvlLbl val="0"/>
      </c:catAx>
      <c:valAx>
        <c:axId val="5457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5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 2022'!$H$22:$L$22</c:f>
              <c:numCache>
                <c:formatCode>General</c:formatCode>
                <c:ptCount val="5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EE-41DE-835C-7F7311EB59C9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'FEB 2022'!$H$23:$L$23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EE-41DE-835C-7F7311EB59C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9920896"/>
        <c:axId val="99934976"/>
      </c:barChart>
      <c:catAx>
        <c:axId val="99920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34976"/>
        <c:crosses val="autoZero"/>
        <c:auto val="1"/>
        <c:lblAlgn val="ctr"/>
        <c:lblOffset val="100"/>
        <c:noMultiLvlLbl val="0"/>
      </c:catAx>
      <c:valAx>
        <c:axId val="99934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920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28-40D3-867B-02CE85FD226A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'FEB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0.125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28-40D3-867B-02CE85FD22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5012352"/>
        <c:axId val="550182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228-40D3-867B-02CE85FD226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228-40D3-867B-02CE85FD226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228-40D3-867B-02CE85FD226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228-40D3-867B-02CE85FD226A}"/>
                  </c:ext>
                </c:extLst>
              </c15:ser>
            </c15:filteredBarSeries>
          </c:ext>
        </c:extLst>
      </c:barChart>
      <c:catAx>
        <c:axId val="5501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18240"/>
        <c:crosses val="autoZero"/>
        <c:auto val="1"/>
        <c:lblAlgn val="ctr"/>
        <c:lblOffset val="100"/>
        <c:noMultiLvlLbl val="0"/>
      </c:catAx>
      <c:valAx>
        <c:axId val="5501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01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 2022'!$I$96:$I$100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4B-43FB-888C-F45C8030EA1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'FEB 2022'!$J$96:$J$100</c:f>
              <c:numCache>
                <c:formatCode>0%</c:formatCode>
                <c:ptCount val="5"/>
                <c:pt idx="0">
                  <c:v>0.625</c:v>
                </c:pt>
                <c:pt idx="1">
                  <c:v>0.375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4B-43FB-888C-F45C8030EA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5147520"/>
        <c:axId val="551575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84B-43FB-888C-F45C8030EA1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84B-43FB-888C-F45C8030EA1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84B-43FB-888C-F45C8030EA11}"/>
                  </c:ext>
                </c:extLst>
              </c15:ser>
            </c15:filteredBarSeries>
          </c:ext>
        </c:extLst>
      </c:barChart>
      <c:catAx>
        <c:axId val="5514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157504"/>
        <c:crosses val="autoZero"/>
        <c:auto val="1"/>
        <c:lblAlgn val="ctr"/>
        <c:lblOffset val="100"/>
        <c:noMultiLvlLbl val="0"/>
      </c:catAx>
      <c:valAx>
        <c:axId val="551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514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 2022'!$I$155:$I$158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B0-497C-8967-CA91829E6674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'FEB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B0-497C-8967-CA91829E667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1387264"/>
        <c:axId val="1013972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D2B0-497C-8967-CA91829E667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2B0-497C-8967-CA91829E667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B0-497C-8967-CA91829E6674}"/>
                  </c:ext>
                </c:extLst>
              </c15:ser>
            </c15:filteredBarSeries>
          </c:ext>
        </c:extLst>
      </c:barChart>
      <c:catAx>
        <c:axId val="10138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397248"/>
        <c:crosses val="autoZero"/>
        <c:auto val="1"/>
        <c:lblAlgn val="ctr"/>
        <c:lblOffset val="100"/>
        <c:noMultiLvlLbl val="0"/>
      </c:catAx>
      <c:valAx>
        <c:axId val="10139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38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 2022'!$I$184:$I$187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DA-4D8F-85E5-B1D179E93E42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'FEB 2022'!$J$184:$J$187</c:f>
              <c:numCache>
                <c:formatCode>0%</c:formatCode>
                <c:ptCount val="4"/>
                <c:pt idx="0">
                  <c:v>0.7142857142857143</c:v>
                </c:pt>
                <c:pt idx="1">
                  <c:v>0</c:v>
                </c:pt>
                <c:pt idx="2">
                  <c:v>0</c:v>
                </c:pt>
                <c:pt idx="3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DA-4D8F-85E5-B1D179E93E4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1428224"/>
        <c:axId val="101446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8DA-4D8F-85E5-B1D179E93E4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8DA-4D8F-85E5-B1D179E93E4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8DA-4D8F-85E5-B1D179E93E42}"/>
                  </c:ext>
                </c:extLst>
              </c15:ser>
            </c15:filteredBarSeries>
          </c:ext>
        </c:extLst>
      </c:barChart>
      <c:catAx>
        <c:axId val="10142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46400"/>
        <c:crosses val="autoZero"/>
        <c:auto val="1"/>
        <c:lblAlgn val="ctr"/>
        <c:lblOffset val="100"/>
        <c:noMultiLvlLbl val="0"/>
      </c:catAx>
      <c:valAx>
        <c:axId val="10144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2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 2022'!$I$211:$I$214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B-4032-B12C-F9823B68B757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'FEB 2022'!$J$211:$J$214</c:f>
              <c:numCache>
                <c:formatCode>0%</c:formatCode>
                <c:ptCount val="4"/>
                <c:pt idx="0">
                  <c:v>0.375</c:v>
                </c:pt>
                <c:pt idx="1">
                  <c:v>0.625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B-4032-B12C-F9823B68B7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7056128"/>
        <c:axId val="1070579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EDB-4032-B12C-F9823B68B75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EDB-4032-B12C-F9823B68B75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'FEB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'FEB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EDB-4032-B12C-F9823B68B757}"/>
                  </c:ext>
                </c:extLst>
              </c15:ser>
            </c15:filteredBarSeries>
          </c:ext>
        </c:extLst>
      </c:barChart>
      <c:catAx>
        <c:axId val="10705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057920"/>
        <c:crosses val="autoZero"/>
        <c:auto val="1"/>
        <c:lblAlgn val="ctr"/>
        <c:lblOffset val="100"/>
        <c:noMultiLvlLbl val="0"/>
      </c:catAx>
      <c:valAx>
        <c:axId val="10705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05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'FEB 2022'!$G$238:$G$241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33-465F-AB23-E7B237AB50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516288"/>
        <c:axId val="1075189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'FEB 2022'!$E$238:$E$241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'FEB 2022'!$F$238:$F$241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AE33-465F-AB23-E7B237AB5057}"/>
                  </c:ext>
                </c:extLst>
              </c15:ser>
            </c15:filteredBarSeries>
          </c:ext>
        </c:extLst>
      </c:barChart>
      <c:catAx>
        <c:axId val="10751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18976"/>
        <c:crosses val="autoZero"/>
        <c:auto val="1"/>
        <c:lblAlgn val="ctr"/>
        <c:lblOffset val="100"/>
        <c:noMultiLvlLbl val="0"/>
      </c:catAx>
      <c:valAx>
        <c:axId val="107518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1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 2022 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F-4CE7-8AD1-00524BB0FDE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'MAR 2022 '!$C$23:$F$23</c:f>
              <c:numCache>
                <c:formatCode>General</c:formatCode>
                <c:ptCount val="4"/>
                <c:pt idx="0" formatCode="0%">
                  <c:v>0.33</c:v>
                </c:pt>
                <c:pt idx="1">
                  <c:v>0</c:v>
                </c:pt>
                <c:pt idx="2" formatCode="0%">
                  <c:v>0.67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F-4CE7-8AD1-00524BB0FDE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808640"/>
        <c:axId val="107810176"/>
      </c:barChart>
      <c:catAx>
        <c:axId val="10780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810176"/>
        <c:crosses val="autoZero"/>
        <c:auto val="1"/>
        <c:lblAlgn val="ctr"/>
        <c:lblOffset val="100"/>
        <c:noMultiLvlLbl val="0"/>
      </c:catAx>
      <c:valAx>
        <c:axId val="10781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80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 2022 '!$H$22:$L$22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01-427F-A53D-6AF51C754F77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'MAR 2022 '!$H$23:$L$23</c:f>
              <c:numCache>
                <c:formatCode>0%</c:formatCode>
                <c:ptCount val="5"/>
                <c:pt idx="0">
                  <c:v>0.5</c:v>
                </c:pt>
                <c:pt idx="1">
                  <c:v>0.33</c:v>
                </c:pt>
                <c:pt idx="2">
                  <c:v>0</c:v>
                </c:pt>
                <c:pt idx="3">
                  <c:v>0.17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01-427F-A53D-6AF51C754F7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870080"/>
        <c:axId val="107871616"/>
      </c:barChart>
      <c:catAx>
        <c:axId val="107870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871616"/>
        <c:crosses val="autoZero"/>
        <c:auto val="1"/>
        <c:lblAlgn val="ctr"/>
        <c:lblOffset val="100"/>
        <c:noMultiLvlLbl val="0"/>
      </c:catAx>
      <c:valAx>
        <c:axId val="10787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87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 2022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C6-4112-8A30-4C45B76B7BA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'MAR 2022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0.16666666666666666</c:v>
                </c:pt>
                <c:pt idx="4">
                  <c:v>0</c:v>
                </c:pt>
                <c:pt idx="5">
                  <c:v>0.83333333333333337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C6-4112-8A30-4C45B76B7B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878848"/>
        <c:axId val="106880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0C6-4112-8A30-4C45B76B7BA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0C6-4112-8A30-4C45B76B7BA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0C6-4112-8A30-4C45B76B7BA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0C6-4112-8A30-4C45B76B7BA5}"/>
                  </c:ext>
                </c:extLst>
              </c15:ser>
            </c15:filteredBarSeries>
          </c:ext>
        </c:extLst>
      </c:barChart>
      <c:catAx>
        <c:axId val="10687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880384"/>
        <c:crosses val="autoZero"/>
        <c:auto val="1"/>
        <c:lblAlgn val="ctr"/>
        <c:lblOffset val="100"/>
        <c:noMultiLvlLbl val="0"/>
      </c:catAx>
      <c:valAx>
        <c:axId val="10688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87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 2022'!$H$22:$L$22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D9-4E1B-8ABC-267DA7258B0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'ENE 2022'!$H$23:$L$23</c:f>
              <c:numCache>
                <c:formatCode>0%</c:formatCode>
                <c:ptCount val="5"/>
                <c:pt idx="0">
                  <c:v>0.25</c:v>
                </c:pt>
                <c:pt idx="1">
                  <c:v>0.25</c:v>
                </c:pt>
                <c:pt idx="2">
                  <c:v>0.5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D9-4E1B-8ABC-267DA7258B0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4727040"/>
        <c:axId val="54728576"/>
      </c:barChart>
      <c:catAx>
        <c:axId val="54727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728576"/>
        <c:crosses val="autoZero"/>
        <c:auto val="1"/>
        <c:lblAlgn val="ctr"/>
        <c:lblOffset val="100"/>
        <c:noMultiLvlLbl val="0"/>
      </c:catAx>
      <c:valAx>
        <c:axId val="54728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72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 2022 '!$I$96:$I$100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0C-4442-8144-B2764D7B8E53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'MAR 2022 '!$J$96:$J$100</c:f>
              <c:numCache>
                <c:formatCode>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30C-4442-8144-B2764D7B8E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6932096"/>
        <c:axId val="1069336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30C-4442-8144-B2764D7B8E5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30C-4442-8144-B2764D7B8E5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30C-4442-8144-B2764D7B8E53}"/>
                  </c:ext>
                </c:extLst>
              </c15:ser>
            </c15:filteredBarSeries>
          </c:ext>
        </c:extLst>
      </c:barChart>
      <c:catAx>
        <c:axId val="1069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933632"/>
        <c:crosses val="autoZero"/>
        <c:auto val="1"/>
        <c:lblAlgn val="ctr"/>
        <c:lblOffset val="100"/>
        <c:noMultiLvlLbl val="0"/>
      </c:catAx>
      <c:valAx>
        <c:axId val="106933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9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 2022 '!$I$155:$I$158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89-4F04-98D8-7F4805A78DB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'MAR 2022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89-4F04-98D8-7F4805A78D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016960"/>
        <c:axId val="1090184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889-4F04-98D8-7F4805A78DB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89-4F04-98D8-7F4805A78DB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89-4F04-98D8-7F4805A78DBB}"/>
                  </c:ext>
                </c:extLst>
              </c15:ser>
            </c15:filteredBarSeries>
          </c:ext>
        </c:extLst>
      </c:barChart>
      <c:catAx>
        <c:axId val="1090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018496"/>
        <c:crosses val="autoZero"/>
        <c:auto val="1"/>
        <c:lblAlgn val="ctr"/>
        <c:lblOffset val="100"/>
        <c:noMultiLvlLbl val="0"/>
      </c:catAx>
      <c:valAx>
        <c:axId val="10901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01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 2022 '!$I$184:$I$187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BC-43FD-9E25-FC46340D15E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'MAR 2022 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0.16666666666666666</c:v>
                </c:pt>
                <c:pt idx="3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BC-43FD-9E25-FC46340D15E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127552"/>
        <c:axId val="1091290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CBC-43FD-9E25-FC46340D15E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CBC-43FD-9E25-FC46340D15E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BC-43FD-9E25-FC46340D15EB}"/>
                  </c:ext>
                </c:extLst>
              </c15:ser>
            </c15:filteredBarSeries>
          </c:ext>
        </c:extLst>
      </c:barChart>
      <c:catAx>
        <c:axId val="10912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129088"/>
        <c:crosses val="autoZero"/>
        <c:auto val="1"/>
        <c:lblAlgn val="ctr"/>
        <c:lblOffset val="100"/>
        <c:noMultiLvlLbl val="0"/>
      </c:catAx>
      <c:valAx>
        <c:axId val="10912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12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 2022 '!$I$211:$I$214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F6-4DAB-AAA4-39C000B97653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'MAR 2022 '!$J$211:$J$214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1F6-4DAB-AAA4-39C000B9765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561152"/>
        <c:axId val="1105626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1F6-4DAB-AAA4-39C000B9765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F6-4DAB-AAA4-39C000B9765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'MAR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'MAR 2022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1F6-4DAB-AAA4-39C000B97653}"/>
                  </c:ext>
                </c:extLst>
              </c15:ser>
            </c15:filteredBarSeries>
          </c:ext>
        </c:extLst>
      </c:barChart>
      <c:catAx>
        <c:axId val="1105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562688"/>
        <c:crosses val="autoZero"/>
        <c:auto val="1"/>
        <c:lblAlgn val="ctr"/>
        <c:lblOffset val="100"/>
        <c:noMultiLvlLbl val="0"/>
      </c:catAx>
      <c:valAx>
        <c:axId val="1105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56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'MAR 2022 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'MAR 2022 '!$G$238:$G$241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13-4451-A393-55E2EE550A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0599168"/>
        <c:axId val="1106103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'MAR 2022 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'MAR 2022 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13-4451-A393-55E2EE550A25}"/>
                  </c:ext>
                </c:extLst>
              </c15:ser>
            </c15:filteredBarSeries>
          </c:ext>
        </c:extLst>
      </c:barChart>
      <c:catAx>
        <c:axId val="11059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610304"/>
        <c:crosses val="autoZero"/>
        <c:auto val="1"/>
        <c:lblAlgn val="ctr"/>
        <c:lblOffset val="100"/>
        <c:noMultiLvlLbl val="0"/>
      </c:catAx>
      <c:valAx>
        <c:axId val="11061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59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 2022'!$C$22:$F$22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D-453C-B087-D912E22829EE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'ABR 2022'!$C$23:$F$23</c:f>
              <c:numCache>
                <c:formatCode>General</c:formatCode>
                <c:ptCount val="4"/>
                <c:pt idx="0" formatCode="0%">
                  <c:v>0.56000000000000005</c:v>
                </c:pt>
                <c:pt idx="1">
                  <c:v>0</c:v>
                </c:pt>
                <c:pt idx="2" formatCode="0%">
                  <c:v>0.44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2D-453C-B087-D912E22829E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544576"/>
        <c:axId val="107546112"/>
      </c:barChart>
      <c:catAx>
        <c:axId val="10754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46112"/>
        <c:crosses val="autoZero"/>
        <c:auto val="1"/>
        <c:lblAlgn val="ctr"/>
        <c:lblOffset val="100"/>
        <c:noMultiLvlLbl val="0"/>
      </c:catAx>
      <c:valAx>
        <c:axId val="107546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4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 2022'!$H$22:$L$22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4-4DB2-BC3A-7054434816D8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'ABR 2022'!$H$23:$L$23</c:f>
              <c:numCache>
                <c:formatCode>0%</c:formatCode>
                <c:ptCount val="5"/>
                <c:pt idx="0">
                  <c:v>0.56000000000000005</c:v>
                </c:pt>
                <c:pt idx="1">
                  <c:v>0.33</c:v>
                </c:pt>
                <c:pt idx="2">
                  <c:v>0</c:v>
                </c:pt>
                <c:pt idx="3">
                  <c:v>0.11</c:v>
                </c:pt>
                <c:pt idx="4">
                  <c:v>1.0000000000000002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4-4DB2-BC3A-7054434816D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581440"/>
        <c:axId val="107582976"/>
      </c:barChart>
      <c:catAx>
        <c:axId val="107581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82976"/>
        <c:crosses val="autoZero"/>
        <c:auto val="1"/>
        <c:lblAlgn val="ctr"/>
        <c:lblOffset val="100"/>
        <c:noMultiLvlLbl val="0"/>
      </c:catAx>
      <c:valAx>
        <c:axId val="107582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5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 2022'!$J$44:$J$59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FD-49BD-AFDB-A99FFB6A7C87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'ABR 2022'!$K$44:$K$59</c:f>
              <c:numCache>
                <c:formatCode>0%</c:formatCode>
                <c:ptCount val="16"/>
                <c:pt idx="0">
                  <c:v>0.1111111111111111</c:v>
                </c:pt>
                <c:pt idx="1">
                  <c:v>0</c:v>
                </c:pt>
                <c:pt idx="2">
                  <c:v>0.22222222222222221</c:v>
                </c:pt>
                <c:pt idx="3">
                  <c:v>0.55555555555555558</c:v>
                </c:pt>
                <c:pt idx="4">
                  <c:v>0</c:v>
                </c:pt>
                <c:pt idx="5">
                  <c:v>0.1111111111111111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BFD-49BD-AFDB-A99FFB6A7C8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0796800"/>
        <c:axId val="1107983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BFD-49BD-AFDB-A99FFB6A7C8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BFD-49BD-AFDB-A99FFB6A7C87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BFD-49BD-AFDB-A99FFB6A7C87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4BFD-49BD-AFDB-A99FFB6A7C87}"/>
                  </c:ext>
                </c:extLst>
              </c15:ser>
            </c15:filteredBarSeries>
          </c:ext>
        </c:extLst>
      </c:barChart>
      <c:catAx>
        <c:axId val="11079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798336"/>
        <c:crosses val="autoZero"/>
        <c:auto val="1"/>
        <c:lblAlgn val="ctr"/>
        <c:lblOffset val="100"/>
        <c:noMultiLvlLbl val="0"/>
      </c:catAx>
      <c:valAx>
        <c:axId val="11079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0796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 2022'!$I$96:$I$100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8A-4490-93C1-7B5835AA47A9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'ABR 2022'!$J$96:$J$100</c:f>
              <c:numCache>
                <c:formatCode>0%</c:formatCode>
                <c:ptCount val="5"/>
                <c:pt idx="0">
                  <c:v>0.44444444444444442</c:v>
                </c:pt>
                <c:pt idx="1">
                  <c:v>0.55555555555555558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8A-4490-93C1-7B5835AA47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1112192"/>
        <c:axId val="1111137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98A-4490-93C1-7B5835AA47A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998A-4490-93C1-7B5835AA47A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98A-4490-93C1-7B5835AA47A9}"/>
                  </c:ext>
                </c:extLst>
              </c15:ser>
            </c15:filteredBarSeries>
          </c:ext>
        </c:extLst>
      </c:barChart>
      <c:catAx>
        <c:axId val="11111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113728"/>
        <c:crosses val="autoZero"/>
        <c:auto val="1"/>
        <c:lblAlgn val="ctr"/>
        <c:lblOffset val="100"/>
        <c:noMultiLvlLbl val="0"/>
      </c:catAx>
      <c:valAx>
        <c:axId val="11111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111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 2022'!$I$155:$I$158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2-4694-94E9-ADE694CD4383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'ABR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A2-4694-94E9-ADE694CD438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160832"/>
        <c:axId val="1191623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6A2-4694-94E9-ADE694CD4383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6A2-4694-94E9-ADE694CD4383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6A2-4694-94E9-ADE694CD4383}"/>
                  </c:ext>
                </c:extLst>
              </c15:ser>
            </c15:filteredBarSeries>
          </c:ext>
        </c:extLst>
      </c:barChart>
      <c:catAx>
        <c:axId val="11916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62368"/>
        <c:crosses val="autoZero"/>
        <c:auto val="1"/>
        <c:lblAlgn val="ctr"/>
        <c:lblOffset val="100"/>
        <c:noMultiLvlLbl val="0"/>
      </c:catAx>
      <c:valAx>
        <c:axId val="11916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60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069-462C-8584-660E325B6B8E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'ENE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069-462C-8584-660E325B6B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4763904"/>
        <c:axId val="547654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069-462C-8584-660E325B6B8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069-462C-8584-660E325B6B8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069-462C-8584-660E325B6B8E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69-462C-8584-660E325B6B8E}"/>
                  </c:ext>
                </c:extLst>
              </c15:ser>
            </c15:filteredBarSeries>
          </c:ext>
        </c:extLst>
      </c:barChart>
      <c:catAx>
        <c:axId val="5476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765440"/>
        <c:crosses val="autoZero"/>
        <c:auto val="1"/>
        <c:lblAlgn val="ctr"/>
        <c:lblOffset val="100"/>
        <c:noMultiLvlLbl val="0"/>
      </c:catAx>
      <c:valAx>
        <c:axId val="5476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76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 2022'!$I$184:$I$187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9E-415D-B464-6DAD2A51F58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'ABR 2022'!$J$184:$J$187</c:f>
              <c:numCache>
                <c:formatCode>0%</c:formatCode>
                <c:ptCount val="4"/>
                <c:pt idx="0">
                  <c:v>0.55555555555555558</c:v>
                </c:pt>
                <c:pt idx="1">
                  <c:v>0</c:v>
                </c:pt>
                <c:pt idx="2">
                  <c:v>0.22222222222222221</c:v>
                </c:pt>
                <c:pt idx="3">
                  <c:v>0.22222222222222221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9E-415D-B464-6DAD2A51F58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199232"/>
        <c:axId val="1188838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19E-415D-B464-6DAD2A51F58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19E-415D-B464-6DAD2A51F58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19E-415D-B464-6DAD2A51F58B}"/>
                  </c:ext>
                </c:extLst>
              </c15:ser>
            </c15:filteredBarSeries>
          </c:ext>
        </c:extLst>
      </c:barChart>
      <c:catAx>
        <c:axId val="11919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883840"/>
        <c:crosses val="autoZero"/>
        <c:auto val="1"/>
        <c:lblAlgn val="ctr"/>
        <c:lblOffset val="100"/>
        <c:noMultiLvlLbl val="0"/>
      </c:catAx>
      <c:valAx>
        <c:axId val="11888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19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 2022'!$I$211:$I$214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D-41B6-B004-65080FA55D78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'ABR 2022'!$J$211:$J$214</c:f>
              <c:numCache>
                <c:formatCode>0%</c:formatCode>
                <c:ptCount val="4"/>
                <c:pt idx="0">
                  <c:v>0.55555555555555558</c:v>
                </c:pt>
                <c:pt idx="1">
                  <c:v>0.44444444444444442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D-41B6-B004-65080FA55D7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017472"/>
        <c:axId val="119019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34D-41B6-B004-65080FA55D78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34D-41B6-B004-65080FA55D7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'ABR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34D-41B6-B004-65080FA55D78}"/>
                  </c:ext>
                </c:extLst>
              </c15:ser>
            </c15:filteredBarSeries>
          </c:ext>
        </c:extLst>
      </c:barChart>
      <c:catAx>
        <c:axId val="11901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019008"/>
        <c:crosses val="autoZero"/>
        <c:auto val="1"/>
        <c:lblAlgn val="ctr"/>
        <c:lblOffset val="100"/>
        <c:noMultiLvlLbl val="0"/>
      </c:catAx>
      <c:valAx>
        <c:axId val="11901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01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'ABR 2022'!$E$238:$E$241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'ABR 2022'!$G$238:$G$241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56-469F-A781-2A9874E09E6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059584"/>
        <c:axId val="1190707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'ABR 2022'!$E$238:$E$241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'ABR 2022'!$F$238:$F$241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9456-469F-A781-2A9874E09E65}"/>
                  </c:ext>
                </c:extLst>
              </c15:ser>
            </c15:filteredBarSeries>
          </c:ext>
        </c:extLst>
      </c:barChart>
      <c:catAx>
        <c:axId val="11905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070720"/>
        <c:crosses val="autoZero"/>
        <c:auto val="1"/>
        <c:lblAlgn val="ctr"/>
        <c:lblOffset val="100"/>
        <c:noMultiLvlLbl val="0"/>
      </c:catAx>
      <c:valAx>
        <c:axId val="119070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05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2022'!$C$22:$F$22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1B-4CD2-8A3C-F6D8320EC985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'MAY 2022'!$C$23:$F$23</c:f>
              <c:numCache>
                <c:formatCode>General</c:formatCode>
                <c:ptCount val="4"/>
                <c:pt idx="0" formatCode="0%">
                  <c:v>0.83</c:v>
                </c:pt>
                <c:pt idx="1">
                  <c:v>0</c:v>
                </c:pt>
                <c:pt idx="2" formatCode="0%">
                  <c:v>0.17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1B-4CD2-8A3C-F6D8320EC98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3449216"/>
        <c:axId val="113463296"/>
      </c:barChart>
      <c:catAx>
        <c:axId val="11344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463296"/>
        <c:crosses val="autoZero"/>
        <c:auto val="1"/>
        <c:lblAlgn val="ctr"/>
        <c:lblOffset val="100"/>
        <c:noMultiLvlLbl val="0"/>
      </c:catAx>
      <c:valAx>
        <c:axId val="1134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44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2022'!$H$22:$L$22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75-4C82-A0A6-68847FE97D4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'MAY 2022'!$H$23:$L$23</c:f>
              <c:numCache>
                <c:formatCode>0%</c:formatCode>
                <c:ptCount val="5"/>
                <c:pt idx="0">
                  <c:v>0.17</c:v>
                </c:pt>
                <c:pt idx="1">
                  <c:v>0.33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75-4C82-A0A6-68847FE97D4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3498368"/>
        <c:axId val="113504256"/>
      </c:barChart>
      <c:catAx>
        <c:axId val="113498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504256"/>
        <c:crosses val="autoZero"/>
        <c:auto val="1"/>
        <c:lblAlgn val="ctr"/>
        <c:lblOffset val="100"/>
        <c:noMultiLvlLbl val="0"/>
      </c:catAx>
      <c:valAx>
        <c:axId val="113504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49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DB-4219-8546-3F0EBDE4E512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'MAY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0.16666666666666666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5DB-4219-8546-3F0EBDE4E5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3551616"/>
        <c:axId val="1135575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5DB-4219-8546-3F0EBDE4E512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DB-4219-8546-3F0EBDE4E512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DB-4219-8546-3F0EBDE4E512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DB-4219-8546-3F0EBDE4E512}"/>
                  </c:ext>
                </c:extLst>
              </c15:ser>
            </c15:filteredBarSeries>
          </c:ext>
        </c:extLst>
      </c:barChart>
      <c:catAx>
        <c:axId val="113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557504"/>
        <c:crosses val="autoZero"/>
        <c:auto val="1"/>
        <c:lblAlgn val="ctr"/>
        <c:lblOffset val="100"/>
        <c:noMultiLvlLbl val="0"/>
      </c:catAx>
      <c:valAx>
        <c:axId val="11355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55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2022'!$I$96:$I$100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FD-40FF-B0BB-D9CB23862870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'MAY 2022'!$J$96:$J$100</c:f>
              <c:numCache>
                <c:formatCode>0%</c:formatCode>
                <c:ptCount val="5"/>
                <c:pt idx="0">
                  <c:v>0.16666666666666666</c:v>
                </c:pt>
                <c:pt idx="1">
                  <c:v>0.83333333333333337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4FD-40FF-B0BB-D9CB238628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3408256"/>
        <c:axId val="11342643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54FD-40FF-B0BB-D9CB2386287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4FD-40FF-B0BB-D9CB2386287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4FD-40FF-B0BB-D9CB23862870}"/>
                  </c:ext>
                </c:extLst>
              </c15:ser>
            </c15:filteredBarSeries>
          </c:ext>
        </c:extLst>
      </c:barChart>
      <c:catAx>
        <c:axId val="1134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426432"/>
        <c:crosses val="autoZero"/>
        <c:auto val="1"/>
        <c:lblAlgn val="ctr"/>
        <c:lblOffset val="100"/>
        <c:noMultiLvlLbl val="0"/>
      </c:catAx>
      <c:valAx>
        <c:axId val="1134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40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2022'!$I$155:$I$158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F2-4452-9CA6-FC7AADC48BC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'MAY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F2-4452-9CA6-FC7AADC48BC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862976"/>
        <c:axId val="1208770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0F2-4452-9CA6-FC7AADC48BC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30F2-4452-9CA6-FC7AADC48BC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0F2-4452-9CA6-FC7AADC48BCE}"/>
                  </c:ext>
                </c:extLst>
              </c15:ser>
            </c15:filteredBarSeries>
          </c:ext>
        </c:extLst>
      </c:barChart>
      <c:catAx>
        <c:axId val="1208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877056"/>
        <c:crosses val="autoZero"/>
        <c:auto val="1"/>
        <c:lblAlgn val="ctr"/>
        <c:lblOffset val="100"/>
        <c:noMultiLvlLbl val="0"/>
      </c:catAx>
      <c:valAx>
        <c:axId val="12087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86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2022'!$I$184:$I$187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6A-4667-9FA9-1AAD0C23237A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'MAY 2022'!$J$184:$J$187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6A-4667-9FA9-1AAD0C23237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592640"/>
        <c:axId val="1206026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6A-4667-9FA9-1AAD0C23237A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B6A-4667-9FA9-1AAD0C23237A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B6A-4667-9FA9-1AAD0C23237A}"/>
                  </c:ext>
                </c:extLst>
              </c15:ser>
            </c15:filteredBarSeries>
          </c:ext>
        </c:extLst>
      </c:barChart>
      <c:catAx>
        <c:axId val="12059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02624"/>
        <c:crosses val="autoZero"/>
        <c:auto val="1"/>
        <c:lblAlgn val="ctr"/>
        <c:lblOffset val="100"/>
        <c:noMultiLvlLbl val="0"/>
      </c:catAx>
      <c:valAx>
        <c:axId val="12060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5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2022'!$I$211:$I$214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4C-4EBC-95FA-FFB6F8DF5BB4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'MAY 2022'!$J$211:$J$214</c:f>
              <c:numCache>
                <c:formatCode>0%</c:formatCode>
                <c:ptCount val="4"/>
                <c:pt idx="0">
                  <c:v>0.83333333333333337</c:v>
                </c:pt>
                <c:pt idx="1">
                  <c:v>0.16666666666666666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64C-4EBC-95FA-FFB6F8DF5BB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633600"/>
        <c:axId val="1206435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064C-4EBC-95FA-FFB6F8DF5BB4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64C-4EBC-95FA-FFB6F8DF5BB4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'MAY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'MAY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64C-4EBC-95FA-FFB6F8DF5BB4}"/>
                  </c:ext>
                </c:extLst>
              </c15:ser>
            </c15:filteredBarSeries>
          </c:ext>
        </c:extLst>
      </c:barChart>
      <c:catAx>
        <c:axId val="1206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43584"/>
        <c:crosses val="autoZero"/>
        <c:auto val="1"/>
        <c:lblAlgn val="ctr"/>
        <c:lblOffset val="100"/>
        <c:noMultiLvlLbl val="0"/>
      </c:catAx>
      <c:valAx>
        <c:axId val="12064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63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 2022'!$I$96:$I$100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970-4A45-8ACF-1AE9400A8C86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'ENE 2022'!$J$96:$J$100</c:f>
              <c:numCache>
                <c:formatCode>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970-4A45-8ACF-1AE9400A8C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446848"/>
        <c:axId val="64448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970-4A45-8ACF-1AE9400A8C86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D970-4A45-8ACF-1AE9400A8C86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970-4A45-8ACF-1AE9400A8C86}"/>
                  </c:ext>
                </c:extLst>
              </c15:ser>
            </c15:filteredBarSeries>
          </c:ext>
        </c:extLst>
      </c:barChart>
      <c:catAx>
        <c:axId val="6444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448384"/>
        <c:crosses val="autoZero"/>
        <c:auto val="1"/>
        <c:lblAlgn val="ctr"/>
        <c:lblOffset val="100"/>
        <c:noMultiLvlLbl val="0"/>
      </c:catAx>
      <c:valAx>
        <c:axId val="644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44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'MAY 2022'!$E$238:$E$241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'MAY 2022'!$G$238:$G$241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1F-4286-96B4-1E92BDB8EC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0720768"/>
        <c:axId val="1207564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'MAY 2022'!$E$238:$E$241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'MAY 2022'!$F$238:$F$241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11F-4286-96B4-1E92BDB8EC57}"/>
                  </c:ext>
                </c:extLst>
              </c15:ser>
            </c15:filteredBarSeries>
          </c:ext>
        </c:extLst>
      </c:barChart>
      <c:catAx>
        <c:axId val="12072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756480"/>
        <c:crosses val="autoZero"/>
        <c:auto val="1"/>
        <c:lblAlgn val="ctr"/>
        <c:lblOffset val="100"/>
        <c:noMultiLvlLbl val="0"/>
      </c:catAx>
      <c:valAx>
        <c:axId val="12075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72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 2022 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13</c:v>
                </c:pt>
                <c:pt idx="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'JUN 2022 '!$C$23:$F$23</c:f>
              <c:numCache>
                <c:formatCode>General</c:formatCode>
                <c:ptCount val="4"/>
                <c:pt idx="0" formatCode="0%">
                  <c:v>0.19</c:v>
                </c:pt>
                <c:pt idx="1">
                  <c:v>0</c:v>
                </c:pt>
                <c:pt idx="2" formatCode="0%">
                  <c:v>0.81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354112"/>
        <c:axId val="119355648"/>
      </c:barChart>
      <c:catAx>
        <c:axId val="11935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355648"/>
        <c:crosses val="autoZero"/>
        <c:auto val="1"/>
        <c:lblAlgn val="ctr"/>
        <c:lblOffset val="100"/>
        <c:noMultiLvlLbl val="0"/>
      </c:catAx>
      <c:valAx>
        <c:axId val="119355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35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 2022 '!$H$22:$L$22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0</c:v>
                </c:pt>
                <c:pt idx="3">
                  <c:v>9</c:v>
                </c:pt>
                <c:pt idx="4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'JUN 2022 '!$H$23:$L$23</c:f>
              <c:numCache>
                <c:formatCode>0%</c:formatCode>
                <c:ptCount val="5"/>
                <c:pt idx="0">
                  <c:v>0.37</c:v>
                </c:pt>
                <c:pt idx="1">
                  <c:v>0.06</c:v>
                </c:pt>
                <c:pt idx="2">
                  <c:v>0</c:v>
                </c:pt>
                <c:pt idx="3">
                  <c:v>0.56999999999999995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415552"/>
        <c:axId val="119417088"/>
      </c:barChart>
      <c:catAx>
        <c:axId val="11941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17088"/>
        <c:crosses val="autoZero"/>
        <c:auto val="1"/>
        <c:lblAlgn val="ctr"/>
        <c:lblOffset val="100"/>
        <c:noMultiLvlLbl val="0"/>
      </c:catAx>
      <c:valAx>
        <c:axId val="119417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41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 2022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'JUN 2022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0.1875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0.8125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783616"/>
        <c:axId val="1207851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07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785152"/>
        <c:crosses val="autoZero"/>
        <c:auto val="1"/>
        <c:lblAlgn val="ctr"/>
        <c:lblOffset val="100"/>
        <c:noMultiLvlLbl val="0"/>
      </c:catAx>
      <c:valAx>
        <c:axId val="12078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7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 2022 '!$I$96:$I$100</c:f>
              <c:numCache>
                <c:formatCode>General</c:formatCode>
                <c:ptCount val="5"/>
                <c:pt idx="0">
                  <c:v>13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'JUN 2022 '!$J$96:$J$100</c:f>
              <c:numCache>
                <c:formatCode>0%</c:formatCode>
                <c:ptCount val="5"/>
                <c:pt idx="0">
                  <c:v>0.8125</c:v>
                </c:pt>
                <c:pt idx="1">
                  <c:v>0.1875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307904"/>
        <c:axId val="1213094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13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309440"/>
        <c:crosses val="autoZero"/>
        <c:auto val="1"/>
        <c:lblAlgn val="ctr"/>
        <c:lblOffset val="100"/>
        <c:noMultiLvlLbl val="0"/>
      </c:catAx>
      <c:valAx>
        <c:axId val="1213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30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 2022 '!$I$155:$I$158</c:f>
              <c:numCache>
                <c:formatCode>General</c:formatCode>
                <c:ptCount val="4"/>
                <c:pt idx="0">
                  <c:v>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'JUN 2022 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361152"/>
        <c:axId val="1213626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13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362688"/>
        <c:crosses val="autoZero"/>
        <c:auto val="1"/>
        <c:lblAlgn val="ctr"/>
        <c:lblOffset val="100"/>
        <c:noMultiLvlLbl val="0"/>
      </c:catAx>
      <c:valAx>
        <c:axId val="12136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36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 2022 '!$I$184:$I$187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'JUN 2022 '!$J$184:$J$187</c:f>
              <c:numCache>
                <c:formatCode>0%</c:formatCode>
                <c:ptCount val="4"/>
                <c:pt idx="0">
                  <c:v>0.4375</c:v>
                </c:pt>
                <c:pt idx="1">
                  <c:v>0</c:v>
                </c:pt>
                <c:pt idx="2">
                  <c:v>0</c:v>
                </c:pt>
                <c:pt idx="3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524992"/>
        <c:axId val="1215265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152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526528"/>
        <c:crosses val="autoZero"/>
        <c:auto val="1"/>
        <c:lblAlgn val="ctr"/>
        <c:lblOffset val="100"/>
        <c:noMultiLvlLbl val="0"/>
      </c:catAx>
      <c:valAx>
        <c:axId val="121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52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 2022 '!$I$211:$I$214</c:f>
              <c:numCache>
                <c:formatCode>General</c:formatCode>
                <c:ptCount val="4"/>
                <c:pt idx="0">
                  <c:v>3</c:v>
                </c:pt>
                <c:pt idx="1">
                  <c:v>13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'JUN 2022 '!$J$211:$J$214</c:f>
              <c:numCache>
                <c:formatCode>0%</c:formatCode>
                <c:ptCount val="4"/>
                <c:pt idx="0">
                  <c:v>0.1875</c:v>
                </c:pt>
                <c:pt idx="1">
                  <c:v>0.8125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914112"/>
        <c:axId val="1219156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'JUN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'JUN 2022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191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915648"/>
        <c:crosses val="autoZero"/>
        <c:auto val="1"/>
        <c:lblAlgn val="ctr"/>
        <c:lblOffset val="100"/>
        <c:noMultiLvlLbl val="0"/>
      </c:catAx>
      <c:valAx>
        <c:axId val="12191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9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'JUN 2022 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'JUN 2022 '!$G$238:$G$241</c:f>
              <c:numCache>
                <c:formatCode>General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1935744"/>
        <c:axId val="1216560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'JUN 2022 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 2022 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1935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656064"/>
        <c:crosses val="autoZero"/>
        <c:auto val="1"/>
        <c:lblAlgn val="ctr"/>
        <c:lblOffset val="100"/>
        <c:noMultiLvlLbl val="0"/>
      </c:catAx>
      <c:valAx>
        <c:axId val="1216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935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 2022'!$C$22:$F$22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'JUL 2022'!$C$23:$F$23</c:f>
              <c:numCache>
                <c:formatCode>General</c:formatCode>
                <c:ptCount val="4"/>
                <c:pt idx="0" formatCode="0%">
                  <c:v>0.2</c:v>
                </c:pt>
                <c:pt idx="1">
                  <c:v>0</c:v>
                </c:pt>
                <c:pt idx="2" formatCode="0%">
                  <c:v>0.8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1150464"/>
        <c:axId val="121156352"/>
      </c:barChart>
      <c:catAx>
        <c:axId val="12115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56352"/>
        <c:crosses val="autoZero"/>
        <c:auto val="1"/>
        <c:lblAlgn val="ctr"/>
        <c:lblOffset val="100"/>
        <c:noMultiLvlLbl val="0"/>
      </c:catAx>
      <c:valAx>
        <c:axId val="121156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15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 2022'!$I$155:$I$158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A47-4C09-A20E-F97EEF7BAAC0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'ENE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A47-4C09-A20E-F97EEF7BAAC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6682368"/>
        <c:axId val="966839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A47-4C09-A20E-F97EEF7BAAC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A47-4C09-A20E-F97EEF7BAAC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A47-4C09-A20E-F97EEF7BAAC0}"/>
                  </c:ext>
                </c:extLst>
              </c15:ser>
            </c15:filteredBarSeries>
          </c:ext>
        </c:extLst>
      </c:barChart>
      <c:catAx>
        <c:axId val="9668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83904"/>
        <c:crosses val="autoZero"/>
        <c:auto val="1"/>
        <c:lblAlgn val="ctr"/>
        <c:lblOffset val="100"/>
        <c:noMultiLvlLbl val="0"/>
      </c:catAx>
      <c:valAx>
        <c:axId val="966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668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 2022'!$H$22:$L$22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'JUL 2022'!$H$23:$L$23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</c:v>
                </c:pt>
                <c:pt idx="3">
                  <c:v>0.6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1691136"/>
        <c:axId val="121692928"/>
      </c:barChart>
      <c:catAx>
        <c:axId val="12169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692928"/>
        <c:crosses val="autoZero"/>
        <c:auto val="1"/>
        <c:lblAlgn val="ctr"/>
        <c:lblOffset val="100"/>
        <c:noMultiLvlLbl val="0"/>
      </c:catAx>
      <c:valAx>
        <c:axId val="121692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69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'JUL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1089024"/>
        <c:axId val="1210990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10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99008"/>
        <c:crosses val="autoZero"/>
        <c:auto val="1"/>
        <c:lblAlgn val="ctr"/>
        <c:lblOffset val="100"/>
        <c:noMultiLvlLbl val="0"/>
      </c:catAx>
      <c:valAx>
        <c:axId val="12109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8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 2022'!$I$96:$I$100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'JUL 2022'!$J$96:$J$100</c:f>
              <c:numCache>
                <c:formatCode>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207808"/>
        <c:axId val="1212259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120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225984"/>
        <c:crosses val="autoZero"/>
        <c:auto val="1"/>
        <c:lblAlgn val="ctr"/>
        <c:lblOffset val="100"/>
        <c:noMultiLvlLbl val="0"/>
      </c:catAx>
      <c:valAx>
        <c:axId val="1212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2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 2022'!$I$155:$I$158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'JUL 2022'!$J$155:$J$158</c:f>
              <c:numCache>
                <c:formatCode>0%</c:formatCode>
                <c:ptCount val="4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1789440"/>
        <c:axId val="12179532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178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95328"/>
        <c:crosses val="autoZero"/>
        <c:auto val="1"/>
        <c:lblAlgn val="ctr"/>
        <c:lblOffset val="100"/>
        <c:noMultiLvlLbl val="0"/>
      </c:catAx>
      <c:valAx>
        <c:axId val="12179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78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 2022'!$I$184:$I$187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'JUL 2022'!$J$184:$J$187</c:f>
              <c:numCache>
                <c:formatCode>0%</c:formatCode>
                <c:ptCount val="4"/>
                <c:pt idx="0">
                  <c:v>0.4</c:v>
                </c:pt>
                <c:pt idx="1">
                  <c:v>0</c:v>
                </c:pt>
                <c:pt idx="2">
                  <c:v>0</c:v>
                </c:pt>
                <c:pt idx="3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563584"/>
        <c:axId val="1225694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256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569472"/>
        <c:crosses val="autoZero"/>
        <c:auto val="1"/>
        <c:lblAlgn val="ctr"/>
        <c:lblOffset val="100"/>
        <c:noMultiLvlLbl val="0"/>
      </c:catAx>
      <c:valAx>
        <c:axId val="1225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56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 2022'!$I$211:$I$214</c:f>
              <c:numCache>
                <c:formatCode>General</c:formatCode>
                <c:ptCount val="4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'JUL 2022'!$J$211:$J$214</c:f>
              <c:numCache>
                <c:formatCode>0%</c:formatCode>
                <c:ptCount val="4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633216"/>
        <c:axId val="1226391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'JUL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'JUL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26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639104"/>
        <c:crosses val="autoZero"/>
        <c:auto val="1"/>
        <c:lblAlgn val="ctr"/>
        <c:lblOffset val="100"/>
        <c:noMultiLvlLbl val="0"/>
      </c:catAx>
      <c:valAx>
        <c:axId val="12263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63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'JUL 2022'!$E$236:$E$240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'JUL 2022'!$G$236:$G$240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679680"/>
        <c:axId val="1226823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'JUL 2022'!$E$236:$E$240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'JUL 2022'!$F$236:$F$240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2679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682368"/>
        <c:crosses val="autoZero"/>
        <c:auto val="1"/>
        <c:lblAlgn val="ctr"/>
        <c:lblOffset val="100"/>
        <c:noMultiLvlLbl val="0"/>
      </c:catAx>
      <c:valAx>
        <c:axId val="122682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67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'AGO 2022'!$C$22:$F$22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9</c:v>
                </c:pt>
                <c:pt idx="3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'AGO 2022'!$C$23:$F$23</c:f>
              <c:numCache>
                <c:formatCode>General</c:formatCode>
                <c:ptCount val="4"/>
                <c:pt idx="0" formatCode="0%">
                  <c:v>0.18</c:v>
                </c:pt>
                <c:pt idx="1">
                  <c:v>0</c:v>
                </c:pt>
                <c:pt idx="2" formatCode="0%">
                  <c:v>0.82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066432"/>
        <c:axId val="122067968"/>
      </c:barChart>
      <c:catAx>
        <c:axId val="122066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67968"/>
        <c:crosses val="autoZero"/>
        <c:auto val="1"/>
        <c:lblAlgn val="ctr"/>
        <c:lblOffset val="100"/>
        <c:noMultiLvlLbl val="0"/>
      </c:catAx>
      <c:valAx>
        <c:axId val="122067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0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'AGO 2022'!$H$22:$L$22</c:f>
              <c:numCache>
                <c:formatCode>General</c:formatCode>
                <c:ptCount val="5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'AGO 2022'!$H$23:$L$23</c:f>
              <c:numCache>
                <c:formatCode>0%</c:formatCode>
                <c:ptCount val="5"/>
                <c:pt idx="0">
                  <c:v>0.27</c:v>
                </c:pt>
                <c:pt idx="1">
                  <c:v>0.09</c:v>
                </c:pt>
                <c:pt idx="2">
                  <c:v>0</c:v>
                </c:pt>
                <c:pt idx="3">
                  <c:v>0.64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107392"/>
        <c:axId val="122108928"/>
      </c:barChart>
      <c:catAx>
        <c:axId val="1221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08928"/>
        <c:crosses val="autoZero"/>
        <c:auto val="1"/>
        <c:lblAlgn val="ctr"/>
        <c:lblOffset val="100"/>
        <c:noMultiLvlLbl val="0"/>
      </c:catAx>
      <c:valAx>
        <c:axId val="122108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'AGO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0.72727272727272729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0.27272727272727271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443264"/>
        <c:axId val="1224448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244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444800"/>
        <c:crosses val="autoZero"/>
        <c:auto val="1"/>
        <c:lblAlgn val="ctr"/>
        <c:lblOffset val="100"/>
        <c:noMultiLvlLbl val="0"/>
      </c:catAx>
      <c:valAx>
        <c:axId val="1224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44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 2022'!$I$184:$I$187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01-4FCC-83FF-549CEB9EBF30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'ENE 2022'!$J$184:$J$187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901-4FCC-83FF-549CEB9EBF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19200"/>
        <c:axId val="996207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01-4FCC-83FF-549CEB9EBF30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9901-4FCC-83FF-549CEB9EBF30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01-4FCC-83FF-549CEB9EBF30}"/>
                  </c:ext>
                </c:extLst>
              </c15:ser>
            </c15:filteredBarSeries>
          </c:ext>
        </c:extLst>
      </c:barChart>
      <c:catAx>
        <c:axId val="9961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20736"/>
        <c:crosses val="autoZero"/>
        <c:auto val="1"/>
        <c:lblAlgn val="ctr"/>
        <c:lblOffset val="100"/>
        <c:noMultiLvlLbl val="0"/>
      </c:catAx>
      <c:valAx>
        <c:axId val="9962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1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 2022'!$I$96:$I$100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'AGO 2022'!$J$96:$J$100</c:f>
              <c:numCache>
                <c:formatCode>0%</c:formatCode>
                <c:ptCount val="5"/>
                <c:pt idx="0">
                  <c:v>0.81818181818181823</c:v>
                </c:pt>
                <c:pt idx="1">
                  <c:v>0.18181818181818182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885632"/>
        <c:axId val="1228871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28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87168"/>
        <c:crosses val="autoZero"/>
        <c:auto val="1"/>
        <c:lblAlgn val="ctr"/>
        <c:lblOffset val="100"/>
        <c:noMultiLvlLbl val="0"/>
      </c:catAx>
      <c:valAx>
        <c:axId val="122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88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'AGO 2022'!$I$155:$I$158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'AGO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2934784"/>
        <c:axId val="1229363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293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936320"/>
        <c:crosses val="autoZero"/>
        <c:auto val="1"/>
        <c:lblAlgn val="ctr"/>
        <c:lblOffset val="100"/>
        <c:noMultiLvlLbl val="0"/>
      </c:catAx>
      <c:valAx>
        <c:axId val="12293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93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'AGO 2022'!$I$184:$I$187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'AGO 2022'!$J$184:$J$187</c:f>
              <c:numCache>
                <c:formatCode>0%</c:formatCode>
                <c:ptCount val="4"/>
                <c:pt idx="0">
                  <c:v>0.72727272727272729</c:v>
                </c:pt>
                <c:pt idx="1">
                  <c:v>0</c:v>
                </c:pt>
                <c:pt idx="2">
                  <c:v>0</c:v>
                </c:pt>
                <c:pt idx="3">
                  <c:v>0.27272727272727271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188736"/>
        <c:axId val="1231902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318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190272"/>
        <c:crosses val="autoZero"/>
        <c:auto val="1"/>
        <c:lblAlgn val="ctr"/>
        <c:lblOffset val="100"/>
        <c:noMultiLvlLbl val="0"/>
      </c:catAx>
      <c:valAx>
        <c:axId val="1231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18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 2022'!$I$211:$I$214</c:f>
              <c:numCache>
                <c:formatCode>General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'AGO 2022'!$J$211:$J$214</c:f>
              <c:numCache>
                <c:formatCode>0%</c:formatCode>
                <c:ptCount val="4"/>
                <c:pt idx="0">
                  <c:v>0.18181818181818182</c:v>
                </c:pt>
                <c:pt idx="1">
                  <c:v>0.81818181818181823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246080"/>
        <c:axId val="1232476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'AGO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'AGO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324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247616"/>
        <c:crosses val="autoZero"/>
        <c:auto val="1"/>
        <c:lblAlgn val="ctr"/>
        <c:lblOffset val="100"/>
        <c:noMultiLvlLbl val="0"/>
      </c:catAx>
      <c:valAx>
        <c:axId val="1232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24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'AGO 2022'!$E$236:$E$240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'AGO 2022'!$G$236:$G$240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3263616"/>
        <c:axId val="1236229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'AGO 2022'!$E$236:$E$240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'AGO 2022'!$F$236:$F$240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326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22912"/>
        <c:crosses val="autoZero"/>
        <c:auto val="1"/>
        <c:lblAlgn val="ctr"/>
        <c:lblOffset val="100"/>
        <c:noMultiLvlLbl val="0"/>
      </c:catAx>
      <c:valAx>
        <c:axId val="123622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26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'SEP 2022'!$C$22:$F$22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'SEP 2022'!$C$23:$F$23</c:f>
              <c:numCache>
                <c:formatCode>General</c:formatCode>
                <c:ptCount val="4"/>
                <c:pt idx="0" formatCode="0%">
                  <c:v>0.11</c:v>
                </c:pt>
                <c:pt idx="1">
                  <c:v>0</c:v>
                </c:pt>
                <c:pt idx="2" formatCode="0%">
                  <c:v>0.89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769408"/>
        <c:axId val="122770944"/>
      </c:barChart>
      <c:catAx>
        <c:axId val="122769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770944"/>
        <c:crosses val="autoZero"/>
        <c:auto val="1"/>
        <c:lblAlgn val="ctr"/>
        <c:lblOffset val="100"/>
        <c:noMultiLvlLbl val="0"/>
      </c:catAx>
      <c:valAx>
        <c:axId val="122770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76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'SEP 2022'!$H$22:$L$22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'SEP 2022'!$H$23:$L$23</c:f>
              <c:numCache>
                <c:formatCode>0%</c:formatCode>
                <c:ptCount val="5"/>
                <c:pt idx="0">
                  <c:v>0</c:v>
                </c:pt>
                <c:pt idx="1">
                  <c:v>0.33</c:v>
                </c:pt>
                <c:pt idx="2">
                  <c:v>0</c:v>
                </c:pt>
                <c:pt idx="3">
                  <c:v>0.67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2245120"/>
        <c:axId val="122246656"/>
      </c:barChart>
      <c:catAx>
        <c:axId val="12224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246656"/>
        <c:crosses val="autoZero"/>
        <c:auto val="1"/>
        <c:lblAlgn val="ctr"/>
        <c:lblOffset val="100"/>
        <c:noMultiLvlLbl val="0"/>
      </c:catAx>
      <c:valAx>
        <c:axId val="122246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24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'SEP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0.77777777777777779</c:v>
                </c:pt>
                <c:pt idx="4">
                  <c:v>0</c:v>
                </c:pt>
                <c:pt idx="5">
                  <c:v>0.22222222222222221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179584"/>
        <c:axId val="1221811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217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81120"/>
        <c:crosses val="autoZero"/>
        <c:auto val="1"/>
        <c:lblAlgn val="ctr"/>
        <c:lblOffset val="100"/>
        <c:noMultiLvlLbl val="0"/>
      </c:catAx>
      <c:valAx>
        <c:axId val="12218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21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 2022'!$I$96:$I$100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'SEP 2022'!$J$96:$J$100</c:f>
              <c:numCache>
                <c:formatCode>0%</c:formatCode>
                <c:ptCount val="5"/>
                <c:pt idx="0">
                  <c:v>0.88888888888888884</c:v>
                </c:pt>
                <c:pt idx="1">
                  <c:v>0.1111111111111111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666432"/>
        <c:axId val="1236679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366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67968"/>
        <c:crosses val="autoZero"/>
        <c:auto val="1"/>
        <c:lblAlgn val="ctr"/>
        <c:lblOffset val="100"/>
        <c:noMultiLvlLbl val="0"/>
      </c:catAx>
      <c:valAx>
        <c:axId val="12366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66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'SEP 2022'!$I$155:$I$158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'SEP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723776"/>
        <c:axId val="1237253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37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25312"/>
        <c:crosses val="autoZero"/>
        <c:auto val="1"/>
        <c:lblAlgn val="ctr"/>
        <c:lblOffset val="100"/>
        <c:noMultiLvlLbl val="0"/>
      </c:catAx>
      <c:valAx>
        <c:axId val="12372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72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 2022'!$I$211:$I$214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DF-4938-829D-BD2B105E2899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'ENE 2022'!$J$211:$J$214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EDF-4938-829D-BD2B105E28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99647872"/>
        <c:axId val="996494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EDF-4938-829D-BD2B105E2899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EDF-4938-829D-BD2B105E2899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'ENE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EDF-4938-829D-BD2B105E2899}"/>
                  </c:ext>
                </c:extLst>
              </c15:ser>
            </c15:filteredBarSeries>
          </c:ext>
        </c:extLst>
      </c:barChart>
      <c:catAx>
        <c:axId val="9964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49408"/>
        <c:crosses val="autoZero"/>
        <c:auto val="1"/>
        <c:lblAlgn val="ctr"/>
        <c:lblOffset val="100"/>
        <c:noMultiLvlLbl val="0"/>
      </c:catAx>
      <c:valAx>
        <c:axId val="996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4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'SEP 2022'!$I$184:$I$187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'SEP 2022'!$J$184:$J$187</c:f>
              <c:numCache>
                <c:formatCode>0%</c:formatCode>
                <c:ptCount val="4"/>
                <c:pt idx="0">
                  <c:v>0.33333333333333331</c:v>
                </c:pt>
                <c:pt idx="1">
                  <c:v>0.1111111111111111</c:v>
                </c:pt>
                <c:pt idx="2">
                  <c:v>0</c:v>
                </c:pt>
                <c:pt idx="3">
                  <c:v>0.55555555555555558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3899904"/>
        <c:axId val="1239014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3899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901440"/>
        <c:crosses val="autoZero"/>
        <c:auto val="1"/>
        <c:lblAlgn val="ctr"/>
        <c:lblOffset val="100"/>
        <c:noMultiLvlLbl val="0"/>
      </c:catAx>
      <c:valAx>
        <c:axId val="12390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89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 2022'!$I$211:$I$214</c:f>
              <c:numCache>
                <c:formatCode>General</c:formatCode>
                <c:ptCount val="4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'SEP 2022'!$J$211:$J$214</c:f>
              <c:numCache>
                <c:formatCode>0%</c:formatCode>
                <c:ptCount val="4"/>
                <c:pt idx="0">
                  <c:v>0.1111111111111111</c:v>
                </c:pt>
                <c:pt idx="1">
                  <c:v>0.88888888888888884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4030976"/>
        <c:axId val="124032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'SEP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'SEP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403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032512"/>
        <c:crosses val="autoZero"/>
        <c:auto val="1"/>
        <c:lblAlgn val="ctr"/>
        <c:lblOffset val="100"/>
        <c:noMultiLvlLbl val="0"/>
      </c:catAx>
      <c:valAx>
        <c:axId val="12403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03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'SEP 2022'!$E$236:$E$240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'SEP 2022'!$G$236:$G$240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4400768"/>
        <c:axId val="1244037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'SEP 2022'!$E$236:$E$240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'SEP 2022'!$F$236:$F$240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4400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403712"/>
        <c:crosses val="autoZero"/>
        <c:auto val="1"/>
        <c:lblAlgn val="ctr"/>
        <c:lblOffset val="100"/>
        <c:noMultiLvlLbl val="0"/>
      </c:catAx>
      <c:valAx>
        <c:axId val="12440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440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'OCT 2022 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9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'OCT 2022 '!$C$23:$F$23</c:f>
              <c:numCache>
                <c:formatCode>General</c:formatCode>
                <c:ptCount val="4"/>
                <c:pt idx="0" formatCode="0%">
                  <c:v>0.25</c:v>
                </c:pt>
                <c:pt idx="1">
                  <c:v>0</c:v>
                </c:pt>
                <c:pt idx="2" formatCode="0%">
                  <c:v>0.75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07792640"/>
        <c:axId val="107798528"/>
      </c:barChart>
      <c:catAx>
        <c:axId val="10779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798528"/>
        <c:crosses val="autoZero"/>
        <c:auto val="1"/>
        <c:lblAlgn val="ctr"/>
        <c:lblOffset val="100"/>
        <c:noMultiLvlLbl val="0"/>
      </c:catAx>
      <c:valAx>
        <c:axId val="10779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79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'OCT 2022 '!$H$22:$L$22</c:f>
              <c:numCache>
                <c:formatCode>General</c:formatCode>
                <c:ptCount val="5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'OCT 2022 '!$H$23:$L$23</c:f>
              <c:numCache>
                <c:formatCode>0%</c:formatCode>
                <c:ptCount val="5"/>
                <c:pt idx="0">
                  <c:v>0.67</c:v>
                </c:pt>
                <c:pt idx="1">
                  <c:v>0.08</c:v>
                </c:pt>
                <c:pt idx="2">
                  <c:v>0</c:v>
                </c:pt>
                <c:pt idx="3">
                  <c:v>0.25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3451648"/>
        <c:axId val="123469824"/>
      </c:barChart>
      <c:catAx>
        <c:axId val="123451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469824"/>
        <c:crosses val="autoZero"/>
        <c:auto val="1"/>
        <c:lblAlgn val="ctr"/>
        <c:lblOffset val="100"/>
        <c:noMultiLvlLbl val="0"/>
      </c:catAx>
      <c:valAx>
        <c:axId val="12346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4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 2022 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'OCT 2022 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0.75</c:v>
                </c:pt>
                <c:pt idx="4">
                  <c:v>0</c:v>
                </c:pt>
                <c:pt idx="5">
                  <c:v>0.25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13088"/>
        <c:axId val="1235189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35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518976"/>
        <c:crosses val="autoZero"/>
        <c:auto val="1"/>
        <c:lblAlgn val="ctr"/>
        <c:lblOffset val="100"/>
        <c:noMultiLvlLbl val="0"/>
      </c:catAx>
      <c:valAx>
        <c:axId val="12351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351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 2022 '!$I$96:$I$100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'OCT 2022 '!$J$96:$J$100</c:f>
              <c:numCache>
                <c:formatCode>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843136"/>
        <c:axId val="1268531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684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853120"/>
        <c:crosses val="autoZero"/>
        <c:auto val="1"/>
        <c:lblAlgn val="ctr"/>
        <c:lblOffset val="100"/>
        <c:noMultiLvlLbl val="0"/>
      </c:catAx>
      <c:valAx>
        <c:axId val="12685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8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'OCT 2022 '!$I$155:$I$158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'OCT 2022 '!$J$155:$J$158</c:f>
              <c:numCache>
                <c:formatCode>0%</c:formatCode>
                <c:ptCount val="4"/>
                <c:pt idx="0">
                  <c:v>0.91666666666666663</c:v>
                </c:pt>
                <c:pt idx="1">
                  <c:v>8.3333333333333329E-2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031552"/>
        <c:axId val="1270374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70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037440"/>
        <c:crosses val="autoZero"/>
        <c:auto val="1"/>
        <c:lblAlgn val="ctr"/>
        <c:lblOffset val="100"/>
        <c:noMultiLvlLbl val="0"/>
      </c:catAx>
      <c:valAx>
        <c:axId val="12703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03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'OCT 2022 '!$I$184:$I$187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'OCT 2022 '!$J$184:$J$187</c:f>
              <c:numCache>
                <c:formatCode>0%</c:formatCode>
                <c:ptCount val="4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691584"/>
        <c:axId val="1267056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669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05664"/>
        <c:crosses val="autoZero"/>
        <c:auto val="1"/>
        <c:lblAlgn val="ctr"/>
        <c:lblOffset val="100"/>
        <c:noMultiLvlLbl val="0"/>
      </c:catAx>
      <c:valAx>
        <c:axId val="12670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69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 2022 '!$I$211:$I$214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'OCT 2022 '!$J$211:$J$214</c:f>
              <c:numCache>
                <c:formatCode>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6744832"/>
        <c:axId val="1267507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'OCT 2022 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'OCT 2022 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67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50720"/>
        <c:crosses val="autoZero"/>
        <c:auto val="1"/>
        <c:lblAlgn val="ctr"/>
        <c:lblOffset val="100"/>
        <c:noMultiLvlLbl val="0"/>
      </c:catAx>
      <c:valAx>
        <c:axId val="12675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4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'ENE 2022'!$E$238:$E$241</c:f>
              <c:strCache>
                <c:ptCount val="4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</c:strCache>
            </c:strRef>
          </c:cat>
          <c:val>
            <c:numRef>
              <c:f>'ENE 2022'!$G$238:$G$241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217-4F9A-9511-B1A1CA956C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9698176"/>
        <c:axId val="997011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'ENE 2022'!$E$238:$E$241</c15:sqref>
                        </c15:formulaRef>
                      </c:ext>
                    </c:extLst>
                    <c:strCache>
                      <c:ptCount val="4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'ENE 2022'!$F$238:$F$241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217-4F9A-9511-B1A1CA956CCF}"/>
                  </c:ext>
                </c:extLst>
              </c15:ser>
            </c15:filteredBarSeries>
          </c:ext>
        </c:extLst>
      </c:barChart>
      <c:catAx>
        <c:axId val="9969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701120"/>
        <c:crosses val="autoZero"/>
        <c:auto val="1"/>
        <c:lblAlgn val="ctr"/>
        <c:lblOffset val="100"/>
        <c:noMultiLvlLbl val="0"/>
      </c:catAx>
      <c:valAx>
        <c:axId val="9970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9698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'OCT 2022 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'OCT 2022 '!$G$236:$G$240</c:f>
              <c:numCache>
                <c:formatCode>General</c:formatCode>
                <c:ptCount val="5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6762368"/>
        <c:axId val="1267816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'OCT 2022 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'OCT 2022 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6762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81696"/>
        <c:crosses val="autoZero"/>
        <c:auto val="1"/>
        <c:lblAlgn val="ctr"/>
        <c:lblOffset val="100"/>
        <c:noMultiLvlLbl val="0"/>
      </c:catAx>
      <c:valAx>
        <c:axId val="126781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762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'NOV 2022'!$C$22:$F$22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12</c:v>
                </c:pt>
                <c:pt idx="3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'NOV 2022'!$C$23:$F$23</c:f>
              <c:numCache>
                <c:formatCode>General</c:formatCode>
                <c:ptCount val="4"/>
                <c:pt idx="0" formatCode="0%">
                  <c:v>0.15</c:v>
                </c:pt>
                <c:pt idx="1">
                  <c:v>0</c:v>
                </c:pt>
                <c:pt idx="2" formatCode="0%">
                  <c:v>0.85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7554304"/>
        <c:axId val="127555840"/>
      </c:barChart>
      <c:catAx>
        <c:axId val="12755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555840"/>
        <c:crosses val="autoZero"/>
        <c:auto val="1"/>
        <c:lblAlgn val="ctr"/>
        <c:lblOffset val="100"/>
        <c:noMultiLvlLbl val="0"/>
      </c:catAx>
      <c:valAx>
        <c:axId val="127555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55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'NOV 2022'!$H$22:$L$22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6</c:v>
                </c:pt>
                <c:pt idx="4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'NOV 2022'!$H$23:$L$23</c:f>
              <c:numCache>
                <c:formatCode>0%</c:formatCode>
                <c:ptCount val="5"/>
                <c:pt idx="0">
                  <c:v>0.43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0.43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7673088"/>
        <c:axId val="127674624"/>
      </c:barChart>
      <c:catAx>
        <c:axId val="127673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674624"/>
        <c:crosses val="autoZero"/>
        <c:auto val="1"/>
        <c:lblAlgn val="ctr"/>
        <c:lblOffset val="100"/>
        <c:noMultiLvlLbl val="0"/>
      </c:catAx>
      <c:valAx>
        <c:axId val="12767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67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'NOV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0.5714285714285714</c:v>
                </c:pt>
                <c:pt idx="4">
                  <c:v>0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7734528"/>
        <c:axId val="1277360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773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36064"/>
        <c:crosses val="autoZero"/>
        <c:auto val="1"/>
        <c:lblAlgn val="ctr"/>
        <c:lblOffset val="100"/>
        <c:noMultiLvlLbl val="0"/>
      </c:catAx>
      <c:valAx>
        <c:axId val="12773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 2022'!$I$96:$I$100</c:f>
              <c:numCache>
                <c:formatCode>General</c:formatCode>
                <c:ptCount val="5"/>
                <c:pt idx="0">
                  <c:v>12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'NOV 2022'!$J$96:$J$100</c:f>
              <c:numCache>
                <c:formatCode>0%</c:formatCode>
                <c:ptCount val="5"/>
                <c:pt idx="0">
                  <c:v>0.8571428571428571</c:v>
                </c:pt>
                <c:pt idx="1">
                  <c:v>0.14285714285714285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791872"/>
        <c:axId val="1277934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2779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93408"/>
        <c:crosses val="autoZero"/>
        <c:auto val="1"/>
        <c:lblAlgn val="ctr"/>
        <c:lblOffset val="100"/>
        <c:noMultiLvlLbl val="0"/>
      </c:catAx>
      <c:valAx>
        <c:axId val="1277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79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'NOV 2022'!$I$155:$I$158</c:f>
              <c:numCache>
                <c:formatCode>General</c:formatCode>
                <c:ptCount val="4"/>
                <c:pt idx="0">
                  <c:v>11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'NOV 2022'!$J$155:$J$158</c:f>
              <c:numCache>
                <c:formatCode>0%</c:formatCode>
                <c:ptCount val="4"/>
                <c:pt idx="0">
                  <c:v>0.7857142857142857</c:v>
                </c:pt>
                <c:pt idx="1">
                  <c:v>0.21428571428571427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316736"/>
        <c:axId val="1273182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73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18272"/>
        <c:crosses val="autoZero"/>
        <c:auto val="1"/>
        <c:lblAlgn val="ctr"/>
        <c:lblOffset val="100"/>
        <c:noMultiLvlLbl val="0"/>
      </c:catAx>
      <c:valAx>
        <c:axId val="12731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3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'NOV 2022'!$I$184:$I$187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'NOV 2022'!$J$184:$J$187</c:f>
              <c:numCache>
                <c:formatCode>0%</c:formatCode>
                <c:ptCount val="4"/>
                <c:pt idx="0">
                  <c:v>0.42857142857142855</c:v>
                </c:pt>
                <c:pt idx="1">
                  <c:v>0.21428571428571427</c:v>
                </c:pt>
                <c:pt idx="2">
                  <c:v>0.21428571428571427</c:v>
                </c:pt>
                <c:pt idx="3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902464"/>
        <c:axId val="1279040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2790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904000"/>
        <c:crosses val="autoZero"/>
        <c:auto val="1"/>
        <c:lblAlgn val="ctr"/>
        <c:lblOffset val="100"/>
        <c:noMultiLvlLbl val="0"/>
      </c:catAx>
      <c:valAx>
        <c:axId val="12790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90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 2022'!$I$211:$I$214</c:f>
              <c:numCache>
                <c:formatCode>General</c:formatCode>
                <c:ptCount val="4"/>
                <c:pt idx="0">
                  <c:v>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'NOV 2022'!$J$211:$J$214</c:f>
              <c:numCache>
                <c:formatCode>0%</c:formatCode>
                <c:ptCount val="4"/>
                <c:pt idx="0">
                  <c:v>0.14285714285714285</c:v>
                </c:pt>
                <c:pt idx="1">
                  <c:v>0.8571428571428571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7501056"/>
        <c:axId val="1275025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'NOV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'NOV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275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502592"/>
        <c:crosses val="autoZero"/>
        <c:auto val="1"/>
        <c:lblAlgn val="ctr"/>
        <c:lblOffset val="100"/>
        <c:noMultiLvlLbl val="0"/>
      </c:catAx>
      <c:valAx>
        <c:axId val="12750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750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 2022'!$E$236:$E$240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'NOV 2022'!$G$236:$G$240</c:f>
              <c:numCache>
                <c:formatCode>General</c:formatCode>
                <c:ptCount val="5"/>
                <c:pt idx="0">
                  <c:v>2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28268160"/>
        <c:axId val="12827110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'NOV 2022'!$E$236:$E$240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'NOV 2022'!$F$236:$F$240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28268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271104"/>
        <c:crosses val="autoZero"/>
        <c:auto val="1"/>
        <c:lblAlgn val="ctr"/>
        <c:lblOffset val="100"/>
        <c:noMultiLvlLbl val="0"/>
      </c:catAx>
      <c:valAx>
        <c:axId val="12827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826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'DIC 2022'!$C$22:$F$22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7F-4C4C-91A3-DC99C29921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'DIC 2022'!$C$23:$F$23</c:f>
              <c:numCache>
                <c:formatCode>General</c:formatCode>
                <c:ptCount val="4"/>
                <c:pt idx="0" formatCode="0%">
                  <c:v>0.33</c:v>
                </c:pt>
                <c:pt idx="1">
                  <c:v>0</c:v>
                </c:pt>
                <c:pt idx="2" formatCode="0%">
                  <c:v>0.67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F-4C4C-91A3-DC99C29921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7125504"/>
        <c:axId val="117127040"/>
      </c:barChart>
      <c:catAx>
        <c:axId val="117125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127040"/>
        <c:crosses val="autoZero"/>
        <c:auto val="1"/>
        <c:lblAlgn val="ctr"/>
        <c:lblOffset val="100"/>
        <c:noMultiLvlLbl val="0"/>
      </c:catAx>
      <c:valAx>
        <c:axId val="1171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12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 2022'!$C$22:$F$22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86-4A26-8482-40389D33C77B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'FEB 2022'!$C$21:$F$21</c:f>
              <c:strCache>
                <c:ptCount val="4"/>
                <c:pt idx="0">
                  <c:v>PNT</c:v>
                </c:pt>
                <c:pt idx="1">
                  <c:v>MANUALES</c:v>
                </c:pt>
                <c:pt idx="2">
                  <c:v>CORREO</c:v>
                </c:pt>
                <c:pt idx="3">
                  <c:v>TOTAL</c:v>
                </c:pt>
              </c:strCache>
            </c:strRef>
          </c:cat>
          <c:val>
            <c:numRef>
              <c:f>'FEB 2022'!$C$23:$F$23</c:f>
              <c:numCache>
                <c:formatCode>General</c:formatCode>
                <c:ptCount val="4"/>
                <c:pt idx="0" formatCode="0%">
                  <c:v>0.37</c:v>
                </c:pt>
                <c:pt idx="1">
                  <c:v>0</c:v>
                </c:pt>
                <c:pt idx="2" formatCode="0%">
                  <c:v>0.63</c:v>
                </c:pt>
                <c:pt idx="3" formatCode="0%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86-4A26-8482-40389D33C77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4975488"/>
        <c:axId val="54981376"/>
      </c:barChart>
      <c:catAx>
        <c:axId val="54975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981376"/>
        <c:crosses val="autoZero"/>
        <c:auto val="1"/>
        <c:lblAlgn val="ctr"/>
        <c:lblOffset val="100"/>
        <c:noMultiLvlLbl val="0"/>
      </c:catAx>
      <c:valAx>
        <c:axId val="54981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49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'DIC 2022'!$H$22:$L$22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8-497C-BEDC-27AFB80A8A9F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2022'!$H$21:$L$21</c:f>
              <c:strCache>
                <c:ptCount val="5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  <c:pt idx="4">
                  <c:v>TOTAL</c:v>
                </c:pt>
              </c:strCache>
            </c:strRef>
          </c:cat>
          <c:val>
            <c:numRef>
              <c:f>'DIC 2022'!$H$23:$L$23</c:f>
              <c:numCache>
                <c:formatCode>0%</c:formatCode>
                <c:ptCount val="5"/>
                <c:pt idx="0">
                  <c:v>0.17</c:v>
                </c:pt>
                <c:pt idx="1">
                  <c:v>0.5</c:v>
                </c:pt>
                <c:pt idx="2">
                  <c:v>0</c:v>
                </c:pt>
                <c:pt idx="3">
                  <c:v>0.33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348-497C-BEDC-27AFB80A8A9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7174656"/>
        <c:axId val="117176192"/>
      </c:barChart>
      <c:catAx>
        <c:axId val="11717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176192"/>
        <c:crosses val="autoZero"/>
        <c:auto val="1"/>
        <c:lblAlgn val="ctr"/>
        <c:lblOffset val="100"/>
        <c:noMultiLvlLbl val="0"/>
      </c:catAx>
      <c:valAx>
        <c:axId val="11717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17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RESPUESTAS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percentStacked"/>
        <c:varyColors val="0"/>
        <c:ser>
          <c:idx val="4"/>
          <c:order val="0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 2022'!$J$44:$J$59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F-4BA4-A614-00EC5C2B3835}"/>
            </c:ext>
          </c:extLst>
        </c:ser>
        <c:ser>
          <c:idx val="5"/>
          <c:order val="1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'DIC 2022'!$K$44:$K$59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0.33333333333333331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85F-4BA4-A614-00EC5C2B383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086912"/>
        <c:axId val="1200884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2022'!$F$44:$F$59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85F-4BA4-A614-00EC5C2B3835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2022'!$G$44:$G$59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85F-4BA4-A614-00EC5C2B3835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2022'!$H$44:$H$59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85F-4BA4-A614-00EC5C2B3835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4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2022'!$E$44:$E$59</c15:sqref>
                        </c15:formulaRef>
                      </c:ext>
                    </c:extLst>
                    <c:strCache>
                      <c:ptCount val="16"/>
                      <c:pt idx="0">
                        <c:v>SE TIENE POR NO PRESENTADA ( NO CUMPLIÓ PREVENCIÓN)</c:v>
                      </c:pt>
                      <c:pt idx="1">
                        <c:v>NO CUMPLIO CON LOS EXTREMOS DEL ARTÍCULO 79 (REQUISITOS)</c:v>
                      </c:pt>
                      <c:pt idx="2">
                        <c:v>INCOMPETENCIA </c:v>
                      </c:pt>
                      <c:pt idx="3">
                        <c:v>NEGATIVA POR INEXISTENCIA</c:v>
                      </c:pt>
                      <c:pt idx="4">
                        <c:v>NEGATIVA CONFIDENCIAL E INEXISTENTE</c:v>
                      </c:pt>
                      <c:pt idx="5">
                        <c:v>AFIRMATIVO</c:v>
                      </c:pt>
                      <c:pt idx="6">
                        <c:v>AFIRMATIVO PARCIAL POR CONFIDENCIALIDAD </c:v>
                      </c:pt>
                      <c:pt idx="7">
                        <c:v>NEGATIVA POR CONFIDENCIALIDAD Y RESERVADA</c:v>
                      </c:pt>
                      <c:pt idx="8">
                        <c:v>AFIRMATIVO PARCIAL POR CONFIDENCIALIDAD E INEXISTENCIA</c:v>
                      </c:pt>
                      <c:pt idx="9">
                        <c:v>AFIRMATIVO PARCIAL POR CONFIDENCIALIDAD, RESERVA E INEXISTENCIA</c:v>
                      </c:pt>
                      <c:pt idx="10">
                        <c:v>AFIRMATIVO PARCIAL POR INEXISTENCIA</c:v>
                      </c:pt>
                      <c:pt idx="11">
                        <c:v>AFIRMATIVO PARCIAL POR RESERVA</c:v>
                      </c:pt>
                      <c:pt idx="12">
                        <c:v>AFIRMATIVO PARCIAL POR RESERVA Y CONFIDENCIALIDAD</c:v>
                      </c:pt>
                      <c:pt idx="13">
                        <c:v>AFIRMATIVO PARCIAL POR RESERVA E INEXISTENCIA</c:v>
                      </c:pt>
                      <c:pt idx="14">
                        <c:v>NEGATIVA  POR RESERVA</c:v>
                      </c:pt>
                      <c:pt idx="15">
                        <c:v>PREVENCIÓN ENTRAMITE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2022'!$I$44:$I$59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5-E85F-4BA4-A614-00EC5C2B3835}"/>
                  </c:ext>
                </c:extLst>
              </c15:ser>
            </c15:filteredBarSeries>
          </c:ext>
        </c:extLst>
      </c:barChart>
      <c:catAx>
        <c:axId val="12008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088448"/>
        <c:crosses val="autoZero"/>
        <c:auto val="1"/>
        <c:lblAlgn val="ctr"/>
        <c:lblOffset val="100"/>
        <c:noMultiLvlLbl val="0"/>
      </c:catAx>
      <c:valAx>
        <c:axId val="12008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08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FORMATO SOLICITADO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 2022'!$I$96:$I$100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1C-4CBF-A82F-7DFCA5884FFE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2022'!$E$96:$E$100</c:f>
              <c:strCache>
                <c:ptCount val="5"/>
                <c:pt idx="0">
                  <c:v>VIA CORREO ELECTRONICO</c:v>
                </c:pt>
                <c:pt idx="1">
                  <c:v>VÍA PNT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'DIC 2022'!$J$96:$J$100</c:f>
              <c:numCache>
                <c:formatCode>0%</c:formatCode>
                <c:ptCount val="5"/>
                <c:pt idx="0">
                  <c:v>0.66666666666666663</c:v>
                </c:pt>
                <c:pt idx="1">
                  <c:v>0.33333333333333331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1C-4CBF-A82F-7DFCA5884F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9955840"/>
        <c:axId val="1199573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2022'!$F$96:$F$100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41C-4CBF-A82F-7DFCA5884FFE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2022'!$G$96:$G$100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41C-4CBF-A82F-7DFCA5884FFE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2022'!$E$96:$E$100</c15:sqref>
                        </c15:formulaRef>
                      </c:ext>
                    </c:extLst>
                    <c:strCache>
                      <c:ptCount val="5"/>
                      <c:pt idx="0">
                        <c:v>VIA CORREO ELECTRONICO</c:v>
                      </c:pt>
                      <c:pt idx="1">
                        <c:v>VÍA PNT</c:v>
                      </c:pt>
                      <c:pt idx="2">
                        <c:v>REPRODUCCIÓN DE DOCUMENTOS (COPIA SIMPLE, COPIA CERTIFICADA, PLANO SIMPLE Y PLANO CERTIFICADO)</c:v>
                      </c:pt>
                      <c:pt idx="3">
                        <c:v>FORMATO DIGITAL</c:v>
                      </c:pt>
                      <c:pt idx="4">
                        <c:v>CONSULTA DIRECTA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2022'!$H$96:$H$100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41C-4CBF-A82F-7DFCA5884FFE}"/>
                  </c:ext>
                </c:extLst>
              </c15:ser>
            </c15:filteredBarSeries>
          </c:ext>
        </c:extLst>
      </c:barChart>
      <c:catAx>
        <c:axId val="1199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957376"/>
        <c:crosses val="autoZero"/>
        <c:auto val="1"/>
        <c:lblAlgn val="ctr"/>
        <c:lblOffset val="100"/>
        <c:noMultiLvlLbl val="0"/>
      </c:catAx>
      <c:valAx>
        <c:axId val="11995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99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'DIC 2022'!$I$155:$I$158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B9-482D-8D0F-E67E186C6281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2022'!$E$155:$E$158</c:f>
              <c:strCache>
                <c:ptCount val="4"/>
                <c:pt idx="0">
                  <c:v>ORDINARIA</c:v>
                </c:pt>
                <c:pt idx="1">
                  <c:v>FUNDAMENTAL</c:v>
                </c:pt>
                <c:pt idx="2">
                  <c:v>RESERVADA</c:v>
                </c:pt>
                <c:pt idx="3">
                  <c:v>CONFIDENCIAL</c:v>
                </c:pt>
              </c:strCache>
            </c:strRef>
          </c:cat>
          <c:val>
            <c:numRef>
              <c:f>'DIC 2022'!$J$155:$J$158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B9-482D-8D0F-E67E186C62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20222080"/>
        <c:axId val="12022361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2022'!$F$155:$F$158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27B9-482D-8D0F-E67E186C6281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2022'!$G$155:$G$158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27B9-482D-8D0F-E67E186C628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2022'!$E$155:$E$158</c15:sqref>
                        </c15:formulaRef>
                      </c:ext>
                    </c:extLst>
                    <c:strCache>
                      <c:ptCount val="4"/>
                      <c:pt idx="0">
                        <c:v>ORDINARIA</c:v>
                      </c:pt>
                      <c:pt idx="1">
                        <c:v>FUNDAMENTAL</c:v>
                      </c:pt>
                      <c:pt idx="2">
                        <c:v>RESERVADA</c:v>
                      </c:pt>
                      <c:pt idx="3">
                        <c:v>CONFIDENCIAL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2022'!$H$155:$H$158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27B9-482D-8D0F-E67E186C6281}"/>
                  </c:ext>
                </c:extLst>
              </c15:ser>
            </c15:filteredBarSeries>
          </c:ext>
        </c:extLst>
      </c:barChart>
      <c:catAx>
        <c:axId val="12022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23616"/>
        <c:crosses val="autoZero"/>
        <c:auto val="1"/>
        <c:lblAlgn val="ctr"/>
        <c:lblOffset val="100"/>
        <c:noMultiLvlLbl val="0"/>
      </c:catAx>
      <c:valAx>
        <c:axId val="12022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02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INFORMACIÓN</a:t>
            </a:r>
            <a:r>
              <a:rPr lang="es-MX" baseline="0"/>
              <a:t> POR TEMÁTICA</a:t>
            </a: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'DIC 2022'!$I$184:$I$187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5-4788-99D5-6F21D5BA99CB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2022'!$E$184:$E$187</c:f>
              <c:strCache>
                <c:ptCount val="4"/>
                <c:pt idx="0">
                  <c:v>ECONOMICA ADMINISTRATIVA</c:v>
                </c:pt>
                <c:pt idx="1">
                  <c:v>TRAMITE</c:v>
                </c:pt>
                <c:pt idx="2">
                  <c:v>SERV. PUB.</c:v>
                </c:pt>
                <c:pt idx="3">
                  <c:v>LEGAL</c:v>
                </c:pt>
              </c:strCache>
            </c:strRef>
          </c:cat>
          <c:val>
            <c:numRef>
              <c:f>'DIC 2022'!$J$184:$J$187</c:f>
              <c:numCache>
                <c:formatCode>0%</c:formatCode>
                <c:ptCount val="4"/>
                <c:pt idx="0">
                  <c:v>0.33333333333333331</c:v>
                </c:pt>
                <c:pt idx="1">
                  <c:v>0</c:v>
                </c:pt>
                <c:pt idx="2">
                  <c:v>0.16666666666666666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5-4788-99D5-6F21D5BA99C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3104000"/>
        <c:axId val="1331055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2022'!$F$184:$F$187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11E5-4788-99D5-6F21D5BA99C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2022'!$G$184:$G$187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11E5-4788-99D5-6F21D5BA99CB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2022'!$E$184:$E$187</c15:sqref>
                        </c15:formulaRef>
                      </c:ext>
                    </c:extLst>
                    <c:strCache>
                      <c:ptCount val="4"/>
                      <c:pt idx="0">
                        <c:v>ECONOMICA ADMINISTRATIVA</c:v>
                      </c:pt>
                      <c:pt idx="1">
                        <c:v>TRAMITE</c:v>
                      </c:pt>
                      <c:pt idx="2">
                        <c:v>SERV. PUB.</c:v>
                      </c:pt>
                      <c:pt idx="3">
                        <c:v>LEGAL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2022'!$H$184:$H$187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11E5-4788-99D5-6F21D5BA99CB}"/>
                  </c:ext>
                </c:extLst>
              </c15:ser>
            </c15:filteredBarSeries>
          </c:ext>
        </c:extLst>
      </c:barChart>
      <c:catAx>
        <c:axId val="13310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05536"/>
        <c:crosses val="autoZero"/>
        <c:auto val="1"/>
        <c:lblAlgn val="ctr"/>
        <c:lblOffset val="100"/>
        <c:noMultiLvlLbl val="0"/>
      </c:catAx>
      <c:valAx>
        <c:axId val="13310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0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NOTIFICACIONES DE RESPUESTA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 2022'!$I$211:$I$214</c:f>
              <c:numCache>
                <c:formatCode>General</c:formatCode>
                <c:ptCount val="4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6B-4DF2-B21B-AC52855B817D}"/>
            </c:ext>
          </c:extLst>
        </c:ser>
        <c:ser>
          <c:idx val="4"/>
          <c:order val="1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2022'!$E$211:$E$214</c:f>
              <c:strCache>
                <c:ptCount val="4"/>
                <c:pt idx="0">
                  <c:v>PNT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'DIC 2022'!$J$211:$J$214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6B-4DF2-B21B-AC52855B81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3140864"/>
        <c:axId val="1331424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2022'!$F$211:$F$214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B6B-4DF2-B21B-AC52855B817D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2022'!$G$211:$G$214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3-EB6B-4DF2-B21B-AC52855B817D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3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3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3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 xmlns:c16r2="http://schemas.microsoft.com/office/drawing/2015/06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'DIC 2022'!$E$211:$E$214</c15:sqref>
                        </c15:formulaRef>
                      </c:ext>
                    </c:extLst>
                    <c:strCache>
                      <c:ptCount val="4"/>
                      <c:pt idx="0">
                        <c:v>PNT</c:v>
                      </c:pt>
                      <c:pt idx="1">
                        <c:v>CORREO ELECTRONICO</c:v>
                      </c:pt>
                      <c:pt idx="2">
                        <c:v>NOTIFICACIÓN PERSONAL</c:v>
                      </c:pt>
                      <c:pt idx="3">
                        <c:v>LISTAS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'DIC 2022'!$H$211:$H$214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 xmlns:c16r2="http://schemas.microsoft.com/office/drawing/2015/06/chart">
                  <c:ext xmlns:c16="http://schemas.microsoft.com/office/drawing/2014/chart" uri="{C3380CC4-5D6E-409C-BE32-E72D297353CC}">
                    <c16:uniqueId val="{00000004-EB6B-4DF2-B21B-AC52855B817D}"/>
                  </c:ext>
                </c:extLst>
              </c15:ser>
            </c15:filteredBarSeries>
          </c:ext>
        </c:extLst>
      </c:barChart>
      <c:catAx>
        <c:axId val="1331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42400"/>
        <c:crosses val="autoZero"/>
        <c:auto val="1"/>
        <c:lblAlgn val="ctr"/>
        <c:lblOffset val="100"/>
        <c:noMultiLvlLbl val="0"/>
      </c:catAx>
      <c:valAx>
        <c:axId val="13314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4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'DIC 2022'!$E$236:$E$240</c:f>
              <c:strCache>
                <c:ptCount val="5"/>
                <c:pt idx="0">
                  <c:v>Unidad de Planeación </c:v>
                </c:pt>
                <c:pt idx="1">
                  <c:v>Unidad de Administración</c:v>
                </c:pt>
                <c:pt idx="2">
                  <c:v>Unidad de Programas para la Igualdad Sustantiva</c:v>
                </c:pt>
                <c:pt idx="3">
                  <c:v>Unidad Jurídica, Transparencia y Buenas Prácticas </c:v>
                </c:pt>
                <c:pt idx="4">
                  <c:v>Órgano de Control Interno</c:v>
                </c:pt>
              </c:strCache>
            </c:strRef>
          </c:cat>
          <c:val>
            <c:numRef>
              <c:f>'DIC 2022'!$G$236:$G$240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BF-4354-A8F8-2B5405A8C3B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33155456"/>
        <c:axId val="1331695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MX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6r2="http://schemas.microsoft.com/office/drawing/2015/06/chart"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'DIC 2022'!$E$236:$E$240</c15:sqref>
                        </c15:formulaRef>
                      </c:ext>
                    </c:extLst>
                    <c:strCache>
                      <c:ptCount val="5"/>
                      <c:pt idx="0">
                        <c:v>Unidad de Planeación </c:v>
                      </c:pt>
                      <c:pt idx="1">
                        <c:v>Unidad de Administración</c:v>
                      </c:pt>
                      <c:pt idx="2">
                        <c:v>Unidad de Programas para la Igualdad Sustantiva</c:v>
                      </c:pt>
                      <c:pt idx="3">
                        <c:v>Unidad Jurídica, Transparencia y Buenas Prácticas </c:v>
                      </c:pt>
                      <c:pt idx="4">
                        <c:v>Órgano de Control Interno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'DIC 2022'!$F$236:$F$240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1-11BF-4354-A8F8-2B5405A8C3BA}"/>
                  </c:ext>
                </c:extLst>
              </c15:ser>
            </c15:filteredBarSeries>
          </c:ext>
        </c:extLst>
      </c:barChart>
      <c:catAx>
        <c:axId val="13315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69536"/>
        <c:crosses val="autoZero"/>
        <c:auto val="1"/>
        <c:lblAlgn val="ctr"/>
        <c:lblOffset val="100"/>
        <c:noMultiLvlLbl val="0"/>
      </c:catAx>
      <c:valAx>
        <c:axId val="13316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15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2.png"/><Relationship Id="rId4" Type="http://schemas.openxmlformats.org/officeDocument/2006/relationships/chart" Target="../charts/chart76.xml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10" Type="http://schemas.openxmlformats.org/officeDocument/2006/relationships/image" Target="../media/image2.png"/><Relationship Id="rId4" Type="http://schemas.openxmlformats.org/officeDocument/2006/relationships/chart" Target="../charts/chart84.xml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3" Type="http://schemas.openxmlformats.org/officeDocument/2006/relationships/chart" Target="../charts/chart91.xml"/><Relationship Id="rId7" Type="http://schemas.openxmlformats.org/officeDocument/2006/relationships/chart" Target="../charts/chart95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5" Type="http://schemas.openxmlformats.org/officeDocument/2006/relationships/chart" Target="../charts/chart93.xml"/><Relationship Id="rId10" Type="http://schemas.openxmlformats.org/officeDocument/2006/relationships/image" Target="../media/image2.png"/><Relationship Id="rId4" Type="http://schemas.openxmlformats.org/officeDocument/2006/relationships/chart" Target="../charts/chart92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10" Type="http://schemas.openxmlformats.org/officeDocument/2006/relationships/image" Target="../media/image2.png"/><Relationship Id="rId4" Type="http://schemas.openxmlformats.org/officeDocument/2006/relationships/chart" Target="../charts/chart20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10" Type="http://schemas.openxmlformats.org/officeDocument/2006/relationships/image" Target="../media/image2.png"/><Relationship Id="rId4" Type="http://schemas.openxmlformats.org/officeDocument/2006/relationships/chart" Target="../charts/chart28.xml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10" Type="http://schemas.openxmlformats.org/officeDocument/2006/relationships/image" Target="../media/image2.png"/><Relationship Id="rId4" Type="http://schemas.openxmlformats.org/officeDocument/2006/relationships/chart" Target="../charts/chart36.xml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image" Target="../media/image2.png"/><Relationship Id="rId4" Type="http://schemas.openxmlformats.org/officeDocument/2006/relationships/chart" Target="../charts/chart44.xml"/><Relationship Id="rId9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10" Type="http://schemas.openxmlformats.org/officeDocument/2006/relationships/image" Target="../media/image2.png"/><Relationship Id="rId4" Type="http://schemas.openxmlformats.org/officeDocument/2006/relationships/chart" Target="../charts/chart52.xml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image" Target="../media/image2.png"/><Relationship Id="rId4" Type="http://schemas.openxmlformats.org/officeDocument/2006/relationships/chart" Target="../charts/chart60.xml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10" Type="http://schemas.openxmlformats.org/officeDocument/2006/relationships/image" Target="../media/image2.png"/><Relationship Id="rId4" Type="http://schemas.openxmlformats.org/officeDocument/2006/relationships/chart" Target="../charts/chart68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6C633B16-39E3-4D10-B66F-F4BCD283B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B1196B41-252F-40A4-9525-7DF67D342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14" name="Gráfico 13">
          <a:extLst>
            <a:ext uri="{FF2B5EF4-FFF2-40B4-BE49-F238E27FC236}">
              <a16:creationId xmlns="" xmlns:a16="http://schemas.microsoft.com/office/drawing/2014/main" id="{2F29B910-0E73-4A6C-9F19-04FFFC94F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15" name="Gráfico 14">
          <a:extLst>
            <a:ext uri="{FF2B5EF4-FFF2-40B4-BE49-F238E27FC236}">
              <a16:creationId xmlns="" xmlns:a16="http://schemas.microsoft.com/office/drawing/2014/main" id="{2431DC43-C83D-4442-AD1F-9DC386C2E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58A5A3F2-4317-4F8B-944B-92A56B3F6A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17" name="Gráfico 16">
          <a:extLst>
            <a:ext uri="{FF2B5EF4-FFF2-40B4-BE49-F238E27FC236}">
              <a16:creationId xmlns="" xmlns:a16="http://schemas.microsoft.com/office/drawing/2014/main" id="{747A15C5-6059-4252-B1D8-8A01C7220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64D46D61-4B81-4774-83E2-247FEFF61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90F979BF-2E0D-4390-A772-961E4A3825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20" name="image2.png">
          <a:extLst>
            <a:ext uri="{FF2B5EF4-FFF2-40B4-BE49-F238E27FC236}">
              <a16:creationId xmlns="" xmlns:a16="http://schemas.microsoft.com/office/drawing/2014/main" id="{92B0DB70-8D75-45BF-8681-2832A8656206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3</xdr:col>
      <xdr:colOff>114300</xdr:colOff>
      <xdr:row>3</xdr:row>
      <xdr:rowOff>104775</xdr:rowOff>
    </xdr:from>
    <xdr:ext cx="816428" cy="885825"/>
    <xdr:pic>
      <xdr:nvPicPr>
        <xdr:cNvPr id="21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6762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0</xdr:colOff>
      <xdr:row>4</xdr:row>
      <xdr:rowOff>0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762000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500062</xdr:colOff>
      <xdr:row>2</xdr:row>
      <xdr:rowOff>154782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2" y="535782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440531</xdr:colOff>
      <xdr:row>3</xdr:row>
      <xdr:rowOff>71438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" y="642938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1A02E81-A99B-47A9-965A-5D36AF7D47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4D05E6A7-3932-45C3-AD04-A6D590260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FC2C7984-1BFF-4410-B310-7661863502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4D727EB0-3B7F-46FD-AB1A-BB09AB4C5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B46C142E-0A4F-46A2-9D7D-243DEE69C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61579372-E890-4DFD-9CAD-44EDF5B07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97B913C2-AAF0-41E7-BE7F-3D092D1B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62EA25ED-0AD6-421F-B4E7-00A3C798D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="" xmlns:a16="http://schemas.microsoft.com/office/drawing/2014/main" id="{EBB627AD-07BD-4DDA-9D8B-0943B056903A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609600</xdr:colOff>
      <xdr:row>3</xdr:row>
      <xdr:rowOff>95250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666750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1E97477F-CCFB-41D8-819D-71364E3328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47097489-6C8F-4692-80E7-66B2E2368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66DB44DF-0457-4A7D-A96F-F48D11EC0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B77F3A90-1986-47A8-8B4B-53D3658F4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84D16560-A7F5-43AB-B7FE-3405F9355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DFE15F15-BC63-4A96-8981-AE0EB9FA89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F231724B-2450-4104-A491-AFB62B59C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6CBA716D-8895-4A93-A582-E362EA698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="" xmlns:a16="http://schemas.microsoft.com/office/drawing/2014/main" id="{A1207F92-8F57-4965-95FA-9FFBE9E238C3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838200</xdr:colOff>
      <xdr:row>2</xdr:row>
      <xdr:rowOff>161925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542925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D1CEEBF0-FDD8-4296-A8A7-636539548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E3A71122-4F78-46CB-911E-0A8ECA387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AAF1A4E7-292A-4F79-9E07-B40056410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DC9F1E8-DAA2-4702-BADC-466C20C75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9BD01C74-AD22-47D8-A3DB-5732D3F4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D416713E-7343-430F-8E10-78FC2AA84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384DFF0C-0758-42B7-86C3-FC8A5618B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897A9B9-6B39-4EBB-A4C3-4D54898FB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EF260C92-667C-4390-8B8C-8589D37C0072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878417</xdr:colOff>
      <xdr:row>2</xdr:row>
      <xdr:rowOff>84667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7" y="465667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55DE7EB8-3E46-40AB-873F-EA421F83E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4A343A17-2B96-4ACB-BC4F-302E307376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2682A624-4834-470A-9AD2-723ABA32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F48383DE-D849-49F4-9C46-41F60DE50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18486D82-C988-4C90-AD93-960DF467E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3324D378-0671-4C32-A124-A348B43E7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82303E49-CF4B-4904-B852-F91B2B09D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0" name="Gráfico 9">
          <a:extLst>
            <a:ext uri="{FF2B5EF4-FFF2-40B4-BE49-F238E27FC236}">
              <a16:creationId xmlns="" xmlns:a16="http://schemas.microsoft.com/office/drawing/2014/main" id="{DA72F339-E410-4E94-81B2-50F5E450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="" xmlns:a16="http://schemas.microsoft.com/office/drawing/2014/main" id="{82955FA7-D92D-440D-A449-472C4AA0A243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878417</xdr:colOff>
      <xdr:row>3</xdr:row>
      <xdr:rowOff>10583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2417" y="582083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247</xdr:row>
      <xdr:rowOff>4762</xdr:rowOff>
    </xdr:from>
    <xdr:to>
      <xdr:col>10</xdr:col>
      <xdr:colOff>628649</xdr:colOff>
      <xdr:row>262</xdr:row>
      <xdr:rowOff>161925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973667</xdr:colOff>
      <xdr:row>3</xdr:row>
      <xdr:rowOff>10584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667" y="582084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931333</xdr:colOff>
      <xdr:row>3</xdr:row>
      <xdr:rowOff>42334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5333" y="613834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461010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571500</xdr:colOff>
      <xdr:row>2</xdr:row>
      <xdr:rowOff>148166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529166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614362</xdr:colOff>
      <xdr:row>24</xdr:row>
      <xdr:rowOff>157162</xdr:rowOff>
    </xdr:from>
    <xdr:to>
      <xdr:col>6</xdr:col>
      <xdr:colOff>195262</xdr:colOff>
      <xdr:row>39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5CDEF328-1DA9-49A3-9410-65F7313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557212</xdr:colOff>
      <xdr:row>25</xdr:row>
      <xdr:rowOff>14287</xdr:rowOff>
    </xdr:from>
    <xdr:to>
      <xdr:col>12</xdr:col>
      <xdr:colOff>481012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3F4C6D8B-6455-4099-9B7B-104FC5448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428624</xdr:colOff>
      <xdr:row>61</xdr:row>
      <xdr:rowOff>161925</xdr:rowOff>
    </xdr:from>
    <xdr:to>
      <xdr:col>12</xdr:col>
      <xdr:colOff>723899</xdr:colOff>
      <xdr:row>86</xdr:row>
      <xdr:rowOff>133350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8E30441-96DC-4CA5-80A2-3D283C0C2C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552449</xdr:colOff>
      <xdr:row>104</xdr:row>
      <xdr:rowOff>233362</xdr:rowOff>
    </xdr:from>
    <xdr:to>
      <xdr:col>10</xdr:col>
      <xdr:colOff>123824</xdr:colOff>
      <xdr:row>122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2286D983-EE40-4672-9AF1-AEF565521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314325</xdr:colOff>
      <xdr:row>160</xdr:row>
      <xdr:rowOff>114300</xdr:rowOff>
    </xdr:from>
    <xdr:to>
      <xdr:col>9</xdr:col>
      <xdr:colOff>271462</xdr:colOff>
      <xdr:row>174</xdr:row>
      <xdr:rowOff>166687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09D984D-BCC0-479C-B6F7-4BC3C659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804861</xdr:colOff>
      <xdr:row>190</xdr:row>
      <xdr:rowOff>176211</xdr:rowOff>
    </xdr:from>
    <xdr:to>
      <xdr:col>10</xdr:col>
      <xdr:colOff>38099</xdr:colOff>
      <xdr:row>206</xdr:row>
      <xdr:rowOff>19049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606ED8AB-91DD-4F0E-91A5-86D9AE4C8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876300</xdr:colOff>
      <xdr:row>217</xdr:row>
      <xdr:rowOff>190500</xdr:rowOff>
    </xdr:from>
    <xdr:to>
      <xdr:col>10</xdr:col>
      <xdr:colOff>314325</xdr:colOff>
      <xdr:row>231</xdr:row>
      <xdr:rowOff>114300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E37C052A-B230-4F63-BB91-A83D09F39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757236</xdr:colOff>
      <xdr:row>246</xdr:row>
      <xdr:rowOff>4761</xdr:rowOff>
    </xdr:from>
    <xdr:to>
      <xdr:col>10</xdr:col>
      <xdr:colOff>628649</xdr:colOff>
      <xdr:row>262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xmlns="" id="{F2A2DBBA-5563-4EA6-84AB-4CE8B3927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238125</xdr:colOff>
      <xdr:row>3</xdr:row>
      <xdr:rowOff>57150</xdr:rowOff>
    </xdr:from>
    <xdr:to>
      <xdr:col>12</xdr:col>
      <xdr:colOff>353854</xdr:colOff>
      <xdr:row>7</xdr:row>
      <xdr:rowOff>19050</xdr:rowOff>
    </xdr:to>
    <xdr:pic>
      <xdr:nvPicPr>
        <xdr:cNvPr id="11" name="image2.png">
          <a:extLst>
            <a:ext uri="{FF2B5EF4-FFF2-40B4-BE49-F238E27FC236}">
              <a16:creationId xmlns:a16="http://schemas.microsoft.com/office/drawing/2014/main" xmlns="" id="{8CAACFD5-9B77-497B-BE9F-FFE2A3FA9BF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229225" y="628650"/>
          <a:ext cx="5633085" cy="723900"/>
        </a:xfrm>
        <a:prstGeom prst="rect">
          <a:avLst/>
        </a:prstGeom>
        <a:ln/>
      </xdr:spPr>
    </xdr:pic>
    <xdr:clientData/>
  </xdr:twoCellAnchor>
  <xdr:oneCellAnchor>
    <xdr:from>
      <xdr:col>2</xdr:col>
      <xdr:colOff>202407</xdr:colOff>
      <xdr:row>2</xdr:row>
      <xdr:rowOff>154781</xdr:rowOff>
    </xdr:from>
    <xdr:ext cx="952500" cy="1033463"/>
    <xdr:pic>
      <xdr:nvPicPr>
        <xdr:cNvPr id="12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407" y="535781"/>
          <a:ext cx="952500" cy="1033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&#237;sticas%20de%20transparencia%20ene-dic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2022"/>
      <sheetName val="FEB 2022"/>
      <sheetName val="MAR 2022 "/>
      <sheetName val="ABR 2022"/>
      <sheetName val="MAY 2022"/>
      <sheetName val="JUN 2022 "/>
      <sheetName val="JUL 2022"/>
      <sheetName val="AGO 2022"/>
      <sheetName val="SEP 2022"/>
      <sheetName val="OCT 2022 "/>
      <sheetName val="NOV 2022"/>
      <sheetName val="DIC 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1">
          <cell r="C21" t="str">
            <v>PNT</v>
          </cell>
          <cell r="D21" t="str">
            <v>MANUALES</v>
          </cell>
          <cell r="E21" t="str">
            <v>CORREO</v>
          </cell>
          <cell r="F21" t="str">
            <v>TOTAL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  <cell r="L21" t="str">
            <v>TOTAL</v>
          </cell>
        </row>
        <row r="22">
          <cell r="C22">
            <v>2</v>
          </cell>
          <cell r="D22">
            <v>0</v>
          </cell>
          <cell r="E22">
            <v>4</v>
          </cell>
          <cell r="F22">
            <v>6</v>
          </cell>
          <cell r="H22">
            <v>1</v>
          </cell>
          <cell r="I22">
            <v>3</v>
          </cell>
          <cell r="J22">
            <v>0</v>
          </cell>
          <cell r="K22">
            <v>2</v>
          </cell>
          <cell r="L22">
            <v>6</v>
          </cell>
        </row>
        <row r="23">
          <cell r="C23">
            <v>0.33</v>
          </cell>
          <cell r="D23" t="str">
            <v>%</v>
          </cell>
          <cell r="E23">
            <v>0.67</v>
          </cell>
          <cell r="F23">
            <v>1</v>
          </cell>
          <cell r="H23">
            <v>0.17</v>
          </cell>
          <cell r="I23">
            <v>0.5</v>
          </cell>
          <cell r="J23">
            <v>0</v>
          </cell>
          <cell r="K23">
            <v>0.33</v>
          </cell>
          <cell r="L23">
            <v>1</v>
          </cell>
        </row>
        <row r="44">
          <cell r="E44" t="str">
            <v>SE TIENE POR NO PRESENTADA ( NO CUMPLIÓ PREVENCIÓN)</v>
          </cell>
          <cell r="J44">
            <v>0</v>
          </cell>
          <cell r="K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  <cell r="K45">
            <v>0</v>
          </cell>
        </row>
        <row r="46">
          <cell r="E46" t="str">
            <v xml:space="preserve">INCOMPETENCIA </v>
          </cell>
          <cell r="J46">
            <v>0</v>
          </cell>
          <cell r="K46">
            <v>0</v>
          </cell>
        </row>
        <row r="47">
          <cell r="E47" t="str">
            <v>NEGATIVA POR INEXISTENCIA</v>
          </cell>
          <cell r="J47">
            <v>2</v>
          </cell>
          <cell r="K47">
            <v>0.33333333333333331</v>
          </cell>
        </row>
        <row r="48">
          <cell r="E48" t="str">
            <v>NEGATIVA CONFIDENCIAL E INEXISTENTE</v>
          </cell>
          <cell r="J48">
            <v>0</v>
          </cell>
          <cell r="K48">
            <v>0</v>
          </cell>
        </row>
        <row r="49">
          <cell r="E49" t="str">
            <v>AFIRMATIVO</v>
          </cell>
          <cell r="J49">
            <v>2</v>
          </cell>
          <cell r="K49">
            <v>0.33333333333333331</v>
          </cell>
        </row>
        <row r="50">
          <cell r="E50" t="str">
            <v xml:space="preserve">AFIRMATIVO PARCIAL POR CONFIDENCIALIDAD </v>
          </cell>
          <cell r="J50">
            <v>0</v>
          </cell>
          <cell r="K50">
            <v>0</v>
          </cell>
        </row>
        <row r="51">
          <cell r="E51" t="str">
            <v>NEGATIVA POR CONFIDENCIALIDAD Y RESERVADA</v>
          </cell>
          <cell r="J51">
            <v>0</v>
          </cell>
          <cell r="K51">
            <v>0</v>
          </cell>
        </row>
        <row r="52">
          <cell r="E52" t="str">
            <v>AFIRMATIVO PARCIAL POR CONFIDENCIALIDAD E INEXISTENCIA</v>
          </cell>
          <cell r="J52">
            <v>0</v>
          </cell>
          <cell r="K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  <cell r="K53">
            <v>0</v>
          </cell>
        </row>
        <row r="54">
          <cell r="E54" t="str">
            <v>AFIRMATIVO PARCIAL POR INEXISTENCIA</v>
          </cell>
          <cell r="J54">
            <v>2</v>
          </cell>
          <cell r="K54">
            <v>0.33333333333333331</v>
          </cell>
        </row>
        <row r="55">
          <cell r="E55" t="str">
            <v>AFIRMATIVO PARCIAL POR RESERVA</v>
          </cell>
          <cell r="J55">
            <v>0</v>
          </cell>
          <cell r="K55">
            <v>0</v>
          </cell>
        </row>
        <row r="56">
          <cell r="E56" t="str">
            <v>AFIRMATIVO PARCIAL POR RESERVA Y CONFIDENCIALIDAD</v>
          </cell>
          <cell r="J56">
            <v>0</v>
          </cell>
          <cell r="K56">
            <v>0</v>
          </cell>
        </row>
        <row r="57">
          <cell r="E57" t="str">
            <v>AFIRMATIVO PARCIAL POR RESERVA E INEXISTENCIA</v>
          </cell>
          <cell r="J57">
            <v>0</v>
          </cell>
          <cell r="K57">
            <v>0</v>
          </cell>
        </row>
        <row r="58">
          <cell r="E58" t="str">
            <v>NEGATIVA  POR RESERVA</v>
          </cell>
          <cell r="J58">
            <v>0</v>
          </cell>
          <cell r="K58">
            <v>0</v>
          </cell>
        </row>
        <row r="59">
          <cell r="E59" t="str">
            <v>PREVENCIÓN ENTRAMITE</v>
          </cell>
          <cell r="J59">
            <v>0</v>
          </cell>
          <cell r="K59">
            <v>0</v>
          </cell>
        </row>
        <row r="96">
          <cell r="E96" t="str">
            <v>VIA CORREO ELECTRONICO</v>
          </cell>
          <cell r="I96">
            <v>4</v>
          </cell>
          <cell r="J96">
            <v>0.66666666666666663</v>
          </cell>
        </row>
        <row r="97">
          <cell r="E97" t="str">
            <v>VÍA PNT</v>
          </cell>
          <cell r="I97">
            <v>2</v>
          </cell>
          <cell r="J97">
            <v>0.33333333333333331</v>
          </cell>
        </row>
        <row r="98">
          <cell r="E98" t="str">
            <v>REPRODUCCIÓN DE DOCUMENTOS (COPIA SIMPLE, COPIA CERTIFICADA, PLANO SIMPLE Y PLANO CERTIFICADO)</v>
          </cell>
          <cell r="I98">
            <v>0</v>
          </cell>
          <cell r="J98">
            <v>0</v>
          </cell>
        </row>
        <row r="99">
          <cell r="E99" t="str">
            <v>FORMATO DIGITAL</v>
          </cell>
          <cell r="I99">
            <v>0</v>
          </cell>
          <cell r="J99">
            <v>0</v>
          </cell>
        </row>
        <row r="100">
          <cell r="E100" t="str">
            <v>CONSULTA DIRECTA</v>
          </cell>
          <cell r="I100">
            <v>0</v>
          </cell>
          <cell r="J100">
            <v>0</v>
          </cell>
        </row>
        <row r="155">
          <cell r="E155" t="str">
            <v>ORDINARIA</v>
          </cell>
          <cell r="I155">
            <v>6</v>
          </cell>
          <cell r="J155">
            <v>1</v>
          </cell>
        </row>
        <row r="156">
          <cell r="E156" t="str">
            <v>FUNDAMENTAL</v>
          </cell>
          <cell r="I156">
            <v>0</v>
          </cell>
          <cell r="J156">
            <v>0</v>
          </cell>
        </row>
        <row r="157">
          <cell r="E157" t="str">
            <v>RESERVADA</v>
          </cell>
          <cell r="I157">
            <v>0</v>
          </cell>
          <cell r="J157">
            <v>0</v>
          </cell>
        </row>
        <row r="158">
          <cell r="E158" t="str">
            <v>CONFIDENCIAL</v>
          </cell>
          <cell r="I158">
            <v>0</v>
          </cell>
          <cell r="J158">
            <v>0</v>
          </cell>
        </row>
        <row r="184">
          <cell r="E184" t="str">
            <v>ECONOMICA ADMINISTRATIVA</v>
          </cell>
          <cell r="I184">
            <v>2</v>
          </cell>
          <cell r="J184">
            <v>0.33333333333333331</v>
          </cell>
        </row>
        <row r="185">
          <cell r="E185" t="str">
            <v>TRAMITE</v>
          </cell>
          <cell r="I185">
            <v>0</v>
          </cell>
          <cell r="J185">
            <v>0</v>
          </cell>
        </row>
        <row r="186">
          <cell r="E186" t="str">
            <v>SERV. PUB.</v>
          </cell>
          <cell r="I186">
            <v>1</v>
          </cell>
          <cell r="J186">
            <v>0.16666666666666666</v>
          </cell>
        </row>
        <row r="187">
          <cell r="E187" t="str">
            <v>LEGAL</v>
          </cell>
          <cell r="I187">
            <v>3</v>
          </cell>
          <cell r="J187">
            <v>0.5</v>
          </cell>
        </row>
        <row r="211">
          <cell r="E211" t="str">
            <v>PNT</v>
          </cell>
          <cell r="I211">
            <v>2</v>
          </cell>
          <cell r="J211">
            <v>0.33333333333333331</v>
          </cell>
        </row>
        <row r="212">
          <cell r="E212" t="str">
            <v>CORREO ELECTRONICO</v>
          </cell>
          <cell r="I212">
            <v>4</v>
          </cell>
          <cell r="J212">
            <v>0.66666666666666663</v>
          </cell>
        </row>
        <row r="213">
          <cell r="E213" t="str">
            <v>NOTIFICACIÓN PERSONAL</v>
          </cell>
          <cell r="I213">
            <v>0</v>
          </cell>
          <cell r="J213">
            <v>0</v>
          </cell>
        </row>
        <row r="214">
          <cell r="E214" t="str">
            <v>LISTAS</v>
          </cell>
          <cell r="I214">
            <v>0</v>
          </cell>
          <cell r="J214">
            <v>0</v>
          </cell>
        </row>
        <row r="236">
          <cell r="E236" t="str">
            <v xml:space="preserve">Unidad de Planeación </v>
          </cell>
          <cell r="G236">
            <v>1</v>
          </cell>
        </row>
        <row r="237">
          <cell r="E237" t="str">
            <v>Unidad de Administración</v>
          </cell>
          <cell r="G237">
            <v>2</v>
          </cell>
        </row>
        <row r="238">
          <cell r="E238" t="str">
            <v>Unidad de Programas para la Igualdad Sustantiva</v>
          </cell>
          <cell r="G238">
            <v>0</v>
          </cell>
        </row>
        <row r="239">
          <cell r="E239" t="str">
            <v xml:space="preserve">Unidad Jurídica, Transparencia y Buenas Prácticas </v>
          </cell>
          <cell r="G239">
            <v>3</v>
          </cell>
        </row>
        <row r="240">
          <cell r="E240" t="str">
            <v>Órgano de Control Interno</v>
          </cell>
          <cell r="G24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workbookViewId="0">
      <selection activeCell="E9" sqref="E9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"/>
    </row>
    <row r="3" spans="1:17" x14ac:dyDescent="0.25">
      <c r="A3" s="1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"/>
    </row>
    <row r="4" spans="1:17" x14ac:dyDescent="0.25">
      <c r="A4" s="1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"/>
    </row>
    <row r="5" spans="1:17" x14ac:dyDescent="0.25">
      <c r="A5" s="1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"/>
    </row>
    <row r="6" spans="1:17" x14ac:dyDescent="0.25">
      <c r="A6" s="1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"/>
    </row>
    <row r="7" spans="1:17" x14ac:dyDescent="0.25">
      <c r="A7" s="1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"/>
    </row>
    <row r="8" spans="1:17" x14ac:dyDescent="0.25">
      <c r="A8" s="1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"/>
    </row>
    <row r="9" spans="1:17" x14ac:dyDescent="0.25">
      <c r="A9" s="1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"/>
    </row>
    <row r="10" spans="1:17" x14ac:dyDescent="0.25">
      <c r="A10" s="1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"/>
    </row>
    <row r="11" spans="1:17" x14ac:dyDescent="0.25">
      <c r="A11" s="1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"/>
      <c r="Q13" s="1"/>
    </row>
    <row r="14" spans="1:17" ht="43.5" customHeight="1" thickBot="1" x14ac:dyDescent="0.85">
      <c r="A14" s="1"/>
      <c r="B14" s="214" t="s">
        <v>36</v>
      </c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2</v>
      </c>
      <c r="D22" s="15">
        <v>0</v>
      </c>
      <c r="E22" s="15">
        <v>2</v>
      </c>
      <c r="F22" s="16">
        <f>SUM(C22:E22)</f>
        <v>4</v>
      </c>
      <c r="G22" s="17"/>
      <c r="H22" s="14">
        <v>1</v>
      </c>
      <c r="I22" s="14">
        <v>1</v>
      </c>
      <c r="J22" s="14">
        <v>2</v>
      </c>
      <c r="K22" s="14">
        <v>0</v>
      </c>
      <c r="L22" s="16">
        <f>SUM(H22:K22)</f>
        <v>4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0.5</v>
      </c>
      <c r="D23" s="14" t="s">
        <v>10</v>
      </c>
      <c r="E23" s="18">
        <v>0.5</v>
      </c>
      <c r="F23" s="19">
        <f>SUM(C23:E23)</f>
        <v>1</v>
      </c>
      <c r="G23" s="17"/>
      <c r="H23" s="20">
        <v>0.25</v>
      </c>
      <c r="I23" s="20">
        <v>0.25</v>
      </c>
      <c r="J23" s="20">
        <v>0.5</v>
      </c>
      <c r="K23" s="20">
        <v>0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2</v>
      </c>
      <c r="K47" s="20">
        <f>+J47/J61</f>
        <v>0.5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0</v>
      </c>
      <c r="K49" s="20">
        <f>+J49/J61</f>
        <v>0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2</v>
      </c>
      <c r="K54" s="20">
        <f>+J54/J61</f>
        <v>0.5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4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34"/>
      <c r="L95" s="34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2</v>
      </c>
      <c r="J96" s="40">
        <f>+I96/I102</f>
        <v>0.5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2</v>
      </c>
      <c r="J97" s="40">
        <f>+I97/I102</f>
        <v>0.5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4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34"/>
      <c r="L105" s="34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34"/>
      <c r="L132" s="34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7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7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34"/>
      <c r="L137" s="34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1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1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1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1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34"/>
      <c r="L154" s="34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4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70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4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34"/>
      <c r="L183" s="34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2</v>
      </c>
      <c r="J184" s="78">
        <f>+I184/I189</f>
        <v>0.5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1</v>
      </c>
      <c r="J186" s="79">
        <f>+I186/I189</f>
        <v>0.25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1</v>
      </c>
      <c r="J187" s="81">
        <f>+I187/I189</f>
        <v>0.25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4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34"/>
      <c r="L210" s="34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2</v>
      </c>
      <c r="J211" s="78">
        <f>+I211/I216</f>
        <v>0.5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2</v>
      </c>
      <c r="J212" s="78">
        <f>+I212/I216</f>
        <v>0.5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88"/>
      <c r="H214" s="89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4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93" t="s">
        <v>31</v>
      </c>
      <c r="F239" s="94"/>
      <c r="G239" s="92">
        <v>2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0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2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4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B13:O13"/>
    <mergeCell ref="B14:O14"/>
    <mergeCell ref="C20:F20"/>
    <mergeCell ref="H20:L20"/>
    <mergeCell ref="D43:K43"/>
    <mergeCell ref="E142:J142"/>
    <mergeCell ref="D95:J95"/>
    <mergeCell ref="E98:H98"/>
    <mergeCell ref="D105:J105"/>
    <mergeCell ref="E132:J132"/>
    <mergeCell ref="E133:I133"/>
    <mergeCell ref="E137:J137"/>
    <mergeCell ref="E138:I138"/>
    <mergeCell ref="E186:H186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85:H185"/>
    <mergeCell ref="E242:F242"/>
    <mergeCell ref="B244:O244"/>
    <mergeCell ref="E187:H187"/>
    <mergeCell ref="D210:J210"/>
    <mergeCell ref="D237:G237"/>
    <mergeCell ref="E238:F238"/>
    <mergeCell ref="E240:F240"/>
    <mergeCell ref="E241:F241"/>
  </mergeCells>
  <pageMargins left="0.25" right="0.25" top="0.75" bottom="0.75" header="0.3" footer="0.3"/>
  <pageSetup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zoomScale="80" zoomScaleNormal="80" workbookViewId="0">
      <selection activeCell="O18" sqref="O1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1.4257812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46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4"/>
      <c r="Q21" s="7"/>
    </row>
    <row r="22" spans="1:17" ht="16.5" thickBot="1" x14ac:dyDescent="0.35">
      <c r="A22" s="1"/>
      <c r="B22" s="4"/>
      <c r="C22" s="14">
        <v>3</v>
      </c>
      <c r="D22" s="15">
        <v>0</v>
      </c>
      <c r="E22" s="15">
        <v>9</v>
      </c>
      <c r="F22" s="16">
        <f>SUM(C22:E22)</f>
        <v>12</v>
      </c>
      <c r="G22" s="17"/>
      <c r="H22" s="14">
        <v>8</v>
      </c>
      <c r="I22" s="14">
        <v>1</v>
      </c>
      <c r="J22" s="14">
        <v>0</v>
      </c>
      <c r="K22" s="14">
        <v>3</v>
      </c>
      <c r="L22" s="16">
        <f>SUM(H22:K22)</f>
        <v>12</v>
      </c>
      <c r="M22" s="4"/>
      <c r="N22" s="4"/>
      <c r="O22" s="4"/>
      <c r="P22" s="4"/>
      <c r="Q22" s="1"/>
    </row>
    <row r="23" spans="1:17" ht="16.5" thickBot="1" x14ac:dyDescent="0.35">
      <c r="A23" s="1"/>
      <c r="B23" s="4"/>
      <c r="C23" s="18">
        <v>0.25</v>
      </c>
      <c r="D23" s="14" t="s">
        <v>10</v>
      </c>
      <c r="E23" s="18">
        <v>0.75</v>
      </c>
      <c r="F23" s="19">
        <f>SUM(C23:E23)</f>
        <v>1</v>
      </c>
      <c r="G23" s="17"/>
      <c r="H23" s="20">
        <v>0.67</v>
      </c>
      <c r="I23" s="20">
        <v>0.08</v>
      </c>
      <c r="J23" s="20">
        <v>0</v>
      </c>
      <c r="K23" s="20">
        <v>0.25</v>
      </c>
      <c r="L23" s="20">
        <f>SUM(H23:K23)</f>
        <v>1</v>
      </c>
      <c r="M23" s="4"/>
      <c r="N23" s="4"/>
      <c r="O23" s="4"/>
      <c r="P23" s="4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9</v>
      </c>
      <c r="K47" s="20">
        <f>+J47/J61</f>
        <v>0.75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3</v>
      </c>
      <c r="K49" s="20">
        <f>+J49/J61</f>
        <v>0.25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0</v>
      </c>
      <c r="K54" s="20">
        <f>+J54/J61</f>
        <v>0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12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66"/>
      <c r="L95" s="166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9</v>
      </c>
      <c r="J96" s="40">
        <f>+I96/I102</f>
        <v>0.75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3</v>
      </c>
      <c r="J97" s="40">
        <f>+I97/I102</f>
        <v>0.25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12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66"/>
      <c r="L105" s="166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66"/>
      <c r="L132" s="166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36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v>36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66"/>
      <c r="L137" s="166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4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4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3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3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66"/>
      <c r="L154" s="166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11</v>
      </c>
      <c r="J155" s="67">
        <f>+I155/I160</f>
        <v>0.91666666666666663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1</v>
      </c>
      <c r="J156" s="69">
        <f>+I156/I160</f>
        <v>8.3333333333333329E-2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67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12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66"/>
      <c r="L183" s="166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8</v>
      </c>
      <c r="J184" s="78">
        <f>+I184/I189</f>
        <v>0.66666666666666663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4</v>
      </c>
      <c r="J187" s="81">
        <f>+I187/I189</f>
        <v>0.33333333333333331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12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66"/>
      <c r="L210" s="166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3</v>
      </c>
      <c r="J211" s="78">
        <f>+I211/I216</f>
        <v>0.25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9</v>
      </c>
      <c r="J212" s="78">
        <f>+I212/I216</f>
        <v>0.75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68"/>
      <c r="H214" s="169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12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0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70" t="s">
        <v>31</v>
      </c>
      <c r="F237" s="171"/>
      <c r="G237" s="92">
        <v>8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4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0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12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zoomScale="80" zoomScaleNormal="80" workbookViewId="0">
      <selection activeCell="O17" sqref="O17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47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4"/>
      <c r="Q21" s="7"/>
    </row>
    <row r="22" spans="1:17" ht="16.5" thickBot="1" x14ac:dyDescent="0.35">
      <c r="A22" s="1"/>
      <c r="B22" s="4"/>
      <c r="C22" s="14">
        <v>2</v>
      </c>
      <c r="D22" s="15">
        <v>0</v>
      </c>
      <c r="E22" s="15">
        <v>12</v>
      </c>
      <c r="F22" s="16">
        <f>SUM(C22:E22)</f>
        <v>14</v>
      </c>
      <c r="G22" s="17"/>
      <c r="H22" s="14">
        <v>6</v>
      </c>
      <c r="I22" s="14">
        <v>1</v>
      </c>
      <c r="J22" s="14">
        <v>1</v>
      </c>
      <c r="K22" s="14">
        <v>6</v>
      </c>
      <c r="L22" s="16">
        <f>SUM(H22:K22)</f>
        <v>14</v>
      </c>
      <c r="M22" s="4"/>
      <c r="N22" s="4"/>
      <c r="O22" s="4"/>
      <c r="P22" s="4"/>
      <c r="Q22" s="1"/>
    </row>
    <row r="23" spans="1:17" ht="16.5" thickBot="1" x14ac:dyDescent="0.35">
      <c r="A23" s="1"/>
      <c r="B23" s="4"/>
      <c r="C23" s="18">
        <v>0.15</v>
      </c>
      <c r="D23" s="14" t="s">
        <v>10</v>
      </c>
      <c r="E23" s="18">
        <v>0.85</v>
      </c>
      <c r="F23" s="19">
        <f>SUM(C23:E23)</f>
        <v>1</v>
      </c>
      <c r="G23" s="17"/>
      <c r="H23" s="20">
        <v>0.43</v>
      </c>
      <c r="I23" s="20">
        <v>7.0000000000000007E-2</v>
      </c>
      <c r="J23" s="20">
        <v>7.0000000000000007E-2</v>
      </c>
      <c r="K23" s="20">
        <v>0.43</v>
      </c>
      <c r="L23" s="20">
        <f>SUM(H23:K23)</f>
        <v>1</v>
      </c>
      <c r="M23" s="4"/>
      <c r="N23" s="4"/>
      <c r="O23" s="4"/>
      <c r="P23" s="4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8</v>
      </c>
      <c r="K47" s="20">
        <f>+J47/J61</f>
        <v>0.5714285714285714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4</v>
      </c>
      <c r="K49" s="20">
        <f>+J49/J61</f>
        <v>0.2857142857142857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2</v>
      </c>
      <c r="K54" s="20">
        <f>+J54/J61</f>
        <v>0.14285714285714285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14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77"/>
      <c r="L95" s="177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12</v>
      </c>
      <c r="J96" s="40">
        <f>+I96/I102</f>
        <v>0.8571428571428571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2</v>
      </c>
      <c r="J97" s="40">
        <f>+I97/I102</f>
        <v>0.14285714285714285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14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77"/>
      <c r="L105" s="177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77"/>
      <c r="L132" s="177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31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v>31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77"/>
      <c r="L137" s="177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4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4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4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4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77"/>
      <c r="L154" s="177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11</v>
      </c>
      <c r="J155" s="67">
        <f>+I155/I160</f>
        <v>0.7857142857142857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3</v>
      </c>
      <c r="J156" s="69">
        <f>+I156/I160</f>
        <v>0.21428571428571427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76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14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77"/>
      <c r="L183" s="177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6</v>
      </c>
      <c r="J184" s="78">
        <f>+I184/I189</f>
        <v>0.42857142857142855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3</v>
      </c>
      <c r="J185" s="79">
        <f>+I185/I189</f>
        <v>0.21428571428571427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3</v>
      </c>
      <c r="J186" s="79">
        <f>+I186/I189</f>
        <v>0.21428571428571427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2</v>
      </c>
      <c r="J187" s="81">
        <f>+I187/I189</f>
        <v>0.14285714285714285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14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77"/>
      <c r="L210" s="177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2</v>
      </c>
      <c r="J211" s="78">
        <f>+I211/I216</f>
        <v>0.14285714285714285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12</v>
      </c>
      <c r="J212" s="78">
        <f>+I212/I216</f>
        <v>0.8571428571428571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72"/>
      <c r="H214" s="173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14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2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74" t="s">
        <v>31</v>
      </c>
      <c r="F237" s="175"/>
      <c r="G237" s="92">
        <v>6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3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3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14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tabSelected="1" zoomScale="80" zoomScaleNormal="80" workbookViewId="0">
      <selection activeCell="N21" sqref="N21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48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4"/>
      <c r="Q21" s="7"/>
    </row>
    <row r="22" spans="1:17" ht="16.5" thickBot="1" x14ac:dyDescent="0.35">
      <c r="A22" s="1"/>
      <c r="B22" s="4"/>
      <c r="C22" s="14">
        <v>2</v>
      </c>
      <c r="D22" s="15">
        <v>0</v>
      </c>
      <c r="E22" s="15">
        <v>4</v>
      </c>
      <c r="F22" s="16">
        <f>SUM(C22:E22)</f>
        <v>6</v>
      </c>
      <c r="G22" s="17"/>
      <c r="H22" s="14">
        <v>1</v>
      </c>
      <c r="I22" s="14">
        <v>3</v>
      </c>
      <c r="J22" s="14">
        <v>0</v>
      </c>
      <c r="K22" s="14">
        <v>2</v>
      </c>
      <c r="L22" s="16">
        <f>SUM(H22:K22)</f>
        <v>6</v>
      </c>
      <c r="M22" s="4"/>
      <c r="N22" s="4"/>
      <c r="O22" s="4"/>
      <c r="P22" s="4"/>
      <c r="Q22" s="1"/>
    </row>
    <row r="23" spans="1:17" ht="16.5" thickBot="1" x14ac:dyDescent="0.35">
      <c r="A23" s="1"/>
      <c r="B23" s="4"/>
      <c r="C23" s="18">
        <v>0.33</v>
      </c>
      <c r="D23" s="14" t="s">
        <v>10</v>
      </c>
      <c r="E23" s="18">
        <v>0.67</v>
      </c>
      <c r="F23" s="19">
        <f>SUM(C23:E23)</f>
        <v>1</v>
      </c>
      <c r="G23" s="17"/>
      <c r="H23" s="20">
        <v>0.17</v>
      </c>
      <c r="I23" s="20">
        <v>0.5</v>
      </c>
      <c r="J23" s="20">
        <v>0</v>
      </c>
      <c r="K23" s="20">
        <v>0.33</v>
      </c>
      <c r="L23" s="20">
        <f>SUM(H23:K23)</f>
        <v>1</v>
      </c>
      <c r="M23" s="4"/>
      <c r="N23" s="4"/>
      <c r="O23" s="4"/>
      <c r="P23" s="4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2</v>
      </c>
      <c r="K47" s="20">
        <f>+J47/J61</f>
        <v>0.33333333333333331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2</v>
      </c>
      <c r="K49" s="20">
        <f>+J49/J61</f>
        <v>0.33333333333333331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2</v>
      </c>
      <c r="K54" s="20">
        <f>+J54/J61</f>
        <v>0.33333333333333331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6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78"/>
      <c r="L95" s="178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4</v>
      </c>
      <c r="J96" s="40">
        <f>+I96/I102</f>
        <v>0.66666666666666663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2</v>
      </c>
      <c r="J97" s="40">
        <f>+I97/I102</f>
        <v>0.33333333333333331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6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78"/>
      <c r="L105" s="178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78"/>
      <c r="L132" s="178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8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v>8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78"/>
      <c r="L137" s="178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5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5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0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0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78"/>
      <c r="L154" s="178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6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79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6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78"/>
      <c r="L183" s="178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2</v>
      </c>
      <c r="J184" s="78">
        <f>+I184/I189</f>
        <v>0.33333333333333331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1</v>
      </c>
      <c r="J186" s="79">
        <f>+I186/I189</f>
        <v>0.16666666666666666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3</v>
      </c>
      <c r="J187" s="81">
        <f>+I187/I189</f>
        <v>0.5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6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78"/>
      <c r="L210" s="178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2</v>
      </c>
      <c r="J211" s="78">
        <f>+I211/I216</f>
        <v>0.33333333333333331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4</v>
      </c>
      <c r="J212" s="78">
        <f>+I212/I216</f>
        <v>0.66666666666666663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80"/>
      <c r="H214" s="181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6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1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82" t="s">
        <v>31</v>
      </c>
      <c r="F237" s="183"/>
      <c r="G237" s="92">
        <v>2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3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0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6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56:H156"/>
    <mergeCell ref="E157:H157"/>
    <mergeCell ref="E158:H158"/>
    <mergeCell ref="D183:J183"/>
    <mergeCell ref="E184:H184"/>
    <mergeCell ref="E185:H185"/>
    <mergeCell ref="E142:J142"/>
    <mergeCell ref="E143:I143"/>
    <mergeCell ref="E147:J147"/>
    <mergeCell ref="E148:I148"/>
    <mergeCell ref="D154:J154"/>
    <mergeCell ref="E155:H155"/>
    <mergeCell ref="E98:H98"/>
    <mergeCell ref="D105:J105"/>
    <mergeCell ref="E132:J132"/>
    <mergeCell ref="E133:I133"/>
    <mergeCell ref="E137:J137"/>
    <mergeCell ref="E138:I138"/>
    <mergeCell ref="B13:O13"/>
    <mergeCell ref="B14:O14"/>
    <mergeCell ref="C20:F20"/>
    <mergeCell ref="H20:L20"/>
    <mergeCell ref="D43:K43"/>
    <mergeCell ref="D95:J95"/>
  </mergeCells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workbookViewId="0">
      <selection activeCell="B13" sqref="B13:O13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"/>
    </row>
    <row r="3" spans="1:17" x14ac:dyDescent="0.25">
      <c r="A3" s="1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"/>
    </row>
    <row r="4" spans="1:17" x14ac:dyDescent="0.25">
      <c r="A4" s="1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"/>
    </row>
    <row r="5" spans="1:17" x14ac:dyDescent="0.25">
      <c r="A5" s="1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"/>
    </row>
    <row r="6" spans="1:17" x14ac:dyDescent="0.25">
      <c r="A6" s="1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"/>
    </row>
    <row r="7" spans="1:17" x14ac:dyDescent="0.25">
      <c r="A7" s="1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"/>
    </row>
    <row r="8" spans="1:17" x14ac:dyDescent="0.25">
      <c r="A8" s="1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"/>
    </row>
    <row r="9" spans="1:17" x14ac:dyDescent="0.25">
      <c r="A9" s="1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"/>
    </row>
    <row r="10" spans="1:17" x14ac:dyDescent="0.25">
      <c r="A10" s="1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"/>
    </row>
    <row r="11" spans="1:17" x14ac:dyDescent="0.25">
      <c r="A11" s="1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37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3</v>
      </c>
      <c r="D22" s="15">
        <v>0</v>
      </c>
      <c r="E22" s="15">
        <v>5</v>
      </c>
      <c r="F22" s="16">
        <f>SUM(C22:E22)</f>
        <v>8</v>
      </c>
      <c r="G22" s="17"/>
      <c r="H22" s="14">
        <v>5</v>
      </c>
      <c r="I22" s="14">
        <v>1</v>
      </c>
      <c r="J22" s="14">
        <v>0</v>
      </c>
      <c r="K22" s="14">
        <v>2</v>
      </c>
      <c r="L22" s="16">
        <f>SUM(H22:K22)</f>
        <v>8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0.37</v>
      </c>
      <c r="D23" s="14" t="s">
        <v>10</v>
      </c>
      <c r="E23" s="18">
        <v>0.63</v>
      </c>
      <c r="F23" s="19">
        <f>SUM(C23:E23)</f>
        <v>1</v>
      </c>
      <c r="G23" s="17"/>
      <c r="H23" s="20">
        <v>0.25</v>
      </c>
      <c r="I23" s="20">
        <v>0.25</v>
      </c>
      <c r="J23" s="20">
        <v>0.5</v>
      </c>
      <c r="K23" s="20">
        <v>0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1</v>
      </c>
      <c r="K46" s="20">
        <f>+J46/J61</f>
        <v>0.125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2</v>
      </c>
      <c r="K47" s="20">
        <f>+J47/J61</f>
        <v>0.25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0</v>
      </c>
      <c r="K49" s="20">
        <f>+J49/J61</f>
        <v>0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5</v>
      </c>
      <c r="K54" s="20">
        <f>+J54/J61</f>
        <v>0.625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8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11"/>
      <c r="L95" s="111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5</v>
      </c>
      <c r="J96" s="40">
        <f>+I96/I102</f>
        <v>0.625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3</v>
      </c>
      <c r="J97" s="40">
        <f>+I97/I102</f>
        <v>0.375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8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11"/>
      <c r="L105" s="111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11"/>
      <c r="L132" s="111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32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32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11"/>
      <c r="L137" s="111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6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6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0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0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11"/>
      <c r="L154" s="111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7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12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7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11"/>
      <c r="L183" s="111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5</v>
      </c>
      <c r="J184" s="78">
        <f>+I184/I189</f>
        <v>0.7142857142857143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2</v>
      </c>
      <c r="J187" s="81">
        <f>+I187/I189</f>
        <v>0.2857142857142857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7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11"/>
      <c r="L210" s="111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3</v>
      </c>
      <c r="J211" s="78">
        <f>+I211/I216</f>
        <v>0.375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5</v>
      </c>
      <c r="J212" s="78">
        <f>+I212/I216</f>
        <v>0.625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13"/>
      <c r="H214" s="114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8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115" t="s">
        <v>31</v>
      </c>
      <c r="F239" s="116"/>
      <c r="G239" s="92">
        <v>5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0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2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7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workbookViewId="0">
      <selection activeCell="J18" sqref="J1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38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2</v>
      </c>
      <c r="D22" s="15">
        <v>0</v>
      </c>
      <c r="E22" s="15">
        <v>4</v>
      </c>
      <c r="F22" s="16">
        <f>SUM(C22:E22)</f>
        <v>6</v>
      </c>
      <c r="G22" s="17"/>
      <c r="H22" s="14">
        <v>3</v>
      </c>
      <c r="I22" s="14">
        <v>2</v>
      </c>
      <c r="J22" s="14">
        <v>0</v>
      </c>
      <c r="K22" s="14">
        <v>1</v>
      </c>
      <c r="L22" s="16">
        <f>SUM(H22:K22)</f>
        <v>6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0.33</v>
      </c>
      <c r="D23" s="14" t="s">
        <v>10</v>
      </c>
      <c r="E23" s="18">
        <v>0.67</v>
      </c>
      <c r="F23" s="19">
        <f>SUM(C23:E23)</f>
        <v>1</v>
      </c>
      <c r="G23" s="17"/>
      <c r="H23" s="20">
        <v>0.5</v>
      </c>
      <c r="I23" s="20">
        <v>0.33</v>
      </c>
      <c r="J23" s="20">
        <v>0</v>
      </c>
      <c r="K23" s="20">
        <v>0.17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1</v>
      </c>
      <c r="K47" s="20">
        <f>+J47/J61</f>
        <v>0.16666666666666666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5</v>
      </c>
      <c r="K49" s="20">
        <f>+J49/J61</f>
        <v>0.83333333333333337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0</v>
      </c>
      <c r="K54" s="20">
        <f>+J54/J61</f>
        <v>0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6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23"/>
      <c r="L95" s="123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4</v>
      </c>
      <c r="J96" s="40">
        <f>+I96/I102</f>
        <v>0.66666666666666663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2</v>
      </c>
      <c r="J97" s="40">
        <f>+I97/I102</f>
        <v>0.33333333333333331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6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23"/>
      <c r="L105" s="123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23"/>
      <c r="L132" s="123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32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32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23"/>
      <c r="L137" s="123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6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6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3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3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23"/>
      <c r="L154" s="123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6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22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6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23"/>
      <c r="L183" s="123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4</v>
      </c>
      <c r="J184" s="78">
        <f>+I184/I189</f>
        <v>0.66666666666666663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1</v>
      </c>
      <c r="J186" s="79">
        <f>+I186/I189</f>
        <v>0.16666666666666666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1</v>
      </c>
      <c r="J187" s="81">
        <f>+I187/I189</f>
        <v>0.16666666666666666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6</v>
      </c>
      <c r="J189" s="83">
        <f>SUM(J184:J187)</f>
        <v>0.99999999999999989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23"/>
      <c r="L210" s="123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2</v>
      </c>
      <c r="J211" s="78">
        <f>+I211/I216</f>
        <v>0.33333333333333331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4</v>
      </c>
      <c r="J212" s="78">
        <f>+I212/I216</f>
        <v>0.66666666666666663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18"/>
      <c r="H214" s="119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6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1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120" t="s">
        <v>31</v>
      </c>
      <c r="F239" s="121"/>
      <c r="G239" s="92">
        <v>4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0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1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6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25" right="0.25" top="0.75" bottom="0.75" header="0.3" footer="0.3"/>
  <pageSetup scale="5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zoomScale="90" zoomScaleNormal="90" workbookViewId="0">
      <selection activeCell="P8" sqref="P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39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5</v>
      </c>
      <c r="D22" s="15">
        <v>0</v>
      </c>
      <c r="E22" s="15">
        <v>4</v>
      </c>
      <c r="F22" s="16">
        <f>SUM(C22:E22)</f>
        <v>9</v>
      </c>
      <c r="G22" s="17"/>
      <c r="H22" s="14">
        <v>5</v>
      </c>
      <c r="I22" s="14">
        <v>3</v>
      </c>
      <c r="J22" s="14">
        <v>0</v>
      </c>
      <c r="K22" s="14">
        <v>1</v>
      </c>
      <c r="L22" s="16">
        <f>SUM(H22:K22)</f>
        <v>9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0.56000000000000005</v>
      </c>
      <c r="D23" s="14" t="s">
        <v>10</v>
      </c>
      <c r="E23" s="18">
        <v>0.44</v>
      </c>
      <c r="F23" s="19">
        <f>SUM(C23:E23)</f>
        <v>1</v>
      </c>
      <c r="G23" s="17"/>
      <c r="H23" s="20">
        <v>0.56000000000000005</v>
      </c>
      <c r="I23" s="20">
        <v>0.33</v>
      </c>
      <c r="J23" s="20">
        <v>0</v>
      </c>
      <c r="K23" s="20">
        <v>0.11</v>
      </c>
      <c r="L23" s="20">
        <f>SUM(H23:K23)</f>
        <v>1.0000000000000002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1</v>
      </c>
      <c r="K44" s="24">
        <f>+J44/J61</f>
        <v>0.1111111111111111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2</v>
      </c>
      <c r="K46" s="20">
        <f>+J46/J61</f>
        <v>0.22222222222222221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5</v>
      </c>
      <c r="K47" s="20">
        <f>+J47/J61</f>
        <v>0.55555555555555558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1</v>
      </c>
      <c r="K49" s="20">
        <f>+J49/J61</f>
        <v>0.1111111111111111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0</v>
      </c>
      <c r="K54" s="20">
        <f>+J54/J61</f>
        <v>0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9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24"/>
      <c r="L95" s="124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4</v>
      </c>
      <c r="J96" s="40">
        <f>+I96/I102</f>
        <v>0.44444444444444442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5</v>
      </c>
      <c r="J97" s="40">
        <f>+I97/I102</f>
        <v>0.55555555555555558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9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24"/>
      <c r="L105" s="124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24"/>
      <c r="L132" s="124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6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6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24"/>
      <c r="L137" s="124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5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5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0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0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24"/>
      <c r="L154" s="124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9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25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9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24"/>
      <c r="L183" s="124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5</v>
      </c>
      <c r="J184" s="78">
        <f>+I184/I189</f>
        <v>0.55555555555555558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2</v>
      </c>
      <c r="J186" s="79">
        <f>+I186/I189</f>
        <v>0.22222222222222221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2</v>
      </c>
      <c r="J187" s="81">
        <f>+I187/I189</f>
        <v>0.22222222222222221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9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24"/>
      <c r="L210" s="124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5</v>
      </c>
      <c r="J211" s="78">
        <f>+I211/I216</f>
        <v>0.55555555555555558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4</v>
      </c>
      <c r="J212" s="78">
        <f>+I212/I216</f>
        <v>0.44444444444444442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26"/>
      <c r="H214" s="127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9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128" t="s">
        <v>31</v>
      </c>
      <c r="F239" s="129"/>
      <c r="G239" s="92">
        <v>5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1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3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9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zoomScale="90" zoomScaleNormal="90" workbookViewId="0">
      <selection activeCell="E8" sqref="E8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40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5</v>
      </c>
      <c r="D22" s="15">
        <v>0</v>
      </c>
      <c r="E22" s="15">
        <v>1</v>
      </c>
      <c r="F22" s="16">
        <f>SUM(C22:E22)</f>
        <v>6</v>
      </c>
      <c r="G22" s="17"/>
      <c r="H22" s="14">
        <v>1</v>
      </c>
      <c r="I22" s="14">
        <v>2</v>
      </c>
      <c r="J22" s="14">
        <v>0</v>
      </c>
      <c r="K22" s="14">
        <v>3</v>
      </c>
      <c r="L22" s="16">
        <f>SUM(H22:K22)</f>
        <v>6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0.83</v>
      </c>
      <c r="D23" s="14" t="s">
        <v>10</v>
      </c>
      <c r="E23" s="18">
        <v>0.17</v>
      </c>
      <c r="F23" s="19">
        <f>SUM(C23:E23)</f>
        <v>1</v>
      </c>
      <c r="G23" s="17"/>
      <c r="H23" s="20">
        <v>0.17</v>
      </c>
      <c r="I23" s="20">
        <v>0.33</v>
      </c>
      <c r="J23" s="20">
        <v>0</v>
      </c>
      <c r="K23" s="20">
        <v>0.5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2</v>
      </c>
      <c r="K46" s="20">
        <f>+J46/J61</f>
        <v>0.33333333333333331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0</v>
      </c>
      <c r="K47" s="20">
        <f>+J47/J61</f>
        <v>0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3</v>
      </c>
      <c r="K49" s="20">
        <f>+J49/J61</f>
        <v>0.5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1</v>
      </c>
      <c r="K54" s="20">
        <f>+J54/J61</f>
        <v>0.16666666666666666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6</v>
      </c>
      <c r="K61" s="33">
        <f>SUM(K44:K60)</f>
        <v>0.99999999999999989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36"/>
      <c r="L95" s="136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1</v>
      </c>
      <c r="J96" s="40">
        <f>+I96/I102</f>
        <v>0.16666666666666666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5</v>
      </c>
      <c r="J97" s="40">
        <f>+I97/I102</f>
        <v>0.83333333333333337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6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36"/>
      <c r="L105" s="136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36"/>
      <c r="L132" s="136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13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13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36"/>
      <c r="L137" s="136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6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6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0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0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36"/>
      <c r="L154" s="136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6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35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6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36"/>
      <c r="L183" s="136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2</v>
      </c>
      <c r="J184" s="78">
        <f>+I184/I189</f>
        <v>0.5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2</v>
      </c>
      <c r="J187" s="81">
        <f>+I187/I189</f>
        <v>0.5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4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36"/>
      <c r="L210" s="136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5</v>
      </c>
      <c r="J211" s="78">
        <f>+I211/I216</f>
        <v>0.83333333333333337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1</v>
      </c>
      <c r="J212" s="78">
        <f>+I212/I216</f>
        <v>0.16666666666666666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31"/>
      <c r="H214" s="132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6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1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133" t="s">
        <v>31</v>
      </c>
      <c r="F239" s="134"/>
      <c r="G239" s="92">
        <v>2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0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1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4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</mergeCells>
  <pageMargins left="0.25" right="0.25" top="0.75" bottom="0.75" header="0.3" footer="0.3"/>
  <pageSetup scale="54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5"/>
  <sheetViews>
    <sheetView zoomScale="90" zoomScaleNormal="90" workbookViewId="0">
      <selection activeCell="H20" sqref="H20:L20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3</v>
      </c>
      <c r="D22" s="15">
        <v>0</v>
      </c>
      <c r="E22" s="15">
        <v>13</v>
      </c>
      <c r="F22" s="16">
        <f>SUM(C22:E22)</f>
        <v>16</v>
      </c>
      <c r="G22" s="17"/>
      <c r="H22" s="14">
        <v>6</v>
      </c>
      <c r="I22" s="14">
        <v>1</v>
      </c>
      <c r="J22" s="14">
        <v>0</v>
      </c>
      <c r="K22" s="14">
        <v>9</v>
      </c>
      <c r="L22" s="16">
        <f>SUM(H22:K22)</f>
        <v>16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0.19</v>
      </c>
      <c r="D23" s="14" t="s">
        <v>10</v>
      </c>
      <c r="E23" s="18">
        <v>0.81</v>
      </c>
      <c r="F23" s="19">
        <f>SUM(C23:E23)</f>
        <v>1</v>
      </c>
      <c r="G23" s="17"/>
      <c r="H23" s="20">
        <v>0.37</v>
      </c>
      <c r="I23" s="20">
        <v>0.06</v>
      </c>
      <c r="J23" s="20">
        <v>0</v>
      </c>
      <c r="K23" s="20">
        <v>0.56999999999999995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3</v>
      </c>
      <c r="K47" s="20">
        <f>+J47/J61</f>
        <v>0.1875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0</v>
      </c>
      <c r="K49" s="20">
        <f>+J49/J61</f>
        <v>0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13</v>
      </c>
      <c r="K54" s="20">
        <f>+J54/J61</f>
        <v>0.8125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16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37"/>
      <c r="L95" s="137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13</v>
      </c>
      <c r="J96" s="40">
        <f>+I96/I102</f>
        <v>0.8125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3</v>
      </c>
      <c r="J97" s="40">
        <f>+I97/I102</f>
        <v>0.1875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16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37"/>
      <c r="L105" s="137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37"/>
      <c r="L132" s="137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45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45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37"/>
      <c r="L137" s="137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5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5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1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1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37"/>
      <c r="L154" s="137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16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38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16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37"/>
      <c r="L183" s="137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7</v>
      </c>
      <c r="J184" s="78">
        <f>+I184/I189</f>
        <v>0.4375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9</v>
      </c>
      <c r="J187" s="81">
        <f>+I187/I189</f>
        <v>0.5625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16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37"/>
      <c r="L210" s="137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3</v>
      </c>
      <c r="J211" s="78">
        <f>+I211/I216</f>
        <v>0.1875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13</v>
      </c>
      <c r="J212" s="78">
        <f>+I212/I216</f>
        <v>0.8125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39"/>
      <c r="H214" s="140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16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x14ac:dyDescent="0.25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x14ac:dyDescent="0.25">
      <c r="A235" s="1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15.75" thickBot="1" x14ac:dyDescent="0.3">
      <c r="A236" s="1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19.5" thickBot="1" x14ac:dyDescent="0.3">
      <c r="A237" s="1"/>
      <c r="B237" s="4"/>
      <c r="C237" s="4"/>
      <c r="D237" s="194" t="s">
        <v>29</v>
      </c>
      <c r="E237" s="195"/>
      <c r="F237" s="195"/>
      <c r="G237" s="196"/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0.25" customHeight="1" thickBot="1" x14ac:dyDescent="0.3">
      <c r="A238" s="1"/>
      <c r="B238" s="4"/>
      <c r="C238" s="4"/>
      <c r="D238" s="91">
        <v>1</v>
      </c>
      <c r="E238" s="197" t="s">
        <v>30</v>
      </c>
      <c r="F238" s="198"/>
      <c r="G238" s="92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5.5" customHeight="1" thickBot="1" x14ac:dyDescent="0.3">
      <c r="A239" s="1"/>
      <c r="B239" s="4"/>
      <c r="C239" s="4"/>
      <c r="D239" s="91">
        <v>2</v>
      </c>
      <c r="E239" s="141" t="s">
        <v>31</v>
      </c>
      <c r="F239" s="142"/>
      <c r="G239" s="92">
        <v>7</v>
      </c>
      <c r="H239" s="4"/>
      <c r="I239" s="4"/>
      <c r="J239" s="4"/>
      <c r="K239" s="4"/>
      <c r="L239" s="4"/>
      <c r="M239" s="4"/>
      <c r="N239" s="4"/>
      <c r="O239" s="4"/>
      <c r="P239" s="4"/>
      <c r="Q239" s="1"/>
    </row>
    <row r="240" spans="1:17" ht="27.75" customHeight="1" thickBot="1" x14ac:dyDescent="0.3">
      <c r="A240" s="1"/>
      <c r="B240" s="4"/>
      <c r="C240" s="4"/>
      <c r="D240" s="91">
        <v>3</v>
      </c>
      <c r="E240" s="197" t="s">
        <v>32</v>
      </c>
      <c r="F240" s="198"/>
      <c r="G240" s="95">
        <v>0</v>
      </c>
      <c r="H240" s="4"/>
      <c r="I240" s="4"/>
      <c r="J240" s="4"/>
      <c r="K240" s="4"/>
      <c r="L240" s="4"/>
      <c r="M240" s="4"/>
      <c r="N240" s="4"/>
      <c r="O240" s="4"/>
      <c r="P240" s="4"/>
      <c r="Q240" s="1"/>
    </row>
    <row r="241" spans="1:17" ht="27" customHeight="1" thickBot="1" x14ac:dyDescent="0.3">
      <c r="A241" s="1"/>
      <c r="B241" s="4"/>
      <c r="C241" s="96"/>
      <c r="D241" s="91">
        <v>4</v>
      </c>
      <c r="E241" s="197" t="s">
        <v>33</v>
      </c>
      <c r="F241" s="198"/>
      <c r="G241" s="95">
        <v>9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184" t="s">
        <v>5</v>
      </c>
      <c r="F242" s="185"/>
      <c r="G242" s="98">
        <f>SUM(G238:G241)</f>
        <v>16</v>
      </c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4"/>
      <c r="C243" s="96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1"/>
      <c r="Q243" s="97"/>
    </row>
    <row r="244" spans="1:17" ht="15.75" customHeight="1" thickBot="1" x14ac:dyDescent="0.3">
      <c r="A244" s="1"/>
      <c r="B244" s="186"/>
      <c r="C244" s="187"/>
      <c r="D244" s="187"/>
      <c r="E244" s="187"/>
      <c r="F244" s="187"/>
      <c r="G244" s="187"/>
      <c r="H244" s="187"/>
      <c r="I244" s="187"/>
      <c r="J244" s="187"/>
      <c r="K244" s="187"/>
      <c r="L244" s="187"/>
      <c r="M244" s="187"/>
      <c r="N244" s="187"/>
      <c r="O244" s="187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1"/>
      <c r="Q247" s="97"/>
    </row>
    <row r="248" spans="1:17" ht="15.75" customHeight="1" x14ac:dyDescent="0.25">
      <c r="A248" s="1"/>
      <c r="B248" s="4"/>
      <c r="C248" s="96"/>
      <c r="D248" s="4"/>
      <c r="E248" s="4"/>
      <c r="F248" s="4"/>
      <c r="G248" s="4"/>
      <c r="H248" s="32"/>
      <c r="I248" s="31"/>
      <c r="J248" s="31"/>
      <c r="K248" s="31"/>
      <c r="L248" s="31"/>
      <c r="M248" s="4"/>
      <c r="N248" s="4"/>
      <c r="O248" s="4"/>
      <c r="P248" s="1"/>
      <c r="Q248" s="97"/>
    </row>
    <row r="249" spans="1:17" x14ac:dyDescent="0.25">
      <c r="A249" s="1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"/>
    </row>
    <row r="250" spans="1:17" s="32" customFormat="1" ht="15.75" x14ac:dyDescent="0.25">
      <c r="A250" s="30"/>
      <c r="B250" s="31"/>
      <c r="C250" s="31"/>
      <c r="D250" s="4"/>
      <c r="E250" s="4"/>
      <c r="F250" s="4"/>
      <c r="G250" s="4"/>
      <c r="H250" s="4"/>
      <c r="I250" s="4"/>
      <c r="J250" s="4"/>
      <c r="K250" s="4"/>
      <c r="L250" s="4"/>
      <c r="M250" s="31"/>
      <c r="N250" s="31"/>
      <c r="O250" s="31"/>
      <c r="P250" s="31"/>
      <c r="Q250" s="30"/>
    </row>
    <row r="251" spans="1:17" x14ac:dyDescent="0.25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15.75" thickBot="1" x14ac:dyDescent="0.3">
      <c r="A252" s="1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"/>
    </row>
    <row r="253" spans="1:17" ht="24" customHeight="1" thickBot="1" x14ac:dyDescent="0.3">
      <c r="A253" s="1"/>
      <c r="B253" s="4"/>
      <c r="P253" s="99"/>
      <c r="Q253" s="100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D262" s="1"/>
      <c r="E262" s="1"/>
      <c r="F262" s="1"/>
      <c r="G262" s="1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H276" s="4"/>
      <c r="I276" s="4"/>
      <c r="J276" s="4"/>
      <c r="K276" s="4"/>
      <c r="L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M278" s="4"/>
      <c r="N278" s="4"/>
      <c r="O278" s="4"/>
      <c r="P278" s="4"/>
      <c r="Q278" s="1"/>
    </row>
    <row r="279" spans="1:17" x14ac:dyDescent="0.25">
      <c r="A279" s="1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1"/>
      <c r="Q279" s="1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Q284" s="97"/>
    </row>
    <row r="285" spans="1:17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</row>
  </sheetData>
  <mergeCells count="33">
    <mergeCell ref="E241:F241"/>
    <mergeCell ref="E242:F242"/>
    <mergeCell ref="B244:O244"/>
    <mergeCell ref="E186:H186"/>
    <mergeCell ref="E187:H187"/>
    <mergeCell ref="D210:J210"/>
    <mergeCell ref="D237:G237"/>
    <mergeCell ref="E238:F238"/>
    <mergeCell ref="E240:F240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topLeftCell="B1" zoomScale="90" zoomScaleNormal="90" workbookViewId="0">
      <selection activeCell="B14" sqref="B14:O14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42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1</v>
      </c>
      <c r="D22" s="15">
        <v>0</v>
      </c>
      <c r="E22" s="15">
        <v>4</v>
      </c>
      <c r="F22" s="16">
        <f>SUM(C22:E22)</f>
        <v>5</v>
      </c>
      <c r="G22" s="17"/>
      <c r="H22" s="14">
        <v>1</v>
      </c>
      <c r="I22" s="14">
        <v>1</v>
      </c>
      <c r="J22" s="14">
        <v>0</v>
      </c>
      <c r="K22" s="14">
        <v>3</v>
      </c>
      <c r="L22" s="16">
        <f>SUM(H22:K22)</f>
        <v>5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0.2</v>
      </c>
      <c r="D23" s="14" t="s">
        <v>10</v>
      </c>
      <c r="E23" s="18">
        <v>0.8</v>
      </c>
      <c r="F23" s="19">
        <f>SUM(C23:E23)</f>
        <v>1</v>
      </c>
      <c r="G23" s="17"/>
      <c r="H23" s="20">
        <v>0.2</v>
      </c>
      <c r="I23" s="20">
        <v>0.2</v>
      </c>
      <c r="J23" s="20">
        <v>0</v>
      </c>
      <c r="K23" s="20">
        <v>0.6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2</v>
      </c>
      <c r="K47" s="20">
        <f>+J47/J61</f>
        <v>0.4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2</v>
      </c>
      <c r="K49" s="20">
        <f>+J49/J61</f>
        <v>0.4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1</v>
      </c>
      <c r="K54" s="20">
        <f>+J54/J61</f>
        <v>0.2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5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48"/>
      <c r="L95" s="148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4</v>
      </c>
      <c r="J96" s="40">
        <f>+I96/I102</f>
        <v>0.8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1</v>
      </c>
      <c r="J97" s="40">
        <f>+I97/I102</f>
        <v>0.2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5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48"/>
      <c r="L105" s="148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48"/>
      <c r="L132" s="148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11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11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48"/>
      <c r="L137" s="148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6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6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2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2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48"/>
      <c r="L154" s="148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3</v>
      </c>
      <c r="J155" s="67">
        <f>+I155/I160</f>
        <v>0.6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2</v>
      </c>
      <c r="J156" s="69">
        <f>+I156/I160</f>
        <v>0.4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47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5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48"/>
      <c r="L183" s="148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2</v>
      </c>
      <c r="J184" s="78">
        <f>+I184/I189</f>
        <v>0.4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3</v>
      </c>
      <c r="J187" s="81">
        <f>+I187/I189</f>
        <v>0.6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5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48"/>
      <c r="L210" s="148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1</v>
      </c>
      <c r="J211" s="78">
        <f>+I211/I216</f>
        <v>0.2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4</v>
      </c>
      <c r="J212" s="78">
        <f>+I212/I216</f>
        <v>0.8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43"/>
      <c r="H214" s="144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5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0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45" t="s">
        <v>31</v>
      </c>
      <c r="F237" s="146"/>
      <c r="G237" s="92">
        <v>1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3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1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5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topLeftCell="B1" zoomScale="90" zoomScaleNormal="90" workbookViewId="0">
      <selection activeCell="N17" sqref="N17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20.2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15.75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7"/>
      <c r="Q21" s="7"/>
    </row>
    <row r="22" spans="1:17" ht="16.5" thickBot="1" x14ac:dyDescent="0.35">
      <c r="A22" s="1"/>
      <c r="B22" s="4"/>
      <c r="C22" s="14">
        <v>2</v>
      </c>
      <c r="D22" s="15">
        <v>0</v>
      </c>
      <c r="E22" s="15">
        <v>9</v>
      </c>
      <c r="F22" s="16">
        <f>SUM(C22:E22)</f>
        <v>11</v>
      </c>
      <c r="G22" s="17"/>
      <c r="H22" s="14">
        <v>3</v>
      </c>
      <c r="I22" s="14">
        <v>1</v>
      </c>
      <c r="J22" s="14">
        <v>0</v>
      </c>
      <c r="K22" s="14">
        <v>7</v>
      </c>
      <c r="L22" s="16">
        <f>SUM(H22:K22)</f>
        <v>11</v>
      </c>
      <c r="M22" s="4"/>
      <c r="N22" s="4"/>
      <c r="O22" s="4"/>
      <c r="P22" s="1"/>
      <c r="Q22" s="1"/>
    </row>
    <row r="23" spans="1:17" ht="16.5" thickBot="1" x14ac:dyDescent="0.35">
      <c r="A23" s="1"/>
      <c r="B23" s="4"/>
      <c r="C23" s="18">
        <v>0.18</v>
      </c>
      <c r="D23" s="14" t="s">
        <v>10</v>
      </c>
      <c r="E23" s="18">
        <v>0.82</v>
      </c>
      <c r="F23" s="19">
        <f>SUM(C23:E23)</f>
        <v>1</v>
      </c>
      <c r="G23" s="17"/>
      <c r="H23" s="20">
        <v>0.27</v>
      </c>
      <c r="I23" s="20">
        <v>0.09</v>
      </c>
      <c r="J23" s="20">
        <v>0</v>
      </c>
      <c r="K23" s="20">
        <v>0.64</v>
      </c>
      <c r="L23" s="20">
        <f>SUM(H23:K23)</f>
        <v>1</v>
      </c>
      <c r="M23" s="4"/>
      <c r="N23" s="4"/>
      <c r="O23" s="4"/>
      <c r="P23" s="1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8</v>
      </c>
      <c r="K47" s="20">
        <f>+J47/J61</f>
        <v>0.72727272727272729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0</v>
      </c>
      <c r="K49" s="20">
        <f>+J49/J61</f>
        <v>0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3</v>
      </c>
      <c r="K54" s="20">
        <f>+J54/J61</f>
        <v>0.27272727272727271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11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49"/>
      <c r="L95" s="149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9</v>
      </c>
      <c r="J96" s="40">
        <f>+I96/I102</f>
        <v>0.81818181818181823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2</v>
      </c>
      <c r="J97" s="40">
        <f>+I97/I102</f>
        <v>0.18181818181818182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11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49"/>
      <c r="L105" s="149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49"/>
      <c r="L132" s="149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17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f>SUM(J133)</f>
        <v>17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49"/>
      <c r="L137" s="149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5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5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1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1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49"/>
      <c r="L154" s="149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11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50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11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49"/>
      <c r="L183" s="149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8</v>
      </c>
      <c r="J184" s="78">
        <f>+I184/I189</f>
        <v>0.72727272727272729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0</v>
      </c>
      <c r="J185" s="79">
        <f>+I185/I189</f>
        <v>0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3</v>
      </c>
      <c r="J187" s="81">
        <f>+I187/I189</f>
        <v>0.27272727272727271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11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49"/>
      <c r="L210" s="149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2</v>
      </c>
      <c r="J211" s="78">
        <f>+I211/I216</f>
        <v>0.18181818181818182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9</v>
      </c>
      <c r="J212" s="78">
        <f>+I212/I216</f>
        <v>0.81818181818181823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51"/>
      <c r="H214" s="152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11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0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53" t="s">
        <v>31</v>
      </c>
      <c r="F237" s="154"/>
      <c r="G237" s="92">
        <v>8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3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0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11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</mergeCells>
  <pageMargins left="0.25" right="0.25" top="0.75" bottom="0.75" header="0.3" footer="0.3"/>
  <pageSetup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4"/>
  <sheetViews>
    <sheetView zoomScale="80" zoomScaleNormal="80" workbookViewId="0">
      <selection activeCell="P23" sqref="P23"/>
    </sheetView>
  </sheetViews>
  <sheetFormatPr baseColWidth="10" defaultColWidth="11.42578125" defaultRowHeight="15" x14ac:dyDescent="0.25"/>
  <cols>
    <col min="3" max="3" width="15" customWidth="1"/>
    <col min="4" max="4" width="21.140625" customWidth="1"/>
    <col min="5" max="5" width="15.85546875" customWidth="1"/>
    <col min="8" max="8" width="13" customWidth="1"/>
    <col min="10" max="10" width="12.7109375" customWidth="1"/>
    <col min="11" max="11" width="13.140625" customWidth="1"/>
    <col min="12" max="12" width="9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"/>
    </row>
    <row r="3" spans="1:17" x14ac:dyDescent="0.25">
      <c r="A3" s="1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"/>
    </row>
    <row r="4" spans="1:17" x14ac:dyDescent="0.25">
      <c r="A4" s="1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"/>
    </row>
    <row r="5" spans="1:17" x14ac:dyDescent="0.25">
      <c r="A5" s="1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"/>
    </row>
    <row r="6" spans="1:17" x14ac:dyDescent="0.25">
      <c r="A6" s="1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"/>
    </row>
    <row r="7" spans="1:17" x14ac:dyDescent="0.25">
      <c r="A7" s="1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"/>
    </row>
    <row r="8" spans="1:17" x14ac:dyDescent="0.25">
      <c r="A8" s="1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"/>
    </row>
    <row r="9" spans="1:17" x14ac:dyDescent="0.25">
      <c r="A9" s="1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"/>
    </row>
    <row r="10" spans="1:17" x14ac:dyDescent="0.25">
      <c r="A10" s="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"/>
    </row>
    <row r="11" spans="1:17" x14ac:dyDescent="0.25">
      <c r="A11" s="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2" t="s">
        <v>0</v>
      </c>
      <c r="C13" s="223"/>
      <c r="D13" s="223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"/>
      <c r="Q13" s="1"/>
    </row>
    <row r="14" spans="1:17" ht="43.5" customHeight="1" thickBot="1" x14ac:dyDescent="0.85">
      <c r="A14" s="1"/>
      <c r="B14" s="214" t="s">
        <v>45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3"/>
      <c r="Q14" s="1"/>
    </row>
    <row r="15" spans="1:17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</row>
    <row r="16" spans="1:17" x14ac:dyDescent="0.25">
      <c r="A16" s="1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"/>
    </row>
    <row r="17" spans="1:17" x14ac:dyDescent="0.25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"/>
    </row>
    <row r="18" spans="1:17" x14ac:dyDescent="0.25">
      <c r="A18" s="1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"/>
    </row>
    <row r="19" spans="1:17" ht="15.75" thickBot="1" x14ac:dyDescent="0.3">
      <c r="A19" s="1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"/>
    </row>
    <row r="20" spans="1:17" ht="19.5" customHeight="1" thickBot="1" x14ac:dyDescent="0.3">
      <c r="A20" s="1"/>
      <c r="B20" s="4"/>
      <c r="C20" s="216" t="s">
        <v>1</v>
      </c>
      <c r="D20" s="217"/>
      <c r="E20" s="217"/>
      <c r="F20" s="218"/>
      <c r="G20" s="5"/>
      <c r="H20" s="216" t="s">
        <v>2</v>
      </c>
      <c r="I20" s="217"/>
      <c r="J20" s="217"/>
      <c r="K20" s="217"/>
      <c r="L20" s="218"/>
      <c r="M20" s="6"/>
      <c r="N20" s="6"/>
      <c r="O20" s="6"/>
      <c r="P20" s="4"/>
      <c r="Q20" s="1"/>
    </row>
    <row r="21" spans="1:17" s="13" customFormat="1" ht="23.25" customHeight="1" thickBot="1" x14ac:dyDescent="0.3">
      <c r="A21" s="7"/>
      <c r="B21" s="8"/>
      <c r="C21" s="9" t="s">
        <v>34</v>
      </c>
      <c r="D21" s="10" t="s">
        <v>3</v>
      </c>
      <c r="E21" s="11" t="s">
        <v>4</v>
      </c>
      <c r="F21" s="9" t="s">
        <v>5</v>
      </c>
      <c r="G21" s="12"/>
      <c r="H21" s="11" t="s">
        <v>6</v>
      </c>
      <c r="I21" s="11" t="s">
        <v>7</v>
      </c>
      <c r="J21" s="9" t="s">
        <v>8</v>
      </c>
      <c r="K21" s="9" t="s">
        <v>9</v>
      </c>
      <c r="L21" s="9" t="s">
        <v>5</v>
      </c>
      <c r="M21" s="8"/>
      <c r="N21" s="8"/>
      <c r="O21" s="8"/>
      <c r="P21" s="4"/>
      <c r="Q21" s="7"/>
    </row>
    <row r="22" spans="1:17" ht="16.5" thickBot="1" x14ac:dyDescent="0.35">
      <c r="A22" s="1"/>
      <c r="B22" s="4"/>
      <c r="C22" s="14">
        <v>1</v>
      </c>
      <c r="D22" s="15">
        <v>0</v>
      </c>
      <c r="E22" s="15">
        <v>8</v>
      </c>
      <c r="F22" s="16">
        <f>SUM(C22:E22)</f>
        <v>9</v>
      </c>
      <c r="G22" s="17"/>
      <c r="H22" s="14">
        <v>0</v>
      </c>
      <c r="I22" s="14">
        <v>3</v>
      </c>
      <c r="J22" s="14">
        <v>0</v>
      </c>
      <c r="K22" s="14">
        <v>6</v>
      </c>
      <c r="L22" s="16">
        <f>SUM(H22:K22)</f>
        <v>9</v>
      </c>
      <c r="M22" s="4"/>
      <c r="N22" s="4"/>
      <c r="O22" s="4"/>
      <c r="P22" s="4"/>
      <c r="Q22" s="1"/>
    </row>
    <row r="23" spans="1:17" ht="16.5" thickBot="1" x14ac:dyDescent="0.35">
      <c r="A23" s="1"/>
      <c r="B23" s="4"/>
      <c r="C23" s="18">
        <v>0.11</v>
      </c>
      <c r="D23" s="14" t="s">
        <v>10</v>
      </c>
      <c r="E23" s="18">
        <v>0.89</v>
      </c>
      <c r="F23" s="19">
        <f>SUM(C23:E23)</f>
        <v>1</v>
      </c>
      <c r="G23" s="17"/>
      <c r="H23" s="20">
        <v>0</v>
      </c>
      <c r="I23" s="20">
        <v>0.33</v>
      </c>
      <c r="J23" s="20">
        <v>0</v>
      </c>
      <c r="K23" s="20">
        <v>0.67</v>
      </c>
      <c r="L23" s="20">
        <f>SUM(H23:K23)</f>
        <v>1</v>
      </c>
      <c r="M23" s="4"/>
      <c r="N23" s="4"/>
      <c r="O23" s="4"/>
      <c r="P23" s="4"/>
      <c r="Q23" s="1"/>
    </row>
    <row r="24" spans="1:17" x14ac:dyDescent="0.25">
      <c r="A24" s="1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"/>
    </row>
    <row r="25" spans="1:17" x14ac:dyDescent="0.25">
      <c r="A25" s="1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"/>
    </row>
    <row r="26" spans="1:17" x14ac:dyDescent="0.25">
      <c r="A26" s="1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"/>
    </row>
    <row r="27" spans="1:17" x14ac:dyDescent="0.25">
      <c r="A27" s="1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"/>
    </row>
    <row r="28" spans="1:17" x14ac:dyDescent="0.25">
      <c r="A28" s="1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"/>
    </row>
    <row r="29" spans="1:17" x14ac:dyDescent="0.25">
      <c r="A29" s="1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"/>
    </row>
    <row r="30" spans="1:17" x14ac:dyDescent="0.25">
      <c r="A30" s="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"/>
    </row>
    <row r="31" spans="1:17" x14ac:dyDescent="0.25">
      <c r="A31" s="1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"/>
    </row>
    <row r="32" spans="1:17" x14ac:dyDescent="0.25">
      <c r="A32" s="1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"/>
    </row>
    <row r="33" spans="1:17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"/>
    </row>
    <row r="34" spans="1:17" x14ac:dyDescent="0.25">
      <c r="A34" s="1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"/>
    </row>
    <row r="35" spans="1:17" x14ac:dyDescent="0.25">
      <c r="A35" s="1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"/>
    </row>
    <row r="36" spans="1:17" x14ac:dyDescent="0.25">
      <c r="A36" s="1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"/>
    </row>
    <row r="37" spans="1:17" x14ac:dyDescent="0.25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"/>
    </row>
    <row r="38" spans="1:17" x14ac:dyDescent="0.25">
      <c r="A38" s="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"/>
    </row>
    <row r="39" spans="1:17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"/>
    </row>
    <row r="40" spans="1:17" x14ac:dyDescent="0.25">
      <c r="A40" s="1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"/>
    </row>
    <row r="41" spans="1:17" x14ac:dyDescent="0.25">
      <c r="A41" s="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"/>
    </row>
    <row r="42" spans="1:17" ht="15.75" thickBot="1" x14ac:dyDescent="0.3">
      <c r="A42" s="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"/>
    </row>
    <row r="43" spans="1:17" ht="19.5" customHeight="1" thickBot="1" x14ac:dyDescent="0.3">
      <c r="A43" s="1"/>
      <c r="B43" s="4"/>
      <c r="C43" s="4"/>
      <c r="D43" s="219" t="s">
        <v>11</v>
      </c>
      <c r="E43" s="220"/>
      <c r="F43" s="220"/>
      <c r="G43" s="220"/>
      <c r="H43" s="220"/>
      <c r="I43" s="220"/>
      <c r="J43" s="221"/>
      <c r="K43" s="222"/>
      <c r="L43" s="107"/>
      <c r="M43" s="107"/>
      <c r="N43" s="4"/>
      <c r="O43" s="4"/>
      <c r="P43" s="4"/>
      <c r="Q43" s="1"/>
    </row>
    <row r="44" spans="1:17" ht="16.5" thickBot="1" x14ac:dyDescent="0.35">
      <c r="A44" s="1"/>
      <c r="B44" s="4"/>
      <c r="C44" s="4"/>
      <c r="D44" s="21">
        <v>1</v>
      </c>
      <c r="E44" s="22" t="str">
        <f>+'[1]ACUM-MAYO'!A61</f>
        <v>SE TIENE POR NO PRESENTADA ( NO CUMPLIÓ PREVENCIÓN)</v>
      </c>
      <c r="F44" s="23"/>
      <c r="G44" s="23"/>
      <c r="H44" s="23"/>
      <c r="I44" s="23"/>
      <c r="J44" s="14">
        <v>0</v>
      </c>
      <c r="K44" s="24">
        <f>+J44/J61</f>
        <v>0</v>
      </c>
      <c r="L44" s="103"/>
      <c r="M44" s="104"/>
      <c r="N44" s="4"/>
      <c r="O44" s="4"/>
      <c r="P44" s="4"/>
      <c r="Q44" s="1"/>
    </row>
    <row r="45" spans="1:17" ht="16.5" thickBot="1" x14ac:dyDescent="0.35">
      <c r="A45" s="1"/>
      <c r="B45" s="4"/>
      <c r="C45" s="4"/>
      <c r="D45" s="14">
        <v>2</v>
      </c>
      <c r="E45" s="25" t="str">
        <f>+'[1]ACUM-MAYO'!A62</f>
        <v>NO CUMPLIO CON LOS EXTREMOS DEL ARTÍCULO 79 (REQUISITOS)</v>
      </c>
      <c r="F45" s="26"/>
      <c r="G45" s="26"/>
      <c r="H45" s="26"/>
      <c r="I45" s="26"/>
      <c r="J45" s="14">
        <v>0</v>
      </c>
      <c r="K45" s="20">
        <f>+J45/J61</f>
        <v>0</v>
      </c>
      <c r="L45" s="103"/>
      <c r="M45" s="104"/>
      <c r="N45" s="4"/>
      <c r="O45" s="4"/>
      <c r="P45" s="4"/>
      <c r="Q45" s="1"/>
    </row>
    <row r="46" spans="1:17" ht="16.5" thickBot="1" x14ac:dyDescent="0.35">
      <c r="A46" s="1"/>
      <c r="B46" s="4"/>
      <c r="C46" s="4"/>
      <c r="D46" s="14">
        <v>3</v>
      </c>
      <c r="E46" s="25" t="str">
        <f>+'[1]ACUM-MAYO'!A63</f>
        <v xml:space="preserve">INCOMPETENCIA </v>
      </c>
      <c r="F46" s="26"/>
      <c r="G46" s="26"/>
      <c r="H46" s="26"/>
      <c r="I46" s="26"/>
      <c r="J46" s="14">
        <v>0</v>
      </c>
      <c r="K46" s="20">
        <f>+J46/J61</f>
        <v>0</v>
      </c>
      <c r="L46" s="103"/>
      <c r="M46" s="104"/>
      <c r="N46" s="4"/>
      <c r="O46" s="4"/>
      <c r="P46" s="4"/>
      <c r="Q46" s="1"/>
    </row>
    <row r="47" spans="1:17" ht="16.5" thickBot="1" x14ac:dyDescent="0.35">
      <c r="A47" s="1"/>
      <c r="B47" s="4"/>
      <c r="C47" s="4"/>
      <c r="D47" s="14">
        <v>4</v>
      </c>
      <c r="E47" s="25" t="str">
        <f>+'[1]ACUM-MAYO'!A64</f>
        <v>NEGATIVA POR INEXISTENCIA</v>
      </c>
      <c r="F47" s="26"/>
      <c r="G47" s="26"/>
      <c r="H47" s="26"/>
      <c r="I47" s="26"/>
      <c r="J47" s="14">
        <v>7</v>
      </c>
      <c r="K47" s="20">
        <f>+J47/J61</f>
        <v>0.77777777777777779</v>
      </c>
      <c r="L47" s="103"/>
      <c r="M47" s="104"/>
      <c r="N47" s="108"/>
      <c r="O47" s="4"/>
      <c r="P47" s="4"/>
      <c r="Q47" s="1"/>
    </row>
    <row r="48" spans="1:17" ht="16.5" thickBot="1" x14ac:dyDescent="0.35">
      <c r="A48" s="1"/>
      <c r="B48" s="4"/>
      <c r="C48" s="4"/>
      <c r="D48" s="14">
        <v>5</v>
      </c>
      <c r="E48" s="25" t="str">
        <f>+'[1]ACUM-MAYO'!A65</f>
        <v>NEGATIVA CONFIDENCIAL E INEXISTENTE</v>
      </c>
      <c r="F48" s="26"/>
      <c r="G48" s="26"/>
      <c r="H48" s="26"/>
      <c r="I48" s="26"/>
      <c r="J48" s="14">
        <v>0</v>
      </c>
      <c r="K48" s="20">
        <f>+J48/J61</f>
        <v>0</v>
      </c>
      <c r="L48" s="103"/>
      <c r="M48" s="104"/>
      <c r="N48" s="4"/>
      <c r="O48" s="4"/>
      <c r="P48" s="4"/>
      <c r="Q48" s="1"/>
    </row>
    <row r="49" spans="1:17" ht="16.5" thickBot="1" x14ac:dyDescent="0.35">
      <c r="A49" s="1"/>
      <c r="B49" s="4"/>
      <c r="C49" s="4"/>
      <c r="D49" s="14">
        <v>6</v>
      </c>
      <c r="E49" s="25" t="str">
        <f>+'[1]ACUM-MAYO'!A66</f>
        <v>AFIRMATIVO</v>
      </c>
      <c r="F49" s="26"/>
      <c r="G49" s="26"/>
      <c r="H49" s="26"/>
      <c r="I49" s="26"/>
      <c r="J49" s="14">
        <v>2</v>
      </c>
      <c r="K49" s="20">
        <f>+J49/J61</f>
        <v>0.22222222222222221</v>
      </c>
      <c r="L49" s="103"/>
      <c r="M49" s="104"/>
      <c r="N49" s="4"/>
      <c r="O49" s="4"/>
      <c r="P49" s="4"/>
      <c r="Q49" s="1"/>
    </row>
    <row r="50" spans="1:17" ht="16.5" thickBot="1" x14ac:dyDescent="0.35">
      <c r="A50" s="1"/>
      <c r="B50" s="4"/>
      <c r="C50" s="4"/>
      <c r="D50" s="14">
        <v>7</v>
      </c>
      <c r="E50" s="25" t="str">
        <f>+'[1]ACUM-MAYO'!A67</f>
        <v xml:space="preserve">AFIRMATIVO PARCIAL POR CONFIDENCIALIDAD </v>
      </c>
      <c r="F50" s="26"/>
      <c r="G50" s="26"/>
      <c r="H50" s="26"/>
      <c r="I50" s="26"/>
      <c r="J50" s="14">
        <v>0</v>
      </c>
      <c r="K50" s="20">
        <f>+J50/J61</f>
        <v>0</v>
      </c>
      <c r="L50" s="103"/>
      <c r="M50" s="104"/>
      <c r="N50" s="4"/>
      <c r="O50" s="4"/>
      <c r="P50" s="4"/>
      <c r="Q50" s="1"/>
    </row>
    <row r="51" spans="1:17" ht="16.5" thickBot="1" x14ac:dyDescent="0.35">
      <c r="A51" s="1"/>
      <c r="B51" s="4"/>
      <c r="C51" s="4"/>
      <c r="D51" s="14">
        <v>8</v>
      </c>
      <c r="E51" s="25" t="str">
        <f>+'[1]ACUM-MAYO'!A68</f>
        <v>NEGATIVA POR CONFIDENCIALIDAD Y RESERVADA</v>
      </c>
      <c r="F51" s="27"/>
      <c r="G51" s="28"/>
      <c r="H51" s="28"/>
      <c r="I51" s="28"/>
      <c r="J51" s="14">
        <v>0</v>
      </c>
      <c r="K51" s="20">
        <f>+J51/J61</f>
        <v>0</v>
      </c>
      <c r="L51" s="103"/>
      <c r="M51" s="104"/>
      <c r="N51" s="4"/>
      <c r="O51" s="4"/>
      <c r="P51" s="4"/>
      <c r="Q51" s="1"/>
    </row>
    <row r="52" spans="1:17" ht="16.5" thickBot="1" x14ac:dyDescent="0.35">
      <c r="A52" s="1"/>
      <c r="B52" s="4"/>
      <c r="C52" s="4"/>
      <c r="D52" s="14">
        <v>9</v>
      </c>
      <c r="E52" s="25" t="str">
        <f>+'[1]ACUM-MAYO'!A69</f>
        <v>AFIRMATIVO PARCIAL POR CONFIDENCIALIDAD E INEXISTENCIA</v>
      </c>
      <c r="F52" s="29"/>
      <c r="G52" s="28"/>
      <c r="H52" s="28"/>
      <c r="I52" s="28"/>
      <c r="J52" s="14">
        <v>0</v>
      </c>
      <c r="K52" s="20">
        <f>+J52/J61</f>
        <v>0</v>
      </c>
      <c r="L52" s="103"/>
      <c r="M52" s="104"/>
      <c r="N52" s="4"/>
      <c r="O52" s="4"/>
      <c r="P52" s="4"/>
      <c r="Q52" s="1"/>
    </row>
    <row r="53" spans="1:17" ht="16.5" thickBot="1" x14ac:dyDescent="0.35">
      <c r="A53" s="1"/>
      <c r="B53" s="4"/>
      <c r="C53" s="4"/>
      <c r="D53" s="14">
        <v>10</v>
      </c>
      <c r="E53" s="25" t="str">
        <f>+'[1]ACUM-MAYO'!A70</f>
        <v>AFIRMATIVO PARCIAL POR CONFIDENCIALIDAD, RESERVA E INEXISTENCIA</v>
      </c>
      <c r="F53" s="27"/>
      <c r="G53" s="28"/>
      <c r="H53" s="28"/>
      <c r="I53" s="28"/>
      <c r="J53" s="14">
        <v>0</v>
      </c>
      <c r="K53" s="20">
        <f>+J53/J61</f>
        <v>0</v>
      </c>
      <c r="L53" s="103"/>
      <c r="M53" s="104"/>
      <c r="N53" s="4"/>
      <c r="O53" s="4"/>
      <c r="P53" s="4"/>
      <c r="Q53" s="1"/>
    </row>
    <row r="54" spans="1:17" ht="16.5" thickBot="1" x14ac:dyDescent="0.35">
      <c r="A54" s="1"/>
      <c r="B54" s="4"/>
      <c r="C54" s="4"/>
      <c r="D54" s="14">
        <v>11</v>
      </c>
      <c r="E54" s="25" t="str">
        <f>+'[1]ACUM-MAYO'!A71</f>
        <v>AFIRMATIVO PARCIAL POR INEXISTENCIA</v>
      </c>
      <c r="F54" s="27"/>
      <c r="G54" s="28"/>
      <c r="H54" s="28"/>
      <c r="I54" s="28"/>
      <c r="J54" s="14">
        <v>0</v>
      </c>
      <c r="K54" s="20">
        <f>+J54/J61</f>
        <v>0</v>
      </c>
      <c r="L54" s="103"/>
      <c r="M54" s="104"/>
      <c r="N54" s="4"/>
      <c r="O54" s="4"/>
      <c r="P54" s="4"/>
      <c r="Q54" s="1"/>
    </row>
    <row r="55" spans="1:17" ht="16.5" thickBot="1" x14ac:dyDescent="0.35">
      <c r="A55" s="1"/>
      <c r="B55" s="4"/>
      <c r="C55" s="4"/>
      <c r="D55" s="14">
        <v>12</v>
      </c>
      <c r="E55" s="25" t="str">
        <f>+'[1]ACUM-MAYO'!A72</f>
        <v>AFIRMATIVO PARCIAL POR RESERVA</v>
      </c>
      <c r="F55" s="26"/>
      <c r="G55" s="26"/>
      <c r="H55" s="26"/>
      <c r="I55" s="26"/>
      <c r="J55" s="14">
        <v>0</v>
      </c>
      <c r="K55" s="20">
        <f>+J55/J61</f>
        <v>0</v>
      </c>
      <c r="L55" s="103"/>
      <c r="M55" s="104"/>
      <c r="N55" s="4"/>
      <c r="O55" s="4"/>
      <c r="P55" s="4"/>
      <c r="Q55" s="1"/>
    </row>
    <row r="56" spans="1:17" ht="16.5" thickBot="1" x14ac:dyDescent="0.35">
      <c r="A56" s="1"/>
      <c r="B56" s="4"/>
      <c r="C56" s="4"/>
      <c r="D56" s="14">
        <v>13</v>
      </c>
      <c r="E56" s="25" t="str">
        <f>+'[1]ACUM-MAYO'!A73</f>
        <v>AFIRMATIVO PARCIAL POR RESERVA Y CONFIDENCIALIDAD</v>
      </c>
      <c r="F56" s="26"/>
      <c r="G56" s="26"/>
      <c r="H56" s="26"/>
      <c r="I56" s="26"/>
      <c r="J56" s="110">
        <v>0</v>
      </c>
      <c r="K56" s="20">
        <f>+J56/J61</f>
        <v>0</v>
      </c>
      <c r="L56" s="103"/>
      <c r="M56" s="104"/>
      <c r="N56" s="4"/>
      <c r="O56" s="4"/>
      <c r="P56" s="4"/>
      <c r="Q56" s="1"/>
    </row>
    <row r="57" spans="1:17" ht="16.5" thickBot="1" x14ac:dyDescent="0.35">
      <c r="A57" s="1"/>
      <c r="B57" s="4"/>
      <c r="C57" s="4"/>
      <c r="D57" s="14">
        <v>14</v>
      </c>
      <c r="E57" s="25" t="str">
        <f>+'[1]ACUM-MAYO'!A74</f>
        <v>AFIRMATIVO PARCIAL POR RESERVA E INEXISTENCIA</v>
      </c>
      <c r="F57" s="26"/>
      <c r="G57" s="26"/>
      <c r="H57" s="26"/>
      <c r="I57" s="26"/>
      <c r="J57" s="109">
        <v>0</v>
      </c>
      <c r="K57" s="20">
        <f>+J57/J61</f>
        <v>0</v>
      </c>
      <c r="L57" s="103"/>
      <c r="M57" s="104"/>
      <c r="N57" s="4"/>
      <c r="O57" s="4"/>
      <c r="P57" s="4"/>
      <c r="Q57" s="1"/>
    </row>
    <row r="58" spans="1:17" ht="16.5" thickBot="1" x14ac:dyDescent="0.35">
      <c r="A58" s="1"/>
      <c r="B58" s="4"/>
      <c r="C58" s="4"/>
      <c r="D58" s="14">
        <v>15</v>
      </c>
      <c r="E58" s="25" t="str">
        <f>+'[1]ACUM-MAYO'!A75</f>
        <v>NEGATIVA  POR RESERVA</v>
      </c>
      <c r="F58" s="26"/>
      <c r="G58" s="26"/>
      <c r="H58" s="26"/>
      <c r="I58" s="26"/>
      <c r="J58" s="14">
        <v>0</v>
      </c>
      <c r="K58" s="20">
        <f>+J58/J61</f>
        <v>0</v>
      </c>
      <c r="L58" s="103"/>
      <c r="M58" s="104"/>
      <c r="N58" s="4"/>
      <c r="O58" s="4"/>
      <c r="P58" s="4"/>
      <c r="Q58" s="1"/>
    </row>
    <row r="59" spans="1:17" ht="16.5" thickBot="1" x14ac:dyDescent="0.35">
      <c r="A59" s="1"/>
      <c r="B59" s="4"/>
      <c r="C59" s="4"/>
      <c r="D59" s="14">
        <v>16</v>
      </c>
      <c r="E59" s="25" t="str">
        <f>+'[1]ACUM-MAYO'!A76</f>
        <v>PREVENCIÓN ENTRAMITE</v>
      </c>
      <c r="F59" s="26"/>
      <c r="G59" s="26"/>
      <c r="H59" s="26"/>
      <c r="I59" s="26"/>
      <c r="J59" s="21">
        <v>0</v>
      </c>
      <c r="K59" s="20">
        <f>+J59/J61</f>
        <v>0</v>
      </c>
      <c r="L59" s="103"/>
      <c r="M59" s="104"/>
      <c r="N59" s="4"/>
      <c r="O59" s="4"/>
      <c r="P59" s="4"/>
      <c r="Q59" s="1"/>
    </row>
    <row r="60" spans="1:17" s="32" customFormat="1" ht="16.5" thickBot="1" x14ac:dyDescent="0.3">
      <c r="A60" s="30"/>
      <c r="B60" s="31"/>
      <c r="C60" s="31"/>
      <c r="D60" s="31"/>
      <c r="E60" s="31"/>
      <c r="F60" s="31"/>
      <c r="G60" s="31"/>
      <c r="H60" s="31"/>
      <c r="I60" s="31"/>
      <c r="L60" s="102"/>
      <c r="M60" s="102"/>
      <c r="N60" s="31"/>
      <c r="O60" s="31"/>
      <c r="P60" s="31"/>
      <c r="Q60" s="30"/>
    </row>
    <row r="61" spans="1:17" ht="16.5" thickBot="1" x14ac:dyDescent="0.3">
      <c r="A61" s="1"/>
      <c r="B61" s="4"/>
      <c r="C61" s="4"/>
      <c r="D61" s="4"/>
      <c r="E61" s="4"/>
      <c r="F61" s="4"/>
      <c r="G61" s="4"/>
      <c r="H61" s="4"/>
      <c r="I61" s="4"/>
      <c r="J61" s="101">
        <f>SUM(J44:J59)</f>
        <v>9</v>
      </c>
      <c r="K61" s="33">
        <f>SUM(K44:K60)</f>
        <v>1</v>
      </c>
      <c r="L61" s="105"/>
      <c r="M61" s="106"/>
      <c r="N61" s="4"/>
      <c r="O61" s="4"/>
      <c r="P61" s="4"/>
      <c r="Q61" s="1"/>
    </row>
    <row r="62" spans="1:17" x14ac:dyDescent="0.25">
      <c r="A62" s="1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"/>
    </row>
    <row r="63" spans="1:17" x14ac:dyDescent="0.25">
      <c r="A63" s="1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"/>
    </row>
    <row r="64" spans="1:17" x14ac:dyDescent="0.25">
      <c r="A64" s="1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"/>
    </row>
    <row r="65" spans="1:17" x14ac:dyDescent="0.25">
      <c r="A65" s="1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"/>
    </row>
    <row r="66" spans="1:17" x14ac:dyDescent="0.25">
      <c r="A66" s="1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"/>
    </row>
    <row r="67" spans="1:17" x14ac:dyDescent="0.25">
      <c r="A67" s="1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"/>
    </row>
    <row r="68" spans="1:17" x14ac:dyDescent="0.25">
      <c r="A68" s="1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"/>
    </row>
    <row r="69" spans="1:17" x14ac:dyDescent="0.25">
      <c r="A69" s="1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"/>
    </row>
    <row r="70" spans="1:17" x14ac:dyDescent="0.25">
      <c r="A70" s="1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"/>
    </row>
    <row r="71" spans="1:17" x14ac:dyDescent="0.25">
      <c r="A71" s="1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"/>
    </row>
    <row r="72" spans="1:17" x14ac:dyDescent="0.25">
      <c r="A72" s="1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"/>
    </row>
    <row r="73" spans="1:17" x14ac:dyDescent="0.25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"/>
    </row>
    <row r="74" spans="1:17" x14ac:dyDescent="0.25">
      <c r="A74" s="1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"/>
    </row>
    <row r="75" spans="1:17" x14ac:dyDescent="0.25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"/>
    </row>
    <row r="76" spans="1:17" x14ac:dyDescent="0.25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"/>
    </row>
    <row r="77" spans="1:17" x14ac:dyDescent="0.25">
      <c r="A77" s="1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"/>
    </row>
    <row r="78" spans="1:17" x14ac:dyDescent="0.25">
      <c r="A78" s="1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"/>
    </row>
    <row r="79" spans="1:17" x14ac:dyDescent="0.25">
      <c r="A79" s="1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"/>
    </row>
    <row r="80" spans="1:17" x14ac:dyDescent="0.25">
      <c r="A80" s="1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"/>
    </row>
    <row r="81" spans="1:17" x14ac:dyDescent="0.25">
      <c r="A81" s="1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"/>
    </row>
    <row r="82" spans="1:17" x14ac:dyDescent="0.25">
      <c r="A82" s="1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"/>
    </row>
    <row r="83" spans="1:17" x14ac:dyDescent="0.25">
      <c r="A83" s="1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"/>
    </row>
    <row r="84" spans="1:17" x14ac:dyDescent="0.25">
      <c r="A84" s="1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"/>
    </row>
    <row r="85" spans="1:17" x14ac:dyDescent="0.25">
      <c r="A85" s="1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"/>
    </row>
    <row r="86" spans="1:17" x14ac:dyDescent="0.25">
      <c r="A86" s="1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"/>
    </row>
    <row r="87" spans="1:17" x14ac:dyDescent="0.25">
      <c r="A87" s="1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"/>
    </row>
    <row r="88" spans="1:17" x14ac:dyDescent="0.25">
      <c r="A88" s="1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"/>
    </row>
    <row r="89" spans="1:17" x14ac:dyDescent="0.25">
      <c r="A89" s="1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"/>
    </row>
    <row r="90" spans="1:17" x14ac:dyDescent="0.25">
      <c r="A90" s="1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"/>
    </row>
    <row r="91" spans="1:17" x14ac:dyDescent="0.25">
      <c r="A91" s="1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"/>
    </row>
    <row r="92" spans="1:17" x14ac:dyDescent="0.25">
      <c r="A92" s="1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"/>
    </row>
    <row r="93" spans="1:17" x14ac:dyDescent="0.25">
      <c r="A93" s="1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"/>
    </row>
    <row r="94" spans="1:17" ht="15.75" thickBot="1" x14ac:dyDescent="0.3">
      <c r="A94" s="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"/>
    </row>
    <row r="95" spans="1:17" ht="19.5" customHeight="1" thickBot="1" x14ac:dyDescent="0.3">
      <c r="A95" s="1"/>
      <c r="B95" s="4"/>
      <c r="C95" s="4"/>
      <c r="D95" s="205" t="s">
        <v>12</v>
      </c>
      <c r="E95" s="206"/>
      <c r="F95" s="206"/>
      <c r="G95" s="206"/>
      <c r="H95" s="206"/>
      <c r="I95" s="206"/>
      <c r="J95" s="207"/>
      <c r="K95" s="165"/>
      <c r="L95" s="165"/>
      <c r="M95" s="4"/>
      <c r="N95" s="4"/>
      <c r="O95" s="4"/>
      <c r="P95" s="4"/>
      <c r="Q95" s="1"/>
    </row>
    <row r="96" spans="1:17" ht="15.75" customHeight="1" thickBot="1" x14ac:dyDescent="0.35">
      <c r="A96" s="1"/>
      <c r="B96" s="4"/>
      <c r="C96" s="4"/>
      <c r="D96" s="35">
        <v>1</v>
      </c>
      <c r="E96" s="36" t="s">
        <v>13</v>
      </c>
      <c r="F96" s="37"/>
      <c r="G96" s="38"/>
      <c r="H96" s="38"/>
      <c r="I96" s="39">
        <v>8</v>
      </c>
      <c r="J96" s="40">
        <f>+I96/I102</f>
        <v>0.88888888888888884</v>
      </c>
      <c r="K96" s="41"/>
      <c r="L96" s="41"/>
      <c r="M96" s="4"/>
      <c r="N96" s="4"/>
      <c r="O96" s="4"/>
      <c r="P96" s="4"/>
      <c r="Q96" s="1"/>
    </row>
    <row r="97" spans="1:17" ht="15.75" customHeight="1" thickBot="1" x14ac:dyDescent="0.35">
      <c r="A97" s="1"/>
      <c r="B97" s="4"/>
      <c r="C97" s="4"/>
      <c r="D97" s="35">
        <v>2</v>
      </c>
      <c r="E97" s="42" t="s">
        <v>35</v>
      </c>
      <c r="F97" s="43"/>
      <c r="G97" s="38"/>
      <c r="H97" s="38"/>
      <c r="I97" s="44">
        <v>1</v>
      </c>
      <c r="J97" s="40">
        <f>+I97/I102</f>
        <v>0.1111111111111111</v>
      </c>
      <c r="K97" s="41"/>
      <c r="L97" s="41"/>
      <c r="M97" s="4"/>
      <c r="N97" s="4"/>
      <c r="O97" s="4"/>
      <c r="P97" s="4"/>
      <c r="Q97" s="1"/>
    </row>
    <row r="98" spans="1:17" ht="37.5" customHeight="1" thickBot="1" x14ac:dyDescent="0.35">
      <c r="A98" s="1"/>
      <c r="B98" s="4"/>
      <c r="C98" s="4"/>
      <c r="D98" s="35">
        <v>3</v>
      </c>
      <c r="E98" s="208" t="s">
        <v>14</v>
      </c>
      <c r="F98" s="209"/>
      <c r="G98" s="209"/>
      <c r="H98" s="210"/>
      <c r="I98" s="44">
        <v>0</v>
      </c>
      <c r="J98" s="40">
        <f>+I98/I102</f>
        <v>0</v>
      </c>
      <c r="K98" s="41"/>
      <c r="L98" s="41"/>
      <c r="M98" s="4"/>
      <c r="N98" s="4"/>
      <c r="O98" s="4"/>
      <c r="P98" s="4"/>
      <c r="Q98" s="1"/>
    </row>
    <row r="99" spans="1:17" ht="15.75" customHeight="1" thickBot="1" x14ac:dyDescent="0.35">
      <c r="A99" s="1"/>
      <c r="B99" s="4"/>
      <c r="C99" s="4"/>
      <c r="D99" s="35">
        <v>4</v>
      </c>
      <c r="E99" s="42" t="s">
        <v>15</v>
      </c>
      <c r="F99" s="43"/>
      <c r="G99" s="38"/>
      <c r="H99" s="38"/>
      <c r="I99" s="44">
        <v>0</v>
      </c>
      <c r="J99" s="40">
        <f>+I99/I102</f>
        <v>0</v>
      </c>
      <c r="K99" s="41"/>
      <c r="L99" s="41"/>
      <c r="M99" s="4"/>
      <c r="N99" s="4"/>
      <c r="O99" s="4"/>
      <c r="P99" s="4"/>
      <c r="Q99" s="1"/>
    </row>
    <row r="100" spans="1:17" ht="15.75" customHeight="1" thickBot="1" x14ac:dyDescent="0.35">
      <c r="A100" s="1"/>
      <c r="B100" s="4"/>
      <c r="C100" s="4"/>
      <c r="D100" s="45">
        <v>5</v>
      </c>
      <c r="E100" s="42" t="s">
        <v>16</v>
      </c>
      <c r="F100" s="43"/>
      <c r="G100" s="38"/>
      <c r="H100" s="38"/>
      <c r="I100" s="39">
        <v>0</v>
      </c>
      <c r="J100" s="46">
        <f>+I100/I102</f>
        <v>0</v>
      </c>
      <c r="K100" s="41"/>
      <c r="L100" s="41"/>
      <c r="M100" s="4"/>
      <c r="N100" s="4"/>
      <c r="O100" s="4"/>
      <c r="P100" s="4"/>
      <c r="Q100" s="1"/>
    </row>
    <row r="101" spans="1:17" ht="15.75" customHeight="1" thickBot="1" x14ac:dyDescent="0.35">
      <c r="A101" s="1"/>
      <c r="B101" s="4"/>
      <c r="C101" s="4"/>
      <c r="D101" s="47"/>
      <c r="E101" s="48"/>
      <c r="F101" s="48"/>
      <c r="G101" s="49"/>
      <c r="H101" s="48"/>
      <c r="I101" s="48"/>
      <c r="J101" s="48"/>
      <c r="K101" s="4"/>
      <c r="L101" s="4"/>
      <c r="M101" s="4"/>
      <c r="N101" s="4"/>
      <c r="O101" s="4"/>
      <c r="P101" s="4"/>
      <c r="Q101" s="1"/>
    </row>
    <row r="102" spans="1:17" ht="15.75" customHeight="1" thickBot="1" x14ac:dyDescent="0.35">
      <c r="A102" s="1"/>
      <c r="B102" s="4"/>
      <c r="C102" s="4"/>
      <c r="D102" s="50"/>
      <c r="E102" s="50"/>
      <c r="F102" s="50"/>
      <c r="G102" s="51"/>
      <c r="H102" s="52" t="s">
        <v>5</v>
      </c>
      <c r="I102" s="53">
        <f>SUM(I96:I101)</f>
        <v>9</v>
      </c>
      <c r="J102" s="54">
        <f>SUM(J96:J101)</f>
        <v>1</v>
      </c>
      <c r="K102" s="55"/>
      <c r="L102" s="55"/>
      <c r="M102" s="4"/>
      <c r="N102" s="4"/>
      <c r="O102" s="4"/>
      <c r="P102" s="4"/>
      <c r="Q102" s="1"/>
    </row>
    <row r="103" spans="1:17" x14ac:dyDescent="0.25">
      <c r="A103" s="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Q103" s="1"/>
    </row>
    <row r="104" spans="1:17" s="32" customFormat="1" ht="15.75" x14ac:dyDescent="0.25">
      <c r="A104" s="30"/>
      <c r="B104" s="31"/>
      <c r="C104" s="31"/>
      <c r="D104" s="4"/>
      <c r="E104" s="4"/>
      <c r="F104" s="4"/>
      <c r="G104" s="4"/>
      <c r="H104" s="4"/>
      <c r="I104" s="4"/>
      <c r="J104" s="4"/>
      <c r="K104" s="4"/>
      <c r="L104" s="4"/>
      <c r="M104" s="31"/>
      <c r="N104" s="31"/>
      <c r="O104" s="31"/>
      <c r="P104" s="31"/>
      <c r="Q104" s="30"/>
    </row>
    <row r="105" spans="1:17" ht="18.75" x14ac:dyDescent="0.25">
      <c r="A105" s="1"/>
      <c r="B105" s="4"/>
      <c r="C105" s="4"/>
      <c r="D105" s="211"/>
      <c r="E105" s="211"/>
      <c r="F105" s="211"/>
      <c r="G105" s="211"/>
      <c r="H105" s="211"/>
      <c r="I105" s="211"/>
      <c r="J105" s="211"/>
      <c r="K105" s="165"/>
      <c r="L105" s="165"/>
      <c r="M105" s="4"/>
      <c r="N105" s="4"/>
      <c r="O105" s="4"/>
      <c r="P105" s="4"/>
      <c r="Q105" s="1"/>
    </row>
    <row r="106" spans="1:17" x14ac:dyDescent="0.25">
      <c r="A106" s="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P106" s="4"/>
      <c r="Q106" s="1"/>
    </row>
    <row r="107" spans="1:17" x14ac:dyDescent="0.25">
      <c r="A107" s="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"/>
    </row>
    <row r="108" spans="1:17" x14ac:dyDescent="0.25">
      <c r="A108" s="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"/>
    </row>
    <row r="109" spans="1:17" x14ac:dyDescent="0.25">
      <c r="A109" s="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"/>
    </row>
    <row r="110" spans="1:17" x14ac:dyDescent="0.25">
      <c r="A110" s="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"/>
    </row>
    <row r="111" spans="1:17" x14ac:dyDescent="0.25">
      <c r="A111" s="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"/>
    </row>
    <row r="112" spans="1:17" x14ac:dyDescent="0.25">
      <c r="A112" s="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"/>
    </row>
    <row r="113" spans="1:17" x14ac:dyDescent="0.25">
      <c r="A113" s="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"/>
    </row>
    <row r="114" spans="1:17" x14ac:dyDescent="0.25">
      <c r="A114" s="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 t="s">
        <v>17</v>
      </c>
      <c r="P114" s="4"/>
      <c r="Q114" s="1"/>
    </row>
    <row r="115" spans="1:17" x14ac:dyDescent="0.25">
      <c r="A115" s="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"/>
    </row>
    <row r="116" spans="1:17" x14ac:dyDescent="0.25">
      <c r="A116" s="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"/>
    </row>
    <row r="117" spans="1:17" x14ac:dyDescent="0.25">
      <c r="A117" s="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"/>
    </row>
    <row r="118" spans="1:17" x14ac:dyDescent="0.25">
      <c r="A118" s="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"/>
    </row>
    <row r="119" spans="1:17" x14ac:dyDescent="0.25">
      <c r="A119" s="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"/>
    </row>
    <row r="120" spans="1:17" x14ac:dyDescent="0.25">
      <c r="A120" s="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"/>
    </row>
    <row r="121" spans="1:17" x14ac:dyDescent="0.25">
      <c r="A121" s="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"/>
    </row>
    <row r="122" spans="1:17" x14ac:dyDescent="0.25">
      <c r="A122" s="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"/>
    </row>
    <row r="123" spans="1:17" x14ac:dyDescent="0.25">
      <c r="A123" s="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"/>
    </row>
    <row r="124" spans="1:17" x14ac:dyDescent="0.25">
      <c r="A124" s="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"/>
    </row>
    <row r="125" spans="1:17" x14ac:dyDescent="0.25">
      <c r="A125" s="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"/>
    </row>
    <row r="126" spans="1:17" x14ac:dyDescent="0.25">
      <c r="A126" s="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"/>
    </row>
    <row r="127" spans="1:17" x14ac:dyDescent="0.25">
      <c r="A127" s="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"/>
    </row>
    <row r="128" spans="1:17" x14ac:dyDescent="0.25">
      <c r="A128" s="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"/>
    </row>
    <row r="129" spans="1:17" x14ac:dyDescent="0.25">
      <c r="A129" s="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"/>
    </row>
    <row r="130" spans="1:17" x14ac:dyDescent="0.25">
      <c r="A130" s="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"/>
    </row>
    <row r="131" spans="1:17" ht="15.75" thickBot="1" x14ac:dyDescent="0.3">
      <c r="A131" s="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"/>
    </row>
    <row r="132" spans="1:17" ht="19.5" thickBot="1" x14ac:dyDescent="0.3">
      <c r="A132" s="1"/>
      <c r="B132" s="4"/>
      <c r="C132" s="4"/>
      <c r="D132" s="4"/>
      <c r="E132" s="191" t="s">
        <v>18</v>
      </c>
      <c r="F132" s="192"/>
      <c r="G132" s="192"/>
      <c r="H132" s="192"/>
      <c r="I132" s="192"/>
      <c r="J132" s="193"/>
      <c r="K132" s="165"/>
      <c r="L132" s="165"/>
      <c r="M132" s="4"/>
      <c r="N132" s="4"/>
      <c r="O132" s="4"/>
      <c r="P132" s="4"/>
      <c r="Q132" s="1"/>
    </row>
    <row r="133" spans="1:17" ht="15.75" thickBot="1" x14ac:dyDescent="0.3">
      <c r="A133" s="1"/>
      <c r="B133" s="4"/>
      <c r="C133" s="4"/>
      <c r="D133" s="4"/>
      <c r="E133" s="199" t="s">
        <v>19</v>
      </c>
      <c r="F133" s="200"/>
      <c r="G133" s="200"/>
      <c r="H133" s="200"/>
      <c r="I133" s="201"/>
      <c r="J133" s="56">
        <v>16</v>
      </c>
      <c r="K133" s="57"/>
      <c r="L133" s="57"/>
      <c r="M133" s="4"/>
      <c r="N133" s="4"/>
      <c r="O133" s="4"/>
      <c r="P133" s="4"/>
      <c r="Q133" s="1"/>
    </row>
    <row r="134" spans="1:17" ht="19.5" customHeight="1" thickBot="1" x14ac:dyDescent="0.3">
      <c r="A134" s="1"/>
      <c r="B134" s="4"/>
      <c r="C134" s="4"/>
      <c r="D134" s="4"/>
      <c r="E134" s="4"/>
      <c r="F134" s="4"/>
      <c r="G134" s="4"/>
      <c r="H134" s="4"/>
      <c r="I134" s="58" t="s">
        <v>5</v>
      </c>
      <c r="J134" s="59">
        <v>16</v>
      </c>
      <c r="K134" s="60"/>
      <c r="L134" s="60"/>
      <c r="M134" s="4"/>
      <c r="N134" s="4"/>
      <c r="O134" s="4"/>
      <c r="P134" s="4"/>
      <c r="Q134" s="1"/>
    </row>
    <row r="135" spans="1:17" ht="15.75" customHeight="1" x14ac:dyDescent="0.25">
      <c r="A135" s="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"/>
    </row>
    <row r="136" spans="1:17" ht="15.75" thickBot="1" x14ac:dyDescent="0.3">
      <c r="A136" s="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"/>
    </row>
    <row r="137" spans="1:17" ht="19.5" thickBot="1" x14ac:dyDescent="0.3">
      <c r="A137" s="1"/>
      <c r="B137" s="4"/>
      <c r="C137" s="4"/>
      <c r="D137" s="4"/>
      <c r="E137" s="191" t="s">
        <v>20</v>
      </c>
      <c r="F137" s="192"/>
      <c r="G137" s="192"/>
      <c r="H137" s="192"/>
      <c r="I137" s="192"/>
      <c r="J137" s="193"/>
      <c r="K137" s="165"/>
      <c r="L137" s="165"/>
      <c r="M137" s="4"/>
      <c r="N137" s="4"/>
      <c r="O137" s="4"/>
      <c r="P137" s="4"/>
      <c r="Q137" s="1"/>
    </row>
    <row r="138" spans="1:17" ht="15.75" thickBot="1" x14ac:dyDescent="0.3">
      <c r="A138" s="1"/>
      <c r="B138" s="4"/>
      <c r="C138" s="4"/>
      <c r="D138" s="4"/>
      <c r="E138" s="199" t="s">
        <v>21</v>
      </c>
      <c r="F138" s="200"/>
      <c r="G138" s="200"/>
      <c r="H138" s="200"/>
      <c r="I138" s="201"/>
      <c r="J138" s="61">
        <v>5</v>
      </c>
      <c r="K138" s="62"/>
      <c r="L138" s="62"/>
      <c r="M138" s="4"/>
      <c r="N138" s="4"/>
      <c r="O138" s="4"/>
      <c r="P138" s="4"/>
      <c r="Q138" s="1"/>
    </row>
    <row r="139" spans="1:17" ht="19.5" customHeight="1" thickBot="1" x14ac:dyDescent="0.3">
      <c r="A139" s="1"/>
      <c r="B139" s="4"/>
      <c r="C139" s="4"/>
      <c r="D139" s="4"/>
      <c r="E139" s="4"/>
      <c r="F139" s="4"/>
      <c r="G139" s="4"/>
      <c r="H139" s="4"/>
      <c r="I139" s="58" t="s">
        <v>5</v>
      </c>
      <c r="J139" s="59">
        <f>SUM(J138)</f>
        <v>5</v>
      </c>
      <c r="K139" s="60"/>
      <c r="L139" s="60"/>
      <c r="M139" s="4"/>
      <c r="N139" s="4"/>
      <c r="O139" s="4"/>
      <c r="P139" s="4"/>
      <c r="Q139" s="1"/>
    </row>
    <row r="140" spans="1:17" x14ac:dyDescent="0.25">
      <c r="A140" s="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"/>
    </row>
    <row r="141" spans="1:17" ht="15.75" thickBot="1" x14ac:dyDescent="0.3">
      <c r="A141" s="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"/>
    </row>
    <row r="142" spans="1:17" ht="19.5" thickBot="1" x14ac:dyDescent="0.3">
      <c r="A142" s="1"/>
      <c r="B142" s="4"/>
      <c r="C142" s="4"/>
      <c r="D142" s="4"/>
      <c r="E142" s="202" t="s">
        <v>22</v>
      </c>
      <c r="F142" s="203"/>
      <c r="G142" s="203"/>
      <c r="H142" s="203"/>
      <c r="I142" s="203"/>
      <c r="J142" s="204"/>
      <c r="K142" s="63"/>
      <c r="L142" s="63"/>
      <c r="M142" s="4"/>
      <c r="N142" s="4"/>
      <c r="O142" s="4"/>
      <c r="P142" s="4"/>
      <c r="Q142" s="1"/>
    </row>
    <row r="143" spans="1:17" ht="15.75" thickBot="1" x14ac:dyDescent="0.3">
      <c r="A143" s="1"/>
      <c r="B143" s="4"/>
      <c r="C143" s="4"/>
      <c r="D143" s="4"/>
      <c r="E143" s="199" t="s">
        <v>23</v>
      </c>
      <c r="F143" s="200"/>
      <c r="G143" s="200"/>
      <c r="H143" s="200"/>
      <c r="I143" s="201"/>
      <c r="J143" s="61">
        <v>0</v>
      </c>
      <c r="K143" s="62"/>
      <c r="L143" s="62"/>
      <c r="M143" s="4"/>
      <c r="N143" s="4"/>
      <c r="O143" s="4"/>
      <c r="P143" s="4"/>
      <c r="Q143" s="1"/>
    </row>
    <row r="144" spans="1:17" ht="16.5" thickBot="1" x14ac:dyDescent="0.3">
      <c r="A144" s="1"/>
      <c r="B144" s="4"/>
      <c r="C144" s="4"/>
      <c r="D144" s="4"/>
      <c r="E144" s="4"/>
      <c r="F144" s="4"/>
      <c r="G144" s="4"/>
      <c r="H144" s="4"/>
      <c r="I144" s="58" t="s">
        <v>5</v>
      </c>
      <c r="J144" s="59">
        <f>SUM(J143)</f>
        <v>0</v>
      </c>
      <c r="K144" s="60"/>
      <c r="L144" s="60"/>
      <c r="M144" s="4"/>
      <c r="N144" s="4"/>
      <c r="O144" s="4"/>
      <c r="P144" s="4"/>
      <c r="Q144" s="1"/>
    </row>
    <row r="145" spans="1:17" ht="15.75" customHeight="1" x14ac:dyDescent="0.25">
      <c r="A145" s="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"/>
    </row>
    <row r="146" spans="1:17" ht="15.75" thickBot="1" x14ac:dyDescent="0.3">
      <c r="A146" s="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"/>
    </row>
    <row r="147" spans="1:17" ht="19.5" thickBot="1" x14ac:dyDescent="0.3">
      <c r="A147" s="1"/>
      <c r="B147" s="4"/>
      <c r="C147" s="4"/>
      <c r="D147" s="4"/>
      <c r="E147" s="202" t="s">
        <v>24</v>
      </c>
      <c r="F147" s="203"/>
      <c r="G147" s="203"/>
      <c r="H147" s="203"/>
      <c r="I147" s="203"/>
      <c r="J147" s="204"/>
      <c r="K147" s="63"/>
      <c r="L147" s="63"/>
      <c r="M147" s="4"/>
      <c r="N147" s="4"/>
      <c r="O147" s="4"/>
      <c r="P147" s="4"/>
      <c r="Q147" s="1"/>
    </row>
    <row r="148" spans="1:17" ht="15.75" thickBot="1" x14ac:dyDescent="0.3">
      <c r="A148" s="1"/>
      <c r="B148" s="4"/>
      <c r="C148" s="4"/>
      <c r="D148" s="4"/>
      <c r="E148" s="199" t="s">
        <v>24</v>
      </c>
      <c r="F148" s="200"/>
      <c r="G148" s="200"/>
      <c r="H148" s="200"/>
      <c r="I148" s="201"/>
      <c r="J148" s="61">
        <v>0</v>
      </c>
      <c r="K148" s="62"/>
      <c r="L148" s="62"/>
      <c r="M148" s="4"/>
      <c r="N148" s="4"/>
      <c r="O148" s="4"/>
      <c r="P148" s="4"/>
      <c r="Q148" s="1"/>
    </row>
    <row r="149" spans="1:17" ht="16.5" thickBot="1" x14ac:dyDescent="0.3">
      <c r="A149" s="1"/>
      <c r="B149" s="4"/>
      <c r="C149" s="4"/>
      <c r="D149" s="4"/>
      <c r="E149" s="64"/>
      <c r="F149" s="64"/>
      <c r="G149" s="64"/>
      <c r="H149" s="64"/>
      <c r="I149" s="58" t="s">
        <v>5</v>
      </c>
      <c r="J149" s="59">
        <f>SUM(J148)</f>
        <v>0</v>
      </c>
      <c r="K149" s="60"/>
      <c r="L149" s="60"/>
      <c r="M149" s="4"/>
      <c r="N149" s="4"/>
      <c r="O149" s="4"/>
      <c r="P149" s="4"/>
      <c r="Q149" s="1"/>
    </row>
    <row r="150" spans="1:17" x14ac:dyDescent="0.25">
      <c r="A150" s="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"/>
    </row>
    <row r="151" spans="1:17" x14ac:dyDescent="0.25">
      <c r="A151" s="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"/>
    </row>
    <row r="152" spans="1:17" x14ac:dyDescent="0.25">
      <c r="A152" s="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"/>
    </row>
    <row r="153" spans="1:17" ht="15.75" thickBot="1" x14ac:dyDescent="0.3">
      <c r="A153" s="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"/>
    </row>
    <row r="154" spans="1:17" ht="19.5" thickBot="1" x14ac:dyDescent="0.3">
      <c r="A154" s="1"/>
      <c r="B154" s="4"/>
      <c r="C154" s="4"/>
      <c r="D154" s="191" t="s">
        <v>25</v>
      </c>
      <c r="E154" s="192"/>
      <c r="F154" s="192"/>
      <c r="G154" s="192"/>
      <c r="H154" s="192"/>
      <c r="I154" s="192"/>
      <c r="J154" s="193"/>
      <c r="K154" s="165"/>
      <c r="L154" s="165"/>
      <c r="M154" s="4"/>
      <c r="N154" s="4"/>
      <c r="O154" s="4"/>
      <c r="P154" s="4"/>
      <c r="Q154" s="1"/>
    </row>
    <row r="155" spans="1:17" ht="15.75" thickBot="1" x14ac:dyDescent="0.3">
      <c r="A155" s="1"/>
      <c r="B155" s="4"/>
      <c r="C155" s="4"/>
      <c r="D155" s="65">
        <v>1</v>
      </c>
      <c r="E155" s="188" t="str">
        <f>+'[1]ACUM-MAYO'!A162</f>
        <v>ORDINARIA</v>
      </c>
      <c r="F155" s="189"/>
      <c r="G155" s="189"/>
      <c r="H155" s="190"/>
      <c r="I155" s="66">
        <v>9</v>
      </c>
      <c r="J155" s="67">
        <f>+I155/I160</f>
        <v>1</v>
      </c>
      <c r="K155" s="68"/>
      <c r="L155" s="68"/>
      <c r="M155" s="4"/>
      <c r="N155" s="4"/>
      <c r="O155" s="4"/>
      <c r="P155" s="4"/>
      <c r="Q155" s="1"/>
    </row>
    <row r="156" spans="1:17" ht="19.5" customHeight="1" thickBot="1" x14ac:dyDescent="0.3">
      <c r="A156" s="1"/>
      <c r="B156" s="4"/>
      <c r="C156" s="4"/>
      <c r="D156" s="65">
        <v>2</v>
      </c>
      <c r="E156" s="188" t="str">
        <f>+'[1]ACUM-MAYO'!A163</f>
        <v>FUNDAMENTAL</v>
      </c>
      <c r="F156" s="189"/>
      <c r="G156" s="189"/>
      <c r="H156" s="190"/>
      <c r="I156" s="66">
        <v>0</v>
      </c>
      <c r="J156" s="69">
        <f>+I156/I160</f>
        <v>0</v>
      </c>
      <c r="K156" s="68"/>
      <c r="L156" s="68"/>
      <c r="M156" s="4"/>
      <c r="N156" s="4"/>
      <c r="O156" s="4"/>
      <c r="P156" s="4"/>
      <c r="Q156" s="1"/>
    </row>
    <row r="157" spans="1:17" ht="15.75" thickBot="1" x14ac:dyDescent="0.3">
      <c r="A157" s="1"/>
      <c r="B157" s="4"/>
      <c r="C157" s="4"/>
      <c r="D157" s="164">
        <v>4</v>
      </c>
      <c r="E157" s="188" t="str">
        <f>+'[1]ACUM-MAYO'!A165</f>
        <v>RESERVADA</v>
      </c>
      <c r="F157" s="189"/>
      <c r="G157" s="189"/>
      <c r="H157" s="190"/>
      <c r="I157" s="66">
        <v>0</v>
      </c>
      <c r="J157" s="69">
        <f>+I157/I160</f>
        <v>0</v>
      </c>
      <c r="K157" s="68"/>
      <c r="L157" s="68"/>
      <c r="M157" s="4"/>
      <c r="N157" s="4"/>
      <c r="O157" s="4"/>
      <c r="P157" s="4"/>
      <c r="Q157" s="1"/>
    </row>
    <row r="158" spans="1:17" ht="15.75" thickBot="1" x14ac:dyDescent="0.3">
      <c r="A158" s="1"/>
      <c r="B158" s="4"/>
      <c r="C158" s="4"/>
      <c r="D158" s="65">
        <v>3</v>
      </c>
      <c r="E158" s="188" t="s">
        <v>26</v>
      </c>
      <c r="F158" s="189"/>
      <c r="G158" s="189"/>
      <c r="H158" s="190"/>
      <c r="I158" s="66">
        <v>0</v>
      </c>
      <c r="J158" s="71">
        <f>+I158/I160</f>
        <v>0</v>
      </c>
      <c r="K158" s="68"/>
      <c r="L158" s="68"/>
      <c r="M158" s="4"/>
      <c r="N158" s="4"/>
      <c r="O158" s="4"/>
      <c r="P158" s="4"/>
      <c r="Q158" s="1"/>
    </row>
    <row r="159" spans="1:17" ht="15.75" thickBot="1" x14ac:dyDescent="0.3">
      <c r="A159" s="1"/>
      <c r="B159" s="4"/>
      <c r="C159" s="4"/>
      <c r="D159" s="4"/>
      <c r="E159" s="4"/>
      <c r="F159" s="4"/>
      <c r="G159" s="4"/>
      <c r="H159" s="4"/>
      <c r="I159" s="57"/>
      <c r="J159" s="72"/>
      <c r="K159" s="72"/>
      <c r="L159" s="72"/>
      <c r="M159" s="4"/>
      <c r="N159" s="4"/>
      <c r="O159" s="4"/>
      <c r="P159" s="4"/>
      <c r="Q159" s="1"/>
    </row>
    <row r="160" spans="1:17" ht="16.5" thickBot="1" x14ac:dyDescent="0.3">
      <c r="A160" s="1"/>
      <c r="B160" s="4"/>
      <c r="C160" s="4"/>
      <c r="D160" s="31"/>
      <c r="E160" s="73"/>
      <c r="F160" s="73"/>
      <c r="G160" s="73"/>
      <c r="H160" s="74" t="s">
        <v>5</v>
      </c>
      <c r="I160" s="59">
        <f>SUM(I155:I158)</f>
        <v>9</v>
      </c>
      <c r="J160" s="75">
        <f>SUM(J155:J158)</f>
        <v>1</v>
      </c>
      <c r="K160" s="76"/>
      <c r="L160" s="76"/>
      <c r="M160" s="4"/>
      <c r="N160" s="4"/>
      <c r="O160" s="4"/>
      <c r="P160" s="4"/>
      <c r="Q160" s="1"/>
    </row>
    <row r="161" spans="1:17" x14ac:dyDescent="0.25">
      <c r="A161" s="1"/>
      <c r="B161" s="4"/>
      <c r="C161" s="4"/>
      <c r="D161" s="4"/>
      <c r="E161" s="4"/>
      <c r="F161" s="4"/>
      <c r="G161" s="4"/>
      <c r="H161" s="77"/>
      <c r="I161" s="4"/>
      <c r="J161" s="4"/>
      <c r="K161" s="4"/>
      <c r="L161" s="4"/>
      <c r="M161" s="4"/>
      <c r="N161" s="4"/>
      <c r="O161" s="4"/>
      <c r="P161" s="4"/>
      <c r="Q161" s="1"/>
    </row>
    <row r="162" spans="1:17" s="32" customFormat="1" ht="15.75" x14ac:dyDescent="0.25">
      <c r="A162" s="30"/>
      <c r="B162" s="31"/>
      <c r="C162" s="31"/>
      <c r="D162" s="4"/>
      <c r="E162" s="4"/>
      <c r="F162" s="4"/>
      <c r="G162" s="4"/>
      <c r="H162" s="77"/>
      <c r="I162" s="4"/>
      <c r="J162" s="4"/>
      <c r="K162" s="4"/>
      <c r="L162" s="4"/>
      <c r="M162" s="31"/>
      <c r="N162" s="31"/>
      <c r="O162" s="31"/>
      <c r="P162" s="31"/>
      <c r="Q162" s="30"/>
    </row>
    <row r="163" spans="1:17" x14ac:dyDescent="0.25">
      <c r="A163" s="1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"/>
    </row>
    <row r="164" spans="1:17" x14ac:dyDescent="0.25">
      <c r="A164" s="1"/>
      <c r="B164" s="4"/>
      <c r="C164" s="4"/>
      <c r="D164" s="4"/>
      <c r="E164" s="4"/>
      <c r="F164" s="4"/>
      <c r="G164" s="4"/>
      <c r="H164" s="77"/>
      <c r="I164" s="4"/>
      <c r="J164" s="4"/>
      <c r="K164" s="4"/>
      <c r="L164" s="4"/>
      <c r="M164" s="4"/>
      <c r="N164" s="4"/>
      <c r="O164" s="4"/>
      <c r="P164" s="4"/>
      <c r="Q164" s="1"/>
    </row>
    <row r="165" spans="1:17" x14ac:dyDescent="0.25">
      <c r="A165" s="1"/>
      <c r="B165" s="4"/>
      <c r="C165" s="4"/>
      <c r="D165" s="4"/>
      <c r="E165" s="4"/>
      <c r="F165" s="4"/>
      <c r="G165" s="4"/>
      <c r="H165" s="77"/>
      <c r="I165" s="4"/>
      <c r="J165" s="4"/>
      <c r="K165" s="4"/>
      <c r="L165" s="4"/>
      <c r="M165" s="4"/>
      <c r="N165" s="4"/>
      <c r="O165" s="4"/>
      <c r="P165" s="4"/>
      <c r="Q165" s="1"/>
    </row>
    <row r="166" spans="1:17" x14ac:dyDescent="0.25">
      <c r="A166" s="1"/>
      <c r="B166" s="4"/>
      <c r="C166" s="4"/>
      <c r="D166" s="4"/>
      <c r="E166" s="4"/>
      <c r="F166" s="4"/>
      <c r="G166" s="4"/>
      <c r="H166" s="77"/>
      <c r="I166" s="4"/>
      <c r="J166" s="4"/>
      <c r="K166" s="4"/>
      <c r="L166" s="4"/>
      <c r="M166" s="4"/>
      <c r="N166" s="4"/>
      <c r="O166" s="4"/>
      <c r="P166" s="4"/>
      <c r="Q166" s="1"/>
    </row>
    <row r="167" spans="1:17" x14ac:dyDescent="0.25">
      <c r="A167" s="1"/>
      <c r="B167" s="4"/>
      <c r="C167" s="4"/>
      <c r="D167" s="4"/>
      <c r="E167" s="4"/>
      <c r="F167" s="4"/>
      <c r="G167" s="4"/>
      <c r="H167" s="77"/>
      <c r="I167" s="4"/>
      <c r="J167" s="4"/>
      <c r="K167" s="4"/>
      <c r="L167" s="4"/>
      <c r="M167" s="4"/>
      <c r="N167" s="4"/>
      <c r="O167" s="4"/>
      <c r="P167" s="4"/>
      <c r="Q167" s="1"/>
    </row>
    <row r="168" spans="1:17" x14ac:dyDescent="0.25">
      <c r="A168" s="1"/>
      <c r="B168" s="4"/>
      <c r="C168" s="4"/>
      <c r="D168" s="4"/>
      <c r="E168" s="4"/>
      <c r="F168" s="4"/>
      <c r="G168" s="4"/>
      <c r="H168" s="77"/>
      <c r="I168" s="4"/>
      <c r="J168" s="4"/>
      <c r="K168" s="4"/>
      <c r="L168" s="4"/>
      <c r="M168" s="4"/>
      <c r="N168" s="4"/>
      <c r="O168" s="4"/>
      <c r="P168" s="4"/>
      <c r="Q168" s="1"/>
    </row>
    <row r="169" spans="1:17" x14ac:dyDescent="0.25">
      <c r="A169" s="1"/>
      <c r="B169" s="4"/>
      <c r="C169" s="4"/>
      <c r="D169" s="4"/>
      <c r="E169" s="4"/>
      <c r="F169" s="4"/>
      <c r="G169" s="4"/>
      <c r="H169" s="77"/>
      <c r="I169" s="4"/>
      <c r="J169" s="4"/>
      <c r="K169" s="4"/>
      <c r="L169" s="4"/>
      <c r="M169" s="4"/>
      <c r="N169" s="4"/>
      <c r="O169" s="4"/>
      <c r="P169" s="4"/>
      <c r="Q169" s="1"/>
    </row>
    <row r="170" spans="1:17" x14ac:dyDescent="0.25">
      <c r="A170" s="1"/>
      <c r="B170" s="4"/>
      <c r="C170" s="4"/>
      <c r="D170" s="4"/>
      <c r="E170" s="4"/>
      <c r="F170" s="4"/>
      <c r="G170" s="4"/>
      <c r="H170" s="77"/>
      <c r="I170" s="4"/>
      <c r="J170" s="4"/>
      <c r="K170" s="4"/>
      <c r="L170" s="4"/>
      <c r="M170" s="4"/>
      <c r="N170" s="4"/>
      <c r="O170" s="4"/>
      <c r="P170" s="4"/>
      <c r="Q170" s="1"/>
    </row>
    <row r="171" spans="1:17" x14ac:dyDescent="0.25">
      <c r="A171" s="1"/>
      <c r="B171" s="4"/>
      <c r="C171" s="4"/>
      <c r="D171" s="4"/>
      <c r="E171" s="4"/>
      <c r="F171" s="4"/>
      <c r="G171" s="4"/>
      <c r="H171" s="77"/>
      <c r="I171" s="4"/>
      <c r="J171" s="4"/>
      <c r="K171" s="4"/>
      <c r="L171" s="4"/>
      <c r="M171" s="4"/>
      <c r="N171" s="4"/>
      <c r="O171" s="4"/>
      <c r="P171" s="4"/>
      <c r="Q171" s="1"/>
    </row>
    <row r="172" spans="1:17" x14ac:dyDescent="0.25">
      <c r="A172" s="1"/>
      <c r="B172" s="4"/>
      <c r="C172" s="4"/>
      <c r="D172" s="4"/>
      <c r="E172" s="4"/>
      <c r="F172" s="4"/>
      <c r="G172" s="4"/>
      <c r="H172" s="77"/>
      <c r="I172" s="4"/>
      <c r="J172" s="4"/>
      <c r="K172" s="4"/>
      <c r="L172" s="4"/>
      <c r="M172" s="4"/>
      <c r="N172" s="4"/>
      <c r="O172" s="4"/>
      <c r="P172" s="4"/>
      <c r="Q172" s="1"/>
    </row>
    <row r="173" spans="1:17" x14ac:dyDescent="0.25">
      <c r="A173" s="1"/>
      <c r="B173" s="4"/>
      <c r="C173" s="4"/>
      <c r="D173" s="4"/>
      <c r="E173" s="4"/>
      <c r="F173" s="4"/>
      <c r="G173" s="4"/>
      <c r="H173" s="77"/>
      <c r="I173" s="4"/>
      <c r="J173" s="4"/>
      <c r="K173" s="4"/>
      <c r="L173" s="4"/>
      <c r="M173" s="4"/>
      <c r="N173" s="4"/>
      <c r="O173" s="4"/>
      <c r="P173" s="4"/>
      <c r="Q173" s="1"/>
    </row>
    <row r="174" spans="1:17" x14ac:dyDescent="0.25">
      <c r="A174" s="1"/>
      <c r="B174" s="4"/>
      <c r="C174" s="4"/>
      <c r="D174" s="4"/>
      <c r="E174" s="4"/>
      <c r="F174" s="4"/>
      <c r="G174" s="4"/>
      <c r="H174" s="77"/>
      <c r="I174" s="4"/>
      <c r="J174" s="4"/>
      <c r="K174" s="4"/>
      <c r="L174" s="4"/>
      <c r="M174" s="4"/>
      <c r="N174" s="4"/>
      <c r="O174" s="4"/>
      <c r="P174" s="4"/>
      <c r="Q174" s="1"/>
    </row>
    <row r="175" spans="1:17" x14ac:dyDescent="0.25">
      <c r="A175" s="1"/>
      <c r="B175" s="4"/>
      <c r="C175" s="4"/>
      <c r="D175" s="4"/>
      <c r="E175" s="4"/>
      <c r="F175" s="4"/>
      <c r="G175" s="4"/>
      <c r="H175" s="77"/>
      <c r="I175" s="4"/>
      <c r="J175" s="4"/>
      <c r="K175" s="4"/>
      <c r="L175" s="4"/>
      <c r="M175" s="4"/>
      <c r="N175" s="4"/>
      <c r="O175" s="4"/>
      <c r="P175" s="4"/>
      <c r="Q175" s="1"/>
    </row>
    <row r="176" spans="1:17" x14ac:dyDescent="0.25">
      <c r="A176" s="1"/>
      <c r="B176" s="4"/>
      <c r="C176" s="4"/>
      <c r="D176" s="4"/>
      <c r="E176" s="4"/>
      <c r="F176" s="4"/>
      <c r="G176" s="4"/>
      <c r="H176" s="77"/>
      <c r="I176" s="4"/>
      <c r="J176" s="4"/>
      <c r="K176" s="4"/>
      <c r="L176" s="4"/>
      <c r="M176" s="4"/>
      <c r="N176" s="4"/>
      <c r="O176" s="4"/>
      <c r="P176" s="4"/>
      <c r="Q176" s="1"/>
    </row>
    <row r="177" spans="1:17" x14ac:dyDescent="0.25">
      <c r="A177" s="1"/>
      <c r="B177" s="4"/>
      <c r="C177" s="4"/>
      <c r="D177" s="4"/>
      <c r="E177" s="4"/>
      <c r="F177" s="4"/>
      <c r="G177" s="4"/>
      <c r="H177" s="77"/>
      <c r="I177" s="4"/>
      <c r="J177" s="4"/>
      <c r="K177" s="4"/>
      <c r="L177" s="4"/>
      <c r="M177" s="4"/>
      <c r="N177" s="4"/>
      <c r="O177" s="4"/>
      <c r="P177" s="4"/>
      <c r="Q177" s="1"/>
    </row>
    <row r="178" spans="1:17" x14ac:dyDescent="0.25">
      <c r="A178" s="1"/>
      <c r="B178" s="4"/>
      <c r="C178" s="4"/>
      <c r="D178" s="4"/>
      <c r="E178" s="4"/>
      <c r="F178" s="4"/>
      <c r="G178" s="4"/>
      <c r="H178" s="77"/>
      <c r="I178" s="4"/>
      <c r="J178" s="4"/>
      <c r="K178" s="4"/>
      <c r="L178" s="4"/>
      <c r="M178" s="4"/>
      <c r="N178" s="4"/>
      <c r="O178" s="4"/>
      <c r="P178" s="4"/>
      <c r="Q178" s="1"/>
    </row>
    <row r="179" spans="1:17" x14ac:dyDescent="0.25">
      <c r="A179" s="1"/>
      <c r="B179" s="4"/>
      <c r="C179" s="4"/>
      <c r="D179" s="4"/>
      <c r="E179" s="4"/>
      <c r="F179" s="4"/>
      <c r="G179" s="4"/>
      <c r="H179" s="77"/>
      <c r="I179" s="4"/>
      <c r="J179" s="4"/>
      <c r="K179" s="4"/>
      <c r="L179" s="4"/>
      <c r="M179" s="4"/>
      <c r="N179" s="4"/>
      <c r="O179" s="4"/>
      <c r="P179" s="4"/>
      <c r="Q179" s="1"/>
    </row>
    <row r="180" spans="1:17" x14ac:dyDescent="0.25">
      <c r="A180" s="1"/>
      <c r="B180" s="4"/>
      <c r="C180" s="4"/>
      <c r="D180" s="4"/>
      <c r="E180" s="4"/>
      <c r="F180" s="4"/>
      <c r="G180" s="4"/>
      <c r="H180" s="77"/>
      <c r="I180" s="4"/>
      <c r="J180" s="4"/>
      <c r="K180" s="4"/>
      <c r="L180" s="4"/>
      <c r="M180" s="4"/>
      <c r="N180" s="4"/>
      <c r="O180" s="4"/>
      <c r="P180" s="4"/>
      <c r="Q180" s="1"/>
    </row>
    <row r="181" spans="1:17" x14ac:dyDescent="0.25">
      <c r="A181" s="1"/>
      <c r="B181" s="4"/>
      <c r="C181" s="4"/>
      <c r="D181" s="4"/>
      <c r="E181" s="4"/>
      <c r="F181" s="4"/>
      <c r="G181" s="4"/>
      <c r="H181" s="77"/>
      <c r="I181" s="4"/>
      <c r="J181" s="4"/>
      <c r="K181" s="4"/>
      <c r="L181" s="4"/>
      <c r="M181" s="4"/>
      <c r="N181" s="4"/>
      <c r="O181" s="4"/>
      <c r="P181" s="4"/>
      <c r="Q181" s="1"/>
    </row>
    <row r="182" spans="1:17" ht="15.75" thickBot="1" x14ac:dyDescent="0.3">
      <c r="A182" s="1"/>
      <c r="B182" s="4"/>
      <c r="C182" s="4"/>
      <c r="D182" s="4"/>
      <c r="E182" s="4"/>
      <c r="F182" s="4"/>
      <c r="G182" s="4"/>
      <c r="H182" s="77"/>
      <c r="I182" s="4"/>
      <c r="J182" s="4"/>
      <c r="K182" s="4"/>
      <c r="L182" s="4"/>
      <c r="M182" s="4"/>
      <c r="N182" s="4"/>
      <c r="O182" s="4"/>
      <c r="P182" s="4"/>
      <c r="Q182" s="1"/>
    </row>
    <row r="183" spans="1:17" ht="19.5" thickBot="1" x14ac:dyDescent="0.3">
      <c r="A183" s="1"/>
      <c r="B183" s="4"/>
      <c r="C183" s="4"/>
      <c r="D183" s="191" t="s">
        <v>27</v>
      </c>
      <c r="E183" s="192"/>
      <c r="F183" s="192"/>
      <c r="G183" s="192"/>
      <c r="H183" s="192"/>
      <c r="I183" s="192"/>
      <c r="J183" s="193"/>
      <c r="K183" s="165"/>
      <c r="L183" s="165"/>
      <c r="M183" s="4"/>
      <c r="N183" s="4"/>
      <c r="O183" s="4"/>
      <c r="P183" s="4"/>
      <c r="Q183" s="1"/>
    </row>
    <row r="184" spans="1:17" ht="21.75" customHeight="1" thickBot="1" x14ac:dyDescent="0.3">
      <c r="A184" s="1"/>
      <c r="B184" s="4"/>
      <c r="C184" s="4"/>
      <c r="D184" s="65">
        <v>1</v>
      </c>
      <c r="E184" s="188" t="str">
        <f>+'[1]ACUM-MAYO'!A173</f>
        <v>ECONOMICA ADMINISTRATIVA</v>
      </c>
      <c r="F184" s="189"/>
      <c r="G184" s="189"/>
      <c r="H184" s="190"/>
      <c r="I184" s="66">
        <v>3</v>
      </c>
      <c r="J184" s="78">
        <f>+I184/I189</f>
        <v>0.33333333333333331</v>
      </c>
      <c r="K184" s="41"/>
      <c r="L184" s="41"/>
      <c r="M184" s="4"/>
      <c r="N184" s="4"/>
      <c r="O184" s="4"/>
      <c r="P184" s="4"/>
      <c r="Q184" s="1"/>
    </row>
    <row r="185" spans="1:17" ht="21" customHeight="1" thickBot="1" x14ac:dyDescent="0.3">
      <c r="A185" s="1"/>
      <c r="B185" s="4"/>
      <c r="C185" s="4"/>
      <c r="D185" s="65">
        <v>2</v>
      </c>
      <c r="E185" s="188" t="str">
        <f>+'[1]ACUM-MAYO'!A174</f>
        <v>TRAMITE</v>
      </c>
      <c r="F185" s="189"/>
      <c r="G185" s="189"/>
      <c r="H185" s="190"/>
      <c r="I185" s="66">
        <v>1</v>
      </c>
      <c r="J185" s="79">
        <f>+I185/I189</f>
        <v>0.1111111111111111</v>
      </c>
      <c r="K185" s="41"/>
      <c r="L185" s="41"/>
      <c r="M185" s="4"/>
      <c r="N185" s="4"/>
      <c r="O185" s="4"/>
      <c r="P185" s="4"/>
      <c r="Q185" s="1"/>
    </row>
    <row r="186" spans="1:17" ht="21.75" customHeight="1" thickBot="1" x14ac:dyDescent="0.3">
      <c r="A186" s="1"/>
      <c r="B186" s="4"/>
      <c r="C186" s="4"/>
      <c r="D186" s="65">
        <v>3</v>
      </c>
      <c r="E186" s="188" t="str">
        <f>+'[1]ACUM-MAYO'!A175</f>
        <v>SERV. PUB.</v>
      </c>
      <c r="F186" s="189"/>
      <c r="G186" s="189"/>
      <c r="H186" s="190"/>
      <c r="I186" s="80">
        <v>0</v>
      </c>
      <c r="J186" s="79">
        <f>+I186/I189</f>
        <v>0</v>
      </c>
      <c r="K186" s="41"/>
      <c r="L186" s="41"/>
      <c r="M186" s="4"/>
      <c r="N186" s="4"/>
      <c r="O186" s="4"/>
      <c r="P186" s="4"/>
      <c r="Q186" s="1"/>
    </row>
    <row r="187" spans="1:17" ht="21" customHeight="1" thickBot="1" x14ac:dyDescent="0.3">
      <c r="A187" s="1"/>
      <c r="B187" s="4"/>
      <c r="C187" s="4"/>
      <c r="D187" s="65">
        <v>4</v>
      </c>
      <c r="E187" s="188" t="str">
        <f>+'[1]ACUM-MAYO'!A176</f>
        <v>LEGAL</v>
      </c>
      <c r="F187" s="189"/>
      <c r="G187" s="189"/>
      <c r="H187" s="190"/>
      <c r="I187" s="66">
        <v>5</v>
      </c>
      <c r="J187" s="81">
        <f>+I187/I189</f>
        <v>0.55555555555555558</v>
      </c>
      <c r="K187" s="41"/>
      <c r="L187" s="41"/>
      <c r="M187" s="4"/>
      <c r="N187" s="4"/>
      <c r="O187" s="4"/>
      <c r="P187" s="4"/>
      <c r="Q187" s="1"/>
    </row>
    <row r="188" spans="1:17" ht="15.75" customHeight="1" thickBot="1" x14ac:dyDescent="0.3">
      <c r="A188" s="1"/>
      <c r="B188" s="4"/>
      <c r="C188" s="4"/>
      <c r="D188" s="62"/>
      <c r="E188" s="82"/>
      <c r="F188" s="82"/>
      <c r="G188" s="82"/>
      <c r="H188" s="82"/>
      <c r="I188" s="82"/>
      <c r="J188" s="82"/>
      <c r="K188" s="82"/>
      <c r="L188" s="82"/>
      <c r="M188" s="4"/>
      <c r="N188" s="4"/>
      <c r="O188" s="4"/>
      <c r="P188" s="4"/>
      <c r="Q188" s="1"/>
    </row>
    <row r="189" spans="1:17" ht="16.5" thickBot="1" x14ac:dyDescent="0.3">
      <c r="A189" s="1"/>
      <c r="B189" s="4"/>
      <c r="C189" s="4"/>
      <c r="D189" s="31"/>
      <c r="E189" s="31"/>
      <c r="F189" s="31"/>
      <c r="G189" s="31"/>
      <c r="H189" s="74" t="s">
        <v>5</v>
      </c>
      <c r="I189" s="59">
        <f>SUM(I184:I187)</f>
        <v>9</v>
      </c>
      <c r="J189" s="83">
        <f>SUM(J184:J187)</f>
        <v>1</v>
      </c>
      <c r="K189" s="55"/>
      <c r="L189" s="55"/>
      <c r="M189" s="4"/>
      <c r="N189" s="4"/>
      <c r="O189" s="4"/>
      <c r="P189" s="4"/>
      <c r="Q189" s="1"/>
    </row>
    <row r="190" spans="1:17" x14ac:dyDescent="0.25">
      <c r="A190" s="1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82"/>
      <c r="N190" s="4"/>
      <c r="O190" s="4"/>
      <c r="P190" s="4"/>
      <c r="Q190" s="1"/>
    </row>
    <row r="191" spans="1:17" s="32" customFormat="1" ht="15.75" x14ac:dyDescent="0.25">
      <c r="A191" s="30"/>
      <c r="B191" s="31"/>
      <c r="C191" s="31"/>
      <c r="D191" s="4"/>
      <c r="E191" s="4"/>
      <c r="F191" s="4"/>
      <c r="G191" s="4"/>
      <c r="H191" s="4"/>
      <c r="I191" s="4"/>
      <c r="J191" s="4"/>
      <c r="K191" s="4"/>
      <c r="L191" s="4"/>
      <c r="M191" s="31"/>
      <c r="N191" s="31"/>
      <c r="O191" s="31"/>
      <c r="P191" s="31"/>
      <c r="Q191" s="30"/>
    </row>
    <row r="192" spans="1:17" x14ac:dyDescent="0.25">
      <c r="A192" s="1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"/>
    </row>
    <row r="193" spans="1:17" x14ac:dyDescent="0.25">
      <c r="A193" s="1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"/>
    </row>
    <row r="194" spans="1:17" x14ac:dyDescent="0.25">
      <c r="A194" s="1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"/>
    </row>
    <row r="195" spans="1:17" x14ac:dyDescent="0.25">
      <c r="A195" s="1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"/>
    </row>
    <row r="196" spans="1:17" x14ac:dyDescent="0.25">
      <c r="A196" s="1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"/>
    </row>
    <row r="197" spans="1:17" x14ac:dyDescent="0.25">
      <c r="A197" s="1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"/>
    </row>
    <row r="198" spans="1:17" x14ac:dyDescent="0.25">
      <c r="A198" s="1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"/>
    </row>
    <row r="199" spans="1:17" x14ac:dyDescent="0.25">
      <c r="A199" s="1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"/>
    </row>
    <row r="200" spans="1:17" x14ac:dyDescent="0.25">
      <c r="A200" s="1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"/>
    </row>
    <row r="201" spans="1:17" x14ac:dyDescent="0.25">
      <c r="A201" s="1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"/>
    </row>
    <row r="202" spans="1:17" x14ac:dyDescent="0.25">
      <c r="A202" s="1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N202" s="4"/>
      <c r="O202" s="4"/>
      <c r="P202" s="4"/>
      <c r="Q202" s="1"/>
    </row>
    <row r="203" spans="1:17" x14ac:dyDescent="0.25">
      <c r="A203" s="1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"/>
    </row>
    <row r="204" spans="1:17" x14ac:dyDescent="0.25">
      <c r="A204" s="1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"/>
    </row>
    <row r="205" spans="1:17" x14ac:dyDescent="0.25">
      <c r="A205" s="1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"/>
    </row>
    <row r="206" spans="1:17" x14ac:dyDescent="0.25">
      <c r="A206" s="1"/>
      <c r="B206" s="4"/>
      <c r="C206" s="4"/>
      <c r="D206" s="82"/>
      <c r="E206" s="82"/>
      <c r="F206" s="82"/>
      <c r="G206" s="84"/>
      <c r="H206" s="77"/>
      <c r="I206" s="4"/>
      <c r="J206" s="4"/>
      <c r="K206" s="4"/>
      <c r="L206" s="4"/>
      <c r="M206" s="4"/>
      <c r="N206" s="4"/>
      <c r="O206" s="4"/>
      <c r="P206" s="4"/>
      <c r="Q206" s="1"/>
    </row>
    <row r="207" spans="1:17" x14ac:dyDescent="0.25">
      <c r="A207" s="1"/>
      <c r="B207" s="4"/>
      <c r="C207" s="4"/>
      <c r="D207" s="82"/>
      <c r="E207" s="82"/>
      <c r="F207" s="82"/>
      <c r="G207" s="84"/>
      <c r="H207" s="77"/>
      <c r="I207" s="4"/>
      <c r="J207" s="4"/>
      <c r="K207" s="4"/>
      <c r="L207" s="4"/>
      <c r="M207" s="4"/>
      <c r="N207" s="4"/>
      <c r="O207" s="4"/>
      <c r="P207" s="4"/>
      <c r="Q207" s="1"/>
    </row>
    <row r="208" spans="1:17" x14ac:dyDescent="0.25">
      <c r="A208" s="1"/>
      <c r="B208" s="4"/>
      <c r="C208" s="4"/>
      <c r="D208" s="82"/>
      <c r="E208" s="82"/>
      <c r="F208" s="82"/>
      <c r="G208" s="84"/>
      <c r="H208" s="77"/>
      <c r="I208" s="4"/>
      <c r="J208" s="4"/>
      <c r="K208" s="4"/>
      <c r="L208" s="4"/>
      <c r="M208" s="4"/>
      <c r="N208" s="4"/>
      <c r="O208" s="4"/>
      <c r="P208" s="4"/>
      <c r="Q208" s="1"/>
    </row>
    <row r="209" spans="1:17" ht="15.75" thickBot="1" x14ac:dyDescent="0.3">
      <c r="A209" s="1"/>
      <c r="B209" s="4"/>
      <c r="C209" s="4"/>
      <c r="D209" s="82"/>
      <c r="E209" s="82"/>
      <c r="F209" s="82"/>
      <c r="G209" s="84"/>
      <c r="H209" s="77"/>
      <c r="I209" s="4"/>
      <c r="J209" s="4"/>
      <c r="K209" s="4"/>
      <c r="L209" s="4"/>
      <c r="M209" s="4"/>
      <c r="N209" s="4"/>
      <c r="O209" s="4"/>
      <c r="P209" s="4"/>
      <c r="Q209" s="1"/>
    </row>
    <row r="210" spans="1:17" ht="19.5" thickBot="1" x14ac:dyDescent="0.3">
      <c r="A210" s="1"/>
      <c r="B210" s="4"/>
      <c r="C210" s="4"/>
      <c r="D210" s="191" t="s">
        <v>28</v>
      </c>
      <c r="E210" s="192"/>
      <c r="F210" s="192"/>
      <c r="G210" s="192"/>
      <c r="H210" s="192"/>
      <c r="I210" s="192"/>
      <c r="J210" s="193"/>
      <c r="K210" s="165"/>
      <c r="L210" s="165"/>
      <c r="M210" s="4"/>
      <c r="N210" s="4"/>
      <c r="O210" s="4"/>
      <c r="P210" s="4"/>
      <c r="Q210" s="1"/>
    </row>
    <row r="211" spans="1:17" ht="21.75" customHeight="1" thickBot="1" x14ac:dyDescent="0.3">
      <c r="A211" s="1"/>
      <c r="B211" s="4"/>
      <c r="C211" s="4"/>
      <c r="D211" s="65">
        <v>1</v>
      </c>
      <c r="E211" s="85" t="s">
        <v>34</v>
      </c>
      <c r="F211" s="86"/>
      <c r="G211" s="86"/>
      <c r="H211" s="87"/>
      <c r="I211" s="66">
        <v>1</v>
      </c>
      <c r="J211" s="78">
        <f>+I211/I216</f>
        <v>0.1111111111111111</v>
      </c>
      <c r="K211" s="41"/>
      <c r="L211" s="41"/>
      <c r="M211" s="4"/>
      <c r="N211" s="4"/>
      <c r="O211" s="4"/>
      <c r="P211" s="4"/>
      <c r="Q211" s="1"/>
    </row>
    <row r="212" spans="1:17" ht="21" customHeight="1" thickBot="1" x14ac:dyDescent="0.3">
      <c r="A212" s="1"/>
      <c r="B212" s="4"/>
      <c r="C212" s="4"/>
      <c r="D212" s="65">
        <v>2</v>
      </c>
      <c r="E212" s="85" t="str">
        <f>+'[1]ACUM-MAYO'!A187</f>
        <v>CORREO ELECTRONICO</v>
      </c>
      <c r="F212" s="86"/>
      <c r="G212" s="86"/>
      <c r="H212" s="87"/>
      <c r="I212" s="66">
        <v>8</v>
      </c>
      <c r="J212" s="78">
        <f>+I212/I216</f>
        <v>0.88888888888888884</v>
      </c>
      <c r="K212" s="41"/>
      <c r="L212" s="41"/>
      <c r="M212" s="4"/>
      <c r="N212" s="4"/>
      <c r="O212" s="4"/>
      <c r="P212" s="4"/>
      <c r="Q212" s="1"/>
    </row>
    <row r="213" spans="1:17" ht="21" customHeight="1" thickBot="1" x14ac:dyDescent="0.3">
      <c r="A213" s="1"/>
      <c r="B213" s="4"/>
      <c r="C213" s="4"/>
      <c r="D213" s="65">
        <v>3</v>
      </c>
      <c r="E213" s="85" t="str">
        <f>+'[1]ACUM-MAYO'!A188</f>
        <v>NOTIFICACIÓN PERSONAL</v>
      </c>
      <c r="F213" s="86"/>
      <c r="G213" s="86"/>
      <c r="H213" s="87"/>
      <c r="I213" s="66">
        <v>0</v>
      </c>
      <c r="J213" s="78">
        <f>+I213/I216</f>
        <v>0</v>
      </c>
      <c r="K213" s="41"/>
      <c r="L213" s="41"/>
      <c r="M213" s="4"/>
      <c r="N213" s="4"/>
      <c r="O213" s="4"/>
      <c r="P213" s="4"/>
      <c r="Q213" s="1"/>
    </row>
    <row r="214" spans="1:17" ht="21" customHeight="1" thickBot="1" x14ac:dyDescent="0.3">
      <c r="A214" s="1"/>
      <c r="B214" s="4"/>
      <c r="C214" s="4"/>
      <c r="D214" s="65">
        <v>4</v>
      </c>
      <c r="E214" s="85" t="str">
        <f>+'[1]ACUM-MAYO'!A189</f>
        <v>LISTAS</v>
      </c>
      <c r="F214" s="86"/>
      <c r="G214" s="160"/>
      <c r="H214" s="161"/>
      <c r="I214" s="66">
        <v>0</v>
      </c>
      <c r="J214" s="78">
        <f>+I214/I216</f>
        <v>0</v>
      </c>
      <c r="K214" s="41"/>
      <c r="L214" s="41"/>
      <c r="M214" s="4"/>
      <c r="N214" s="90"/>
      <c r="O214" s="4"/>
      <c r="P214" s="4"/>
      <c r="Q214" s="1"/>
    </row>
    <row r="215" spans="1:17" ht="15.75" customHeight="1" thickBot="1" x14ac:dyDescent="0.3">
      <c r="A215" s="1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90"/>
      <c r="O215" s="4"/>
      <c r="P215" s="4"/>
      <c r="Q215" s="1"/>
    </row>
    <row r="216" spans="1:17" ht="15.75" customHeight="1" thickBot="1" x14ac:dyDescent="0.3">
      <c r="A216" s="1"/>
      <c r="B216" s="4"/>
      <c r="C216" s="4"/>
      <c r="D216" s="31"/>
      <c r="E216" s="73"/>
      <c r="F216" s="73"/>
      <c r="G216" s="73"/>
      <c r="H216" s="74" t="s">
        <v>5</v>
      </c>
      <c r="I216" s="59">
        <f>SUM(I211:I214)</f>
        <v>9</v>
      </c>
      <c r="J216" s="83">
        <f>SUM(J211:J215)</f>
        <v>1</v>
      </c>
      <c r="K216" s="55"/>
      <c r="L216" s="55"/>
      <c r="M216" s="4"/>
      <c r="N216" s="4"/>
      <c r="O216" s="4"/>
      <c r="P216" s="4"/>
      <c r="Q216" s="1"/>
    </row>
    <row r="217" spans="1:17" x14ac:dyDescent="0.25">
      <c r="A217" s="1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"/>
    </row>
    <row r="218" spans="1:17" s="32" customFormat="1" ht="15.75" x14ac:dyDescent="0.25">
      <c r="A218" s="30"/>
      <c r="B218" s="31"/>
      <c r="C218" s="31"/>
      <c r="D218" s="4"/>
      <c r="E218" s="4"/>
      <c r="F218" s="4"/>
      <c r="G218" s="4"/>
      <c r="H218" s="4"/>
      <c r="I218" s="4"/>
      <c r="J218" s="4"/>
      <c r="K218" s="4"/>
      <c r="L218" s="4"/>
      <c r="M218" s="31"/>
      <c r="N218" s="31"/>
      <c r="O218" s="31"/>
      <c r="P218" s="31"/>
      <c r="Q218" s="30"/>
    </row>
    <row r="219" spans="1:17" x14ac:dyDescent="0.25">
      <c r="A219" s="1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"/>
    </row>
    <row r="220" spans="1:17" x14ac:dyDescent="0.25">
      <c r="A220" s="1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"/>
    </row>
    <row r="221" spans="1:17" x14ac:dyDescent="0.25">
      <c r="A221" s="1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"/>
    </row>
    <row r="222" spans="1:17" x14ac:dyDescent="0.25">
      <c r="A222" s="1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"/>
    </row>
    <row r="223" spans="1:17" x14ac:dyDescent="0.25">
      <c r="A223" s="1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"/>
    </row>
    <row r="224" spans="1:17" x14ac:dyDescent="0.25">
      <c r="A224" s="1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"/>
    </row>
    <row r="225" spans="1:17" x14ac:dyDescent="0.25">
      <c r="A225" s="1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"/>
    </row>
    <row r="226" spans="1:17" x14ac:dyDescent="0.25">
      <c r="A226" s="1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"/>
    </row>
    <row r="227" spans="1:17" x14ac:dyDescent="0.25">
      <c r="A227" s="1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"/>
    </row>
    <row r="228" spans="1:17" x14ac:dyDescent="0.25">
      <c r="A228" s="1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"/>
    </row>
    <row r="229" spans="1:17" x14ac:dyDescent="0.25">
      <c r="A229" s="1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"/>
    </row>
    <row r="230" spans="1:17" x14ac:dyDescent="0.25">
      <c r="A230" s="1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"/>
    </row>
    <row r="231" spans="1:17" x14ac:dyDescent="0.25">
      <c r="A231" s="1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"/>
    </row>
    <row r="232" spans="1:17" x14ac:dyDescent="0.25">
      <c r="A232" s="1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"/>
    </row>
    <row r="233" spans="1:17" x14ac:dyDescent="0.25">
      <c r="A233" s="1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"/>
    </row>
    <row r="234" spans="1:17" ht="15.75" thickBot="1" x14ac:dyDescent="0.3">
      <c r="A234" s="1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"/>
    </row>
    <row r="235" spans="1:17" ht="19.5" thickBot="1" x14ac:dyDescent="0.3">
      <c r="A235" s="1"/>
      <c r="B235" s="4"/>
      <c r="C235" s="4"/>
      <c r="D235" s="194" t="s">
        <v>29</v>
      </c>
      <c r="E235" s="195"/>
      <c r="F235" s="195"/>
      <c r="G235" s="196"/>
      <c r="H235" s="4"/>
      <c r="I235" s="4"/>
      <c r="J235" s="4"/>
      <c r="K235" s="4"/>
      <c r="L235" s="4"/>
      <c r="M235" s="4"/>
      <c r="N235" s="4"/>
      <c r="O235" s="4"/>
      <c r="P235" s="4"/>
      <c r="Q235" s="1"/>
    </row>
    <row r="236" spans="1:17" ht="20.25" customHeight="1" thickBot="1" x14ac:dyDescent="0.3">
      <c r="A236" s="1"/>
      <c r="B236" s="4"/>
      <c r="C236" s="4"/>
      <c r="D236" s="91">
        <v>1</v>
      </c>
      <c r="E236" s="197" t="s">
        <v>30</v>
      </c>
      <c r="F236" s="198"/>
      <c r="G236" s="92">
        <v>1</v>
      </c>
      <c r="H236" s="4"/>
      <c r="I236" s="4"/>
      <c r="J236" s="4"/>
      <c r="K236" s="4"/>
      <c r="L236" s="4"/>
      <c r="M236" s="4"/>
      <c r="N236" s="4"/>
      <c r="O236" s="4"/>
      <c r="P236" s="4"/>
      <c r="Q236" s="1"/>
    </row>
    <row r="237" spans="1:17" ht="25.5" customHeight="1" thickBot="1" x14ac:dyDescent="0.3">
      <c r="A237" s="1"/>
      <c r="B237" s="4"/>
      <c r="C237" s="4"/>
      <c r="D237" s="91">
        <v>2</v>
      </c>
      <c r="E237" s="162" t="s">
        <v>31</v>
      </c>
      <c r="F237" s="163"/>
      <c r="G237" s="92">
        <v>3</v>
      </c>
      <c r="H237" s="4"/>
      <c r="I237" s="4"/>
      <c r="J237" s="4"/>
      <c r="K237" s="4"/>
      <c r="L237" s="4"/>
      <c r="M237" s="4"/>
      <c r="N237" s="4"/>
      <c r="O237" s="4"/>
      <c r="P237" s="4"/>
      <c r="Q237" s="1"/>
    </row>
    <row r="238" spans="1:17" ht="27.75" customHeight="1" thickBot="1" x14ac:dyDescent="0.3">
      <c r="A238" s="1"/>
      <c r="B238" s="4"/>
      <c r="C238" s="4"/>
      <c r="D238" s="91">
        <v>3</v>
      </c>
      <c r="E238" s="197" t="s">
        <v>32</v>
      </c>
      <c r="F238" s="198"/>
      <c r="G238" s="95">
        <v>0</v>
      </c>
      <c r="H238" s="4"/>
      <c r="I238" s="4"/>
      <c r="J238" s="4"/>
      <c r="K238" s="4"/>
      <c r="L238" s="4"/>
      <c r="M238" s="4"/>
      <c r="N238" s="4"/>
      <c r="O238" s="4"/>
      <c r="P238" s="4"/>
      <c r="Q238" s="1"/>
    </row>
    <row r="239" spans="1:17" ht="27" customHeight="1" thickBot="1" x14ac:dyDescent="0.3">
      <c r="A239" s="1"/>
      <c r="B239" s="4"/>
      <c r="C239" s="96"/>
      <c r="D239" s="155">
        <v>4</v>
      </c>
      <c r="E239" s="225" t="s">
        <v>33</v>
      </c>
      <c r="F239" s="226"/>
      <c r="G239" s="156">
        <v>5</v>
      </c>
      <c r="H239" s="4"/>
      <c r="I239" s="4"/>
      <c r="J239" s="4"/>
      <c r="K239" s="4"/>
      <c r="L239" s="4"/>
      <c r="M239" s="4"/>
      <c r="N239" s="4"/>
      <c r="O239" s="4"/>
      <c r="P239" s="1"/>
      <c r="Q239" s="97"/>
    </row>
    <row r="240" spans="1:17" ht="23.25" customHeight="1" thickBot="1" x14ac:dyDescent="0.3">
      <c r="A240" s="1"/>
      <c r="B240" s="4"/>
      <c r="C240" s="96"/>
      <c r="D240" s="157">
        <v>5</v>
      </c>
      <c r="E240" s="227" t="s">
        <v>43</v>
      </c>
      <c r="F240" s="227"/>
      <c r="G240" s="158">
        <v>0</v>
      </c>
      <c r="H240" s="4"/>
      <c r="I240" s="4"/>
      <c r="J240" s="4"/>
      <c r="K240" s="4"/>
      <c r="L240" s="4"/>
      <c r="M240" s="4"/>
      <c r="N240" s="4"/>
      <c r="O240" s="4"/>
      <c r="P240" s="1"/>
      <c r="Q240" s="97"/>
    </row>
    <row r="241" spans="1:17" ht="15.75" customHeight="1" thickBot="1" x14ac:dyDescent="0.3">
      <c r="A241" s="1"/>
      <c r="B241" s="4"/>
      <c r="C241" s="96"/>
      <c r="D241" s="4"/>
      <c r="E241" s="228" t="s">
        <v>5</v>
      </c>
      <c r="F241" s="229"/>
      <c r="G241" s="159">
        <f>SUM(G236:G240)</f>
        <v>9</v>
      </c>
      <c r="H241" s="4"/>
      <c r="I241" s="4"/>
      <c r="J241" s="4"/>
      <c r="K241" s="4"/>
      <c r="L241" s="4"/>
      <c r="M241" s="4"/>
      <c r="N241" s="4"/>
      <c r="O241" s="4"/>
      <c r="P241" s="1"/>
      <c r="Q241" s="97"/>
    </row>
    <row r="242" spans="1:17" ht="15.75" customHeight="1" thickBot="1" x14ac:dyDescent="0.3">
      <c r="A242" s="1"/>
      <c r="B242" s="4"/>
      <c r="C242" s="96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1"/>
      <c r="Q242" s="97"/>
    </row>
    <row r="243" spans="1:17" ht="15.75" customHeight="1" thickBot="1" x14ac:dyDescent="0.3">
      <c r="A243" s="1"/>
      <c r="B243" s="186"/>
      <c r="C243" s="187"/>
      <c r="D243" s="187"/>
      <c r="E243" s="187"/>
      <c r="F243" s="187"/>
      <c r="G243" s="187"/>
      <c r="H243" s="187"/>
      <c r="I243" s="187"/>
      <c r="J243" s="187"/>
      <c r="K243" s="187"/>
      <c r="L243" s="187"/>
      <c r="M243" s="187"/>
      <c r="N243" s="187"/>
      <c r="O243" s="187"/>
      <c r="P243" s="1"/>
      <c r="Q243" s="97"/>
    </row>
    <row r="244" spans="1:17" ht="15.75" customHeight="1" x14ac:dyDescent="0.25">
      <c r="A244" s="1"/>
      <c r="B244" s="4"/>
      <c r="C244" s="96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1"/>
      <c r="Q244" s="97"/>
    </row>
    <row r="245" spans="1:17" ht="15.75" customHeight="1" x14ac:dyDescent="0.25">
      <c r="A245" s="1"/>
      <c r="B245" s="4"/>
      <c r="C245" s="96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1"/>
      <c r="Q245" s="97"/>
    </row>
    <row r="246" spans="1:17" ht="15.75" customHeight="1" x14ac:dyDescent="0.25">
      <c r="A246" s="1"/>
      <c r="B246" s="4"/>
      <c r="C246" s="96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"/>
      <c r="Q246" s="97"/>
    </row>
    <row r="247" spans="1:17" ht="15.75" customHeight="1" x14ac:dyDescent="0.25">
      <c r="A247" s="1"/>
      <c r="B247" s="4"/>
      <c r="C247" s="96"/>
      <c r="D247" s="4"/>
      <c r="E247" s="4"/>
      <c r="F247" s="4"/>
      <c r="G247" s="4"/>
      <c r="H247" s="32"/>
      <c r="I247" s="31"/>
      <c r="J247" s="31"/>
      <c r="K247" s="31"/>
      <c r="L247" s="31"/>
      <c r="M247" s="4"/>
      <c r="N247" s="4"/>
      <c r="O247" s="4"/>
      <c r="P247" s="1"/>
      <c r="Q247" s="97"/>
    </row>
    <row r="248" spans="1:17" x14ac:dyDescent="0.25">
      <c r="A248" s="1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"/>
    </row>
    <row r="249" spans="1:17" s="32" customFormat="1" ht="15.75" x14ac:dyDescent="0.25">
      <c r="A249" s="30"/>
      <c r="B249" s="31"/>
      <c r="C249" s="31"/>
      <c r="D249" s="4"/>
      <c r="E249" s="4"/>
      <c r="F249" s="4"/>
      <c r="G249" s="4"/>
      <c r="H249" s="4"/>
      <c r="I249" s="4"/>
      <c r="J249" s="4"/>
      <c r="K249" s="4"/>
      <c r="L249" s="4"/>
      <c r="M249" s="31"/>
      <c r="N249" s="31"/>
      <c r="O249" s="31"/>
      <c r="P249" s="31"/>
      <c r="Q249" s="30"/>
    </row>
    <row r="250" spans="1:17" x14ac:dyDescent="0.25">
      <c r="A250" s="1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"/>
    </row>
    <row r="251" spans="1:17" ht="15.75" thickBot="1" x14ac:dyDescent="0.3">
      <c r="A251" s="1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"/>
    </row>
    <row r="252" spans="1:17" ht="24" customHeight="1" thickBot="1" x14ac:dyDescent="0.3">
      <c r="A252" s="1"/>
      <c r="B252" s="4"/>
      <c r="P252" s="99"/>
      <c r="Q252" s="100"/>
    </row>
    <row r="253" spans="1:17" x14ac:dyDescent="0.25">
      <c r="A253" s="1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"/>
    </row>
    <row r="254" spans="1:17" x14ac:dyDescent="0.25">
      <c r="A254" s="1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"/>
    </row>
    <row r="255" spans="1:17" x14ac:dyDescent="0.25">
      <c r="A255" s="1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"/>
    </row>
    <row r="256" spans="1:17" x14ac:dyDescent="0.25">
      <c r="A256" s="1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"/>
    </row>
    <row r="257" spans="1:17" x14ac:dyDescent="0.25">
      <c r="A257" s="1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"/>
    </row>
    <row r="258" spans="1:17" x14ac:dyDescent="0.25">
      <c r="A258" s="1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"/>
    </row>
    <row r="259" spans="1:17" x14ac:dyDescent="0.25">
      <c r="A259" s="1"/>
      <c r="B259" s="4"/>
      <c r="C259" s="4"/>
      <c r="H259" s="4"/>
      <c r="I259" s="4"/>
      <c r="J259" s="4"/>
      <c r="K259" s="4"/>
      <c r="L259" s="4"/>
      <c r="M259" s="4"/>
      <c r="N259" s="4"/>
      <c r="O259" s="4"/>
      <c r="P259" s="4"/>
      <c r="Q259" s="1"/>
    </row>
    <row r="260" spans="1:17" x14ac:dyDescent="0.25">
      <c r="A260" s="1"/>
      <c r="B260" s="4"/>
      <c r="C260" s="4"/>
      <c r="H260" s="4"/>
      <c r="I260" s="4"/>
      <c r="J260" s="4"/>
      <c r="K260" s="4"/>
      <c r="L260" s="4"/>
      <c r="M260" s="4"/>
      <c r="N260" s="4"/>
      <c r="O260" s="4"/>
      <c r="P260" s="4"/>
      <c r="Q260" s="1"/>
    </row>
    <row r="261" spans="1:17" x14ac:dyDescent="0.25">
      <c r="A261" s="1"/>
      <c r="B261" s="4"/>
      <c r="C261" s="4"/>
      <c r="D261" s="1"/>
      <c r="E261" s="1"/>
      <c r="F261" s="1"/>
      <c r="G261" s="1"/>
      <c r="H261" s="4"/>
      <c r="I261" s="4"/>
      <c r="J261" s="4"/>
      <c r="K261" s="4"/>
      <c r="L261" s="4"/>
      <c r="M261" s="4"/>
      <c r="N261" s="4"/>
      <c r="O261" s="4"/>
      <c r="P261" s="4"/>
      <c r="Q261" s="1"/>
    </row>
    <row r="262" spans="1:17" x14ac:dyDescent="0.25">
      <c r="A262" s="1"/>
      <c r="B262" s="4"/>
      <c r="C262" s="4"/>
      <c r="H262" s="4"/>
      <c r="I262" s="4"/>
      <c r="J262" s="4"/>
      <c r="K262" s="4"/>
      <c r="L262" s="4"/>
      <c r="M262" s="4"/>
      <c r="N262" s="4"/>
      <c r="O262" s="4"/>
      <c r="P262" s="4"/>
      <c r="Q262" s="1"/>
    </row>
    <row r="263" spans="1:17" x14ac:dyDescent="0.25">
      <c r="A263" s="1"/>
      <c r="B263" s="4"/>
      <c r="C263" s="4"/>
      <c r="H263" s="4"/>
      <c r="I263" s="4"/>
      <c r="J263" s="4"/>
      <c r="K263" s="4"/>
      <c r="L263" s="4"/>
      <c r="M263" s="4"/>
      <c r="N263" s="4"/>
      <c r="O263" s="4"/>
      <c r="P263" s="4"/>
      <c r="Q263" s="1"/>
    </row>
    <row r="264" spans="1:17" x14ac:dyDescent="0.25">
      <c r="A264" s="1"/>
      <c r="B264" s="4"/>
      <c r="C264" s="4"/>
      <c r="H264" s="4"/>
      <c r="I264" s="4"/>
      <c r="J264" s="4"/>
      <c r="K264" s="4"/>
      <c r="L264" s="4"/>
      <c r="M264" s="4"/>
      <c r="N264" s="4"/>
      <c r="O264" s="4"/>
      <c r="P264" s="4"/>
      <c r="Q264" s="1"/>
    </row>
    <row r="265" spans="1:17" x14ac:dyDescent="0.25">
      <c r="A265" s="1"/>
      <c r="B265" s="4"/>
      <c r="C265" s="4"/>
      <c r="H265" s="4"/>
      <c r="I265" s="4"/>
      <c r="J265" s="4"/>
      <c r="K265" s="4"/>
      <c r="L265" s="4"/>
      <c r="M265" s="4"/>
      <c r="N265" s="4"/>
      <c r="O265" s="4"/>
      <c r="P265" s="4"/>
      <c r="Q265" s="1"/>
    </row>
    <row r="266" spans="1:17" x14ac:dyDescent="0.25">
      <c r="A266" s="1"/>
      <c r="B266" s="4"/>
      <c r="C266" s="4"/>
      <c r="H266" s="4"/>
      <c r="I266" s="4"/>
      <c r="J266" s="4"/>
      <c r="K266" s="4"/>
      <c r="L266" s="4"/>
      <c r="M266" s="4"/>
      <c r="N266" s="4"/>
      <c r="O266" s="4"/>
      <c r="P266" s="4"/>
      <c r="Q266" s="1"/>
    </row>
    <row r="267" spans="1:17" x14ac:dyDescent="0.25">
      <c r="A267" s="1"/>
      <c r="B267" s="4"/>
      <c r="C267" s="4"/>
      <c r="H267" s="4"/>
      <c r="I267" s="4"/>
      <c r="J267" s="4"/>
      <c r="K267" s="4"/>
      <c r="L267" s="4"/>
      <c r="M267" s="4"/>
      <c r="N267" s="4"/>
      <c r="O267" s="4"/>
      <c r="P267" s="4"/>
      <c r="Q267" s="1"/>
    </row>
    <row r="268" spans="1:17" x14ac:dyDescent="0.25">
      <c r="A268" s="1"/>
      <c r="B268" s="4"/>
      <c r="C268" s="4"/>
      <c r="H268" s="4"/>
      <c r="I268" s="4"/>
      <c r="J268" s="4"/>
      <c r="K268" s="4"/>
      <c r="L268" s="4"/>
      <c r="M268" s="4"/>
      <c r="N268" s="4"/>
      <c r="O268" s="4"/>
      <c r="P268" s="4"/>
      <c r="Q268" s="1"/>
    </row>
    <row r="269" spans="1:17" x14ac:dyDescent="0.25">
      <c r="A269" s="1"/>
      <c r="B269" s="4"/>
      <c r="C269" s="4"/>
      <c r="H269" s="4"/>
      <c r="I269" s="4"/>
      <c r="J269" s="4"/>
      <c r="K269" s="4"/>
      <c r="L269" s="4"/>
      <c r="M269" s="4"/>
      <c r="N269" s="4"/>
      <c r="O269" s="4"/>
      <c r="P269" s="4"/>
      <c r="Q269" s="1"/>
    </row>
    <row r="270" spans="1:17" x14ac:dyDescent="0.25">
      <c r="A270" s="1"/>
      <c r="B270" s="4"/>
      <c r="C270" s="4"/>
      <c r="H270" s="4"/>
      <c r="I270" s="4"/>
      <c r="J270" s="4"/>
      <c r="K270" s="4"/>
      <c r="L270" s="4"/>
      <c r="M270" s="4"/>
      <c r="N270" s="4"/>
      <c r="O270" s="4"/>
      <c r="P270" s="4"/>
      <c r="Q270" s="1"/>
    </row>
    <row r="271" spans="1:17" x14ac:dyDescent="0.25">
      <c r="A271" s="1"/>
      <c r="B271" s="4"/>
      <c r="C271" s="4"/>
      <c r="H271" s="4"/>
      <c r="I271" s="4"/>
      <c r="J271" s="4"/>
      <c r="K271" s="4"/>
      <c r="L271" s="4"/>
      <c r="M271" s="4"/>
      <c r="N271" s="4"/>
      <c r="O271" s="4"/>
      <c r="P271" s="4"/>
      <c r="Q271" s="1"/>
    </row>
    <row r="272" spans="1:17" x14ac:dyDescent="0.25">
      <c r="A272" s="1"/>
      <c r="B272" s="4"/>
      <c r="C272" s="4"/>
      <c r="H272" s="4"/>
      <c r="I272" s="4"/>
      <c r="J272" s="4"/>
      <c r="K272" s="4"/>
      <c r="L272" s="4"/>
      <c r="M272" s="4"/>
      <c r="N272" s="4"/>
      <c r="O272" s="4"/>
      <c r="P272" s="4"/>
      <c r="Q272" s="1"/>
    </row>
    <row r="273" spans="1:17" x14ac:dyDescent="0.25">
      <c r="A273" s="1"/>
      <c r="B273" s="4"/>
      <c r="C273" s="4"/>
      <c r="H273" s="4"/>
      <c r="I273" s="4"/>
      <c r="J273" s="4"/>
      <c r="K273" s="4"/>
      <c r="L273" s="4"/>
      <c r="M273" s="4"/>
      <c r="N273" s="4"/>
      <c r="O273" s="4"/>
      <c r="P273" s="4"/>
      <c r="Q273" s="1"/>
    </row>
    <row r="274" spans="1:17" x14ac:dyDescent="0.25">
      <c r="A274" s="1"/>
      <c r="B274" s="4"/>
      <c r="C274" s="4"/>
      <c r="H274" s="4"/>
      <c r="I274" s="4"/>
      <c r="J274" s="4"/>
      <c r="K274" s="4"/>
      <c r="L274" s="4"/>
      <c r="M274" s="4"/>
      <c r="N274" s="4"/>
      <c r="O274" s="4"/>
      <c r="P274" s="4"/>
      <c r="Q274" s="1"/>
    </row>
    <row r="275" spans="1:17" x14ac:dyDescent="0.25">
      <c r="A275" s="1"/>
      <c r="B275" s="4"/>
      <c r="C275" s="4"/>
      <c r="H275" s="4"/>
      <c r="I275" s="4"/>
      <c r="J275" s="4"/>
      <c r="K275" s="4"/>
      <c r="L275" s="4"/>
      <c r="M275" s="4"/>
      <c r="N275" s="4"/>
      <c r="O275" s="4"/>
      <c r="P275" s="4"/>
      <c r="Q275" s="1"/>
    </row>
    <row r="276" spans="1:17" x14ac:dyDescent="0.25">
      <c r="A276" s="1"/>
      <c r="B276" s="4"/>
      <c r="C276" s="4"/>
      <c r="M276" s="4"/>
      <c r="N276" s="4"/>
      <c r="O276" s="4"/>
      <c r="P276" s="4"/>
      <c r="Q276" s="1"/>
    </row>
    <row r="277" spans="1:17" x14ac:dyDescent="0.25">
      <c r="A277" s="1"/>
      <c r="B277" s="4"/>
      <c r="C277" s="4"/>
      <c r="M277" s="4"/>
      <c r="N277" s="4"/>
      <c r="O277" s="4"/>
      <c r="P277" s="4"/>
      <c r="Q277" s="1"/>
    </row>
    <row r="278" spans="1:17" x14ac:dyDescent="0.25">
      <c r="A278" s="1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"/>
      <c r="Q278" s="1"/>
    </row>
    <row r="279" spans="1:17" x14ac:dyDescent="0.25">
      <c r="A279" s="97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Q279" s="97"/>
    </row>
    <row r="280" spans="1:17" x14ac:dyDescent="0.25">
      <c r="A280" s="97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Q280" s="97"/>
    </row>
    <row r="281" spans="1:17" x14ac:dyDescent="0.25">
      <c r="A281" s="97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Q281" s="97"/>
    </row>
    <row r="282" spans="1:17" x14ac:dyDescent="0.25">
      <c r="A282" s="97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Q282" s="97"/>
    </row>
    <row r="283" spans="1:17" x14ac:dyDescent="0.25">
      <c r="A283" s="97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Q283" s="97"/>
    </row>
    <row r="284" spans="1:17" x14ac:dyDescent="0.25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</row>
  </sheetData>
  <mergeCells count="34">
    <mergeCell ref="E138:I138"/>
    <mergeCell ref="B13:O13"/>
    <mergeCell ref="B14:O14"/>
    <mergeCell ref="C20:F20"/>
    <mergeCell ref="H20:L20"/>
    <mergeCell ref="D43:K43"/>
    <mergeCell ref="D95:J95"/>
    <mergeCell ref="E98:H98"/>
    <mergeCell ref="D105:J105"/>
    <mergeCell ref="E132:J132"/>
    <mergeCell ref="E133:I133"/>
    <mergeCell ref="E137:J137"/>
    <mergeCell ref="E185:H185"/>
    <mergeCell ref="E142:J142"/>
    <mergeCell ref="E143:I143"/>
    <mergeCell ref="E147:J147"/>
    <mergeCell ref="E148:I148"/>
    <mergeCell ref="D154:J154"/>
    <mergeCell ref="E155:H155"/>
    <mergeCell ref="E156:H156"/>
    <mergeCell ref="E157:H157"/>
    <mergeCell ref="E158:H158"/>
    <mergeCell ref="D183:J183"/>
    <mergeCell ref="E184:H184"/>
    <mergeCell ref="E239:F239"/>
    <mergeCell ref="E240:F240"/>
    <mergeCell ref="E241:F241"/>
    <mergeCell ref="B243:O243"/>
    <mergeCell ref="E186:H186"/>
    <mergeCell ref="E187:H187"/>
    <mergeCell ref="D210:J210"/>
    <mergeCell ref="D235:G235"/>
    <mergeCell ref="E236:F236"/>
    <mergeCell ref="E238:F238"/>
  </mergeCells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 2022</vt:lpstr>
      <vt:lpstr>FEB 2022</vt:lpstr>
      <vt:lpstr>MAR 2022 </vt:lpstr>
      <vt:lpstr>ABR 2022</vt:lpstr>
      <vt:lpstr>MAY 2022</vt:lpstr>
      <vt:lpstr>JUN 2022 </vt:lpstr>
      <vt:lpstr>JUL 2022</vt:lpstr>
      <vt:lpstr>AGO 2022</vt:lpstr>
      <vt:lpstr>SEP 2022</vt:lpstr>
      <vt:lpstr>OCT 2022 </vt:lpstr>
      <vt:lpstr>NOV 2022</vt:lpstr>
      <vt:lpstr>DIC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IMMZIS</dc:creator>
  <cp:lastModifiedBy>smarquez</cp:lastModifiedBy>
  <cp:lastPrinted>2022-03-02T18:51:59Z</cp:lastPrinted>
  <dcterms:created xsi:type="dcterms:W3CDTF">2021-01-08T17:38:15Z</dcterms:created>
  <dcterms:modified xsi:type="dcterms:W3CDTF">2023-01-06T19:56:48Z</dcterms:modified>
</cp:coreProperties>
</file>