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B565CDF1-B7C3-409C-98F1-E8C45DC5071D}" xr6:coauthVersionLast="36" xr6:coauthVersionMax="36" xr10:uidLastSave="{00000000-0000-0000-0000-000000000000}"/>
  <bookViews>
    <workbookView xWindow="0" yWindow="0" windowWidth="28800" windowHeight="12225" xr2:uid="{4AE986F1-3B77-493D-9A9E-82D128C3B502}"/>
  </bookViews>
  <sheets>
    <sheet name="PP36" sheetId="1" r:id="rId1"/>
  </sheets>
  <externalReferences>
    <externalReference r:id="rId2"/>
  </externalReferences>
  <definedNames>
    <definedName name="_xlnm.Print_Area" localSheetId="0">'PP36'!$A$2:$Q$51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N38" i="1" s="1"/>
  <c r="N37" i="1"/>
  <c r="K37" i="1"/>
  <c r="K36" i="1"/>
  <c r="N36" i="1" s="1"/>
  <c r="O35" i="1"/>
  <c r="N35" i="1"/>
  <c r="K35" i="1"/>
  <c r="O34" i="1"/>
  <c r="N34" i="1"/>
  <c r="K34" i="1"/>
  <c r="O33" i="1"/>
  <c r="K33" i="1"/>
  <c r="N33" i="1" s="1"/>
  <c r="O32" i="1"/>
  <c r="O31" i="1" s="1"/>
  <c r="K32" i="1"/>
  <c r="N31" i="1"/>
  <c r="K31" i="1"/>
  <c r="K30" i="1"/>
  <c r="K29" i="1"/>
  <c r="N29" i="1" s="1"/>
  <c r="N28" i="1"/>
  <c r="K28" i="1"/>
  <c r="K27" i="1"/>
  <c r="N27" i="1" s="1"/>
  <c r="O25" i="1"/>
  <c r="K25" i="1"/>
  <c r="N25" i="1" s="1"/>
  <c r="J23" i="1"/>
  <c r="J24" i="1" s="1"/>
  <c r="K1" i="1"/>
  <c r="K24" i="1" l="1"/>
  <c r="N24" i="1" s="1"/>
  <c r="O23" i="1"/>
  <c r="O24" i="1"/>
  <c r="K23" i="1"/>
  <c r="N23" i="1"/>
</calcChain>
</file>

<file path=xl/sharedStrings.xml><?xml version="1.0" encoding="utf-8"?>
<sst xmlns="http://schemas.openxmlformats.org/spreadsheetml/2006/main" count="273" uniqueCount="175">
  <si>
    <t>MUNICIPIO</t>
  </si>
  <si>
    <t>ZAPOPAN.</t>
  </si>
  <si>
    <t>DENOMINACIÓN DEL PROGRAMA</t>
  </si>
  <si>
    <t>06.4 FONDO DE APORTACIONES PARA EL FORTALECIMIENTO MUNICIPAL.</t>
  </si>
  <si>
    <t>CATEGORÍA PROGRAMÁTICA</t>
  </si>
  <si>
    <t>E. PRESTACIÓN DE SERVICIOS PÚBLICOS.</t>
  </si>
  <si>
    <t>UNIDAD RESPONSABLE/OPD</t>
  </si>
  <si>
    <t>TESORERÍA MUNICIPAL.</t>
  </si>
  <si>
    <t>FINALIDAD</t>
  </si>
  <si>
    <t>4 OTRAS NO CLASIFICADAS EN FUNCIONES ANTERIORES.</t>
  </si>
  <si>
    <t>FUNCIÓN</t>
  </si>
  <si>
    <t>4.2. TRANSFERENCIAS, PARTICIPACIONES Y APORTACIONES ENTRE DIFERENTES NIVELES Y ORDENES DE GOBIERNO.</t>
  </si>
  <si>
    <t>SUB-FUNCIÓN</t>
  </si>
  <si>
    <t>4.2.3 APORTACIONES ENTRE DIFERENTES NIVELES Y ORDENES DE GOBIERNO.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</si>
  <si>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</si>
  <si>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</si>
  <si>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</si>
  <si>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</si>
  <si>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</si>
  <si>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</si>
  <si>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</si>
  <si>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GE1: HACIENDA PÚBLICA</t>
  </si>
  <si>
    <t>ALINEACIÓN CON OBJETIVOS SECUNDARIOS DEL PED</t>
  </si>
  <si>
    <t>GE1.1. CONTAR CON UNA POLÍTICA FISCAL Y HACENDARIA INTEGRAL QUE PERMITA PLANEAR, DIRIGIR Y EVALUAR LA HACIENDA PÚBLICA ESTATAL CON ENFOQUE EN DERECHOS HUMANOS Y PERSPECTIVA DE GÉNERO PARA CONTRIBUIR DE MANERA EFICAZ Y EFICIENTE GOBIERNO EFECTIVO E INTEGRIDAD PÚBLICA AL LOGRO DE LOS OBJETIVOS DE DESARROLLO, EL PROGRESO DEL ESTADO DE JALISCO Y EL BIENESTAR DE SUS HABITANTES.</t>
  </si>
  <si>
    <t>PLAN MUNICIPAL DE DESARROLLO Y GOBERNANZA 2021-2024</t>
  </si>
  <si>
    <t>ALINEACIÓN CON EL TEMA DE DESARROLLO DEL PMDyG</t>
  </si>
  <si>
    <t>5. GOBIERNO EFICIENTE</t>
  </si>
  <si>
    <t>ALINEACIÓN CON LA POLÍTICA DE DESARROLLO DEL PMDyG</t>
  </si>
  <si>
    <t>20 CONTROL INTERNO INSTITUCIONAL</t>
  </si>
  <si>
    <t>ALINEACIÓN CON EL OBJETIVO  ESTRATEGICO DEL PMDyG</t>
  </si>
  <si>
    <t>20. IMPLEMENTAR ESTRATEGIAS ENFOCADAS A LA PREVENCIÓN, DETECCIÓN Y CORRECCIÓN DE PRÁCTICAS INDEBIDAS PARA EL CUMPLIMIENTO DE LOS OBJETIVOS Y METAS DEL GOBIERNO MUNICIPAL.</t>
  </si>
  <si>
    <t>ALINEACIÓN CON LA ESTRATEGIA ESPECIFICA DEL PMDyG</t>
  </si>
  <si>
    <t>20.1. DESARROLLAR PLANES, PROGRAMAS Y PROYECTOS, ORIENTADOS A LA MEJORA DEL CONTROL INTERNO INSTITUCIONAL, EN EL MARCO DE LOS PRINCIPIOS Y VALORES QUE RIGEN AL SERVICIO PÚBLICO MUNICIPAL.</t>
  </si>
  <si>
    <t>IMPORTE</t>
  </si>
  <si>
    <t xml:space="preserve">Mil ciento cuarenta y siete millones quinientos cincuenta y dos mil setecientos ochenta 0/100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</si>
  <si>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</si>
  <si>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</si>
  <si>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</si>
  <si>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</si>
  <si>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</si>
  <si>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</si>
  <si>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</si>
  <si>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</si>
  <si>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</si>
  <si>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</si>
  <si>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</si>
  <si>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</si>
  <si>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</si>
  <si>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</si>
  <si>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</si>
  <si>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</si>
  <si>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36 CONTRIBUIR AL BIENESTAR SOCIAL E IGUALDAD MEDIANTE LA OPTIMIZACIÓN EN LA APLICACIÓN DE LOS RECURSOS PÚBLICOS.</t>
  </si>
  <si>
    <t>PORCENTAJE DE APLICACIÓN PRIORITARIA DE RECURSOS DEL FORTAMUN.</t>
  </si>
  <si>
    <t>SE MIDE EL AVANCE PORCENTUAL EN EL EJERCICIO DE LOS RECURSOS TRANSFERIDOS POR EL FORTAMUN.</t>
  </si>
  <si>
    <t>EFICACIA</t>
  </si>
  <si>
    <t>ESTRATÉGICO</t>
  </si>
  <si>
    <t xml:space="preserve">(GASTO TOTAL EJERCIDO DEL FORTAMUN / RECURSOS ESTIMADOS PARAR RECIBIR DEL FORTAMUN EN EL EJERCICIO FISCAL CORRIENTE) * 100    </t>
  </si>
  <si>
    <t>ANUAL</t>
  </si>
  <si>
    <t>PORCENTAJE</t>
  </si>
  <si>
    <t>CUENTA PÚBLICA MUNICIPAL; https://www.zapopan.gob.mx/transparencia/rendicion-de-cuentas/cuentas-publicas/</t>
  </si>
  <si>
    <t>PROPÓSITO</t>
  </si>
  <si>
    <t>36 EL MUNICIPIO DE ZAPOPAN RECIBE LA TRANSFERENCIA DE RECURSOS FEDERALES PARA FORTALECER E SUS FINANZAS PÚBLICAS MUNICIPALES.</t>
  </si>
  <si>
    <t>PORCENTAJE DE DEPENDENCIA FINANCIERA MUNICIPAL.</t>
  </si>
  <si>
    <t>SE MIDE LA DEPENDENCIA DEL MUNICIPIO DE LOS RECURSOS TRANFERIDOS POR EL FORTAMUN.</t>
  </si>
  <si>
    <t>(RECURSOS MINISTRADOS DEL FORTAMUN AL MUNICIPIO / INGRESOS PROPIOS ESTIMADOS POR EL MUNICIPIO PATRA EL EJERCICIO FISCAL CORRIENTE)*100</t>
  </si>
  <si>
    <t>LA GESTIÓN MUNICIPAL SE APEGA A LOS TIEMPOS, LINEAMIENTOS Y NORMATIVIDAD APLICABLES DEL FONDO.</t>
  </si>
  <si>
    <t>COMPONENTE 1</t>
  </si>
  <si>
    <t>119 CUMPLIMIENTO DE PAGO DE LAS OBLIGACIONES FINANCIERAS REALIZADO.</t>
  </si>
  <si>
    <t>PORCENTAJE DE PAGO ANUAL DE LAS OBLIGACIONES FINANCIERAS REALIZADO.</t>
  </si>
  <si>
    <t>SE MIDE EL AVANCE PORCENTUAL DEL CUMPLIMIENTO DE LAS OBLIGACIONES DE PAGO (AGUA, LUZ, DEUDA Y ARRENDAMIENTOS).</t>
  </si>
  <si>
    <t>ECONOMÍA</t>
  </si>
  <si>
    <t>GESTIÓN</t>
  </si>
  <si>
    <t>(MONTO PAGADO POR CONCEPTO DE OBLIGACIONES FINANCIERAS /  MONTO ESTIMADO PARA CUBRIR EL PAGO DE LAS OBLIGACIONES FINANCIERAS)*100</t>
  </si>
  <si>
    <t>SEMESTRALES</t>
  </si>
  <si>
    <t>REPORTERIA E INFORMES PUBLICADOS EN EL PORTAL WEB DEL MUNICIPIO DE ZAPOPAN; https://www.zapopan.gob.mx/transparencia/informes-planes-y-programas/ramo-33/. DIRECCIÓN DE PRESUPUESTO Y EGRESOS.</t>
  </si>
  <si>
    <t>ACTIVIDAD 1.1</t>
  </si>
  <si>
    <t>489 PAGO DE DERECHOS Y APROVECHAMIENTOS POR CONCEPTO DE AGUA.</t>
  </si>
  <si>
    <t>PORCENTAJE DE RECURSOS PARA EL PAGO DE DERECHOS Y APROVECHAMIENTOS POR CONCEPTO DE AGUA.</t>
  </si>
  <si>
    <t>SE MIDE EL PORCENTAJE DE RECURSOS EJERCIDOS PARA EL PAGO DE DERECHOS Y APROVECHAMIENTOS POR CONCEPTO DE AGUA.</t>
  </si>
  <si>
    <t>(MONTO PAGADO POR CONCEPTO DE DERECHOS Y APROVECHAMIENTOS POR CONCEPTO DE AGUA /  MONTO ESTIMADO PARA CUBRIR EL PAGO   DE DERECHOS Y APROVECHAMIENTOS POR CONCEPTO DE AGUA)*100</t>
  </si>
  <si>
    <t>TRIMESTRAL</t>
  </si>
  <si>
    <t>ACTIVIDAD 1.2</t>
  </si>
  <si>
    <t>490 PAGO DE SERVICIOS DE ENERGÍA ELÉCTRICA.</t>
  </si>
  <si>
    <t>PORCENTAJE DE PAGO DE LOS SERVICIOS DE ENERGÍA ELÉCTRICA.</t>
  </si>
  <si>
    <t>SE MIDE EL PORCENTAJE DE RECURSOS EJERCIDOS PARA EL PAGO DE LOS SERVICIOS DE ENERGÍA ELÉCTRICA.</t>
  </si>
  <si>
    <t>(MONTO PAGADO POR CONCEPTO DE LOS SERVICIOS DE ENERGÍA ELÉCTRICA/  MONTO ESTIMADO PARA CUBRIR EL PAGO DE LOS SERVICIOS DE ENERGÍA ELÉCTRICA) *100</t>
  </si>
  <si>
    <t>ACTIVIDAD 1.3</t>
  </si>
  <si>
    <t>491 PAGO DE ARRENDAMIENTOS.</t>
  </si>
  <si>
    <t>PORCENTAJE DE PAGO DE ARRENDAMIENTOS.</t>
  </si>
  <si>
    <t>SE MIDE EL PORCENTAJE DE RECURSOS EJERCIDOS PARA EL PAGO DE ARRENDAMIENTOS (MAQUINARIA, HERRAMIENTAS, EQUIPO DE TRANSPORTE Y OTROS EQUIPOS).</t>
  </si>
  <si>
    <t>(MONTO PAGADO POR CONCEPTO DE ARRENDAMIENTOS /  MONTO ESTIMADO PARA CUBRIR EL PAGO DE LOS ARRENDAMIENTOS)*100</t>
  </si>
  <si>
    <t>ACTIVIDAD 1.4</t>
  </si>
  <si>
    <t>492 PAGO DE SERVICIOS DE LA DEUDA.</t>
  </si>
  <si>
    <t>PORCENTAJE DE PAGO DE LOS SERVICIOS DE LA DEUDA.</t>
  </si>
  <si>
    <t>SE MIDE EL PORCENTAJE DE RECURSOS EJERCIDOS PARA EL PAGO DE LA DEUDA (AMORTIZACIÓN, INTERESES, GASTOS Y COSTOS POR COBERTURA).</t>
  </si>
  <si>
    <t>(MONTO PAGADO POR CONCEPTO DE LA DEUDA / MONTO ESTIMADO PARA CUBRIR EL PAGO DE LA DEUDA)*100</t>
  </si>
  <si>
    <t>ACTIVIDAD 1.5</t>
  </si>
  <si>
    <t>127 PAGO DE GASTOS Y EQUIPAMIENTO PARA LA GESTIÓN DE LA RECAUDACIÓN</t>
  </si>
  <si>
    <t>PORCENTAJE DE RECURSOS DEL FORTAMUN EN EL PAGO DE GASTOS Y EQUIPAMIENTO PARA LA GESTIÓN DE LA RECAUDACIÓN</t>
  </si>
  <si>
    <t>SE MIDE EL PORCENTAJE DE RECURSOS EJERCIDOS PARA EL PAGO DE GASTOS Y EQUIPAMIENTO PARA LA GESTIÓN DE LA RECAUDACIÓN</t>
  </si>
  <si>
    <t>(GESTIONES REALIZADAS / GESTIONES PROGRAMAS)*100</t>
  </si>
  <si>
    <t>SEMESTRAL</t>
  </si>
  <si>
    <t>LAS CONDICIONES SOCIOECONÓMICAS Y DE SALUD PERMITEN LLEVAR A CABO LAS GESTIONES DE RECAUDACIÓN PERTINENTES</t>
  </si>
  <si>
    <t>COMPONENTE 2</t>
  </si>
  <si>
    <t>135 INFRAESTRUCTURA Y MANTENIMIENTO EJECUTADO.</t>
  </si>
  <si>
    <t>PORCENTAJE DE INFRAESTRUCTURA Y MANTENIMIENTO EJECUTADO.</t>
  </si>
  <si>
    <t>SE MIDE EL PORCENTAJE DE RECURSOS EJERCIDOS PARA  LA EJECUCIÓN Y MANTENIMIENTO DE LA INFRAESTRUCTURA.</t>
  </si>
  <si>
    <t>(MONTO PAGADO POR CONCEPTO DE EJECUCIÓN Y MANTENIMIENTO DE LA INFRAESTRUCTURA /  MONTO ESTIMADO PARA CUBRIR EL PAGO DE EJECUCIÓN Y MANTENIMIENTO DE LA INFRAESTRUCTURA)*100</t>
  </si>
  <si>
    <t>ACTIVIDAD 2.1</t>
  </si>
  <si>
    <t>493 EJECUCIÓN DE INFRAESTRUCTURA.</t>
  </si>
  <si>
    <t>PORCENTAJE DE EJECUCIÓN DE NUEVA INFRAESTRUCTURA.</t>
  </si>
  <si>
    <t>SE MIDE EL PORCENTAJE DE RECURSOS EJERCIDOS PARA LA EJECUCIÓN DE NUEVA INFRAESTRUCTURA.</t>
  </si>
  <si>
    <t>(MONTO PAGADO POR CONCEPTO DE LA EJECUCIÓN DE NUEVA INFRAESTRUCTURA /  MONTO ESTIMADO PARA CUBRIR EL PAGO DE LA EJECUCIÓN DE NUEVA INFRAESTRUCTURA)*100</t>
  </si>
  <si>
    <t>ACTIVIDAD 2.2</t>
  </si>
  <si>
    <t>494 MANTENIMIENTO, REHABILITACIÓN, Y/O AMPLIACIÓN DE INFRAESTRUCTURA.</t>
  </si>
  <si>
    <t>PORCENTAJE DE MANTENIMIENTO, REHABILITACIÓN, Y/O AMPLIACIÓN DE INFRAESTRUCTURA.</t>
  </si>
  <si>
    <t>SE MIDE EL PORCENTAJE DE RECURSOS EJERCIDOS PARA EL MANTENIMIENTO, REHABILITACIÓN, Y/O AMPLIACIÓN DE INFRAESTRUCTURA.</t>
  </si>
  <si>
    <t>(MONTO PAGADO POR CONCEPTO DEL MANTENIMIENTO, REHABILITACIÓN, Y/O AMPLIACIÓN DE INFRAESTRUCTURA/  MONTO ESTIMADO PARA CUBRIR EL PAGO DEL MANTENIMIENTO, REHABILITACIÓN, Y/O AMPLIACIÓN DE INFRAESTRUCTURA)*100</t>
  </si>
  <si>
    <t>ACTIVIDAD 2.3</t>
  </si>
  <si>
    <t xml:space="preserve">128 PRESTACIÓN Y MANTENIMIENTO DE SERVICIOS PÚBLICOS </t>
  </si>
  <si>
    <t>PORCENTAJE DE RECURSOS DEL FORTAMUN EN LA PRESTACIÓN Y MANTENIMIENTO DE SERVICIOS PÚBLICOS</t>
  </si>
  <si>
    <t>SE MIDE EL PORCENTAJE DE RECURSOS EJERCIDOS PARA LA  PRESTACIÓN Y MANTENIMIENTO DE SERVICIOS PÚBLICOS</t>
  </si>
  <si>
    <t>(MONTO PAGADO POR CONCEPTO DE PRESTACIÓN Y MANTENIMIENTO DE SERVICIOS PÚBLICOS / MONTO PROGRAMADO POR CONCEPTO DE PRESTACIÓN Y MANTENIMIENTO DE SERVICIOS PÚBLICOS)*100</t>
  </si>
  <si>
    <t>COMPONENTE 3</t>
  </si>
  <si>
    <t>138 GESTIONES DIRECTAMENTE VINCULADAS CON LA SEGURIDAD PÚBLICA ATENDIDAS.</t>
  </si>
  <si>
    <t>PORCENTAJE DE RECURSOS EJERCIDOS DEL FORTAMUN EN RUBROS PARA LAS GESTIONES DIRECTAMENTE VINCULADAS CON LA SEGURIDAD PÚBLICA.</t>
  </si>
  <si>
    <t>SE MIDE EL PORCENTAJE DE RECURSOS EJERCIDOS PARA LA ATENCIÓN DE LAS NECESIDADES DIRECTAMENTE VINCULADAS CON LA SEGURIDAD PÚBLICA.</t>
  </si>
  <si>
    <t xml:space="preserve">(GASTO EN GESTIONES VINCULADAS CON LA SEGURIDAD PÚBLICA / MONTO ESTIMADO PARA CUBRIR EL PAGO DE LAS GESTIONES VINCULADAS CON LA SEGURIDAD PÚBLICA)* 100  </t>
  </si>
  <si>
    <t xml:space="preserve">SEMESTRAL </t>
  </si>
  <si>
    <t>ACTIVIDAD 3.1</t>
  </si>
  <si>
    <t>495 EQUIPAMIENTO PARA LAS FUERZAS DE SEGURIDAD PÚBLICA MUNICIPAL.</t>
  </si>
  <si>
    <t>PORCENTAJE DE RECURSOS PARA EL EQUIPAMIENTO PARA LAS FUERZAS DE SEGURIDAD PÚBLICA MUNICIPALES.</t>
  </si>
  <si>
    <t>SE MIDE EL PORCENTAJE DE RECURSOS EJERCIDOS PARA EL EQUIPAMIENTO  PARA LAS FUERZAS DE SEGURIDAD PÚBLICA MUNICIPAL.</t>
  </si>
  <si>
    <t xml:space="preserve">(GASTO EN EQUIPAMIENTO  PARA LAS FUERZAS DE SEGURIDAD PÚBLICA MUNICIPAL / MONTO ESTIMADO PARA CUBRIR EL PAGO DEL EQUIPAMIENTO  PARA LAS FUERZAS DE SEGURIDAD PÚBLICA MUNICIPAL)* 100  </t>
  </si>
  <si>
    <t xml:space="preserve">TRIMESTRAL </t>
  </si>
  <si>
    <t>ACTIVIDAD 3.2</t>
  </si>
  <si>
    <t>496 ATENCIÓN A SERVICIOS VINCULADOS A LA SEGURIDAD PÚBLICA MUNICIPAL.</t>
  </si>
  <si>
    <t>PORCENTAJE DE RECURSOS PARA LA ATENCIÓN A SERVICIOS VINCULADOS A LA SEGURIDAD PÚBLICA MUNICIPAL.</t>
  </si>
  <si>
    <t>SE MIDE EL PORCENTAJE DE RECURSOS EJERCIDOS PARA LA ATENCIÓN A SERVICIOS VINCULADOS A LA SEGURIDAD PÚBLICA MUNICIPAL.</t>
  </si>
  <si>
    <t xml:space="preserve">(GASTO EN  ATENCIÓN A SERVICIOS VINCULADOS A LA SEGURIDAD PÚBLICA MUNICIPAL / MONTO ESTIMADO PARA CUBRIR EL PAGO DE LA ATENCIÓN A SERVICIOS VINCULADOS A LA SEGURIDAD PÚBLICA MUNICIPAL)* 100  </t>
  </si>
  <si>
    <t>ACTIVIDAD 3.3</t>
  </si>
  <si>
    <t>497 IMPLEMENTACIÓN DE OTRAS ACTIVIDADES VINCULADAS A LA SEGURIDAD PÚBLICA.</t>
  </si>
  <si>
    <t>PORCENTAJE DE RECURSOS EN OTRAS ACTIVIDADES VINCULADAS A LA SEGURIDAD PÚBLICA.</t>
  </si>
  <si>
    <t>SE MIDE EL PORCENTAJE DE RECURSOS EJERCIDOS EN OTRAS ACTIVIDADES VINCULADAS A LA SEGURIDAD PÚBLICA.</t>
  </si>
  <si>
    <t xml:space="preserve">(GASTO EN OTRAS ACTIVIDADES VINCULADAS A LA SEGURIDAD PÚBLICA MUNICIPAL /  MONTO ESTIMADO PARA CUBRIR EL PAGO DE OTRAS ACTIVIDADES VINCULADAS A LA SEGURIDAD PÚBLICA MUNICIPAL)* 100  </t>
  </si>
  <si>
    <t>COMPONENTE 4</t>
  </si>
  <si>
    <t xml:space="preserve">082 MODERNIZACIÓN Y MANTENIMIENTO DE SISTEMAS IMPLEMENTADOS </t>
  </si>
  <si>
    <t>PORCENTAJE DE RECURSOS EJERCIDOS EN LA MODERNIZACIÓN Y MANTENIMIENTO DE SISTEMAS IMPLEMENTADOS</t>
  </si>
  <si>
    <t xml:space="preserve">SE MIDE EL PORCENTAJE DE RECURSOS EJERCIDOS EN LA MODERNIZACIÓN Y MANTENIMIENTO DE SISTEMAS IMPLEMENTADOS </t>
  </si>
  <si>
    <t>(GASTO EN MODERNIZACIÓN  Y MANTENIMIENTO DE SISTEMAS IMPLEMENTADOS / MONTO ESTIMADO PARA CUBRIR EL PAGO DE MODERNIZACIÓN Y MANTENIMIENTO DE SISTEMAS IMPLEMENTADOS)*100</t>
  </si>
  <si>
    <t>ACTIVIDAD 4.1</t>
  </si>
  <si>
    <t>011 MANTENIMIENTO DE REDES E INFRAESTRUCTURA DIGITAL</t>
  </si>
  <si>
    <t>PORCENTAJE DE RECURSOS EN EL MANTENIMIENTO DE REDES E INFRAESTRUCTURA DIGITAL</t>
  </si>
  <si>
    <t>SE MIDE EL PORCENTAJE DE RECURSOS EJERCIDOS EN EL MANTENIMIENTO DE REDES E INFRAESTRUCTURA DIGITAL</t>
  </si>
  <si>
    <t>(GASTO EN MANTENIMIENTO DE REDES E INFRAESTRUCTURA DIGITAL / MONTO ESTIMADO PARA CUBRIR EL PAGO DE  MANTENIMIENTO DE REDES E INFRAESTRUCTURA DIGITAL)*100</t>
  </si>
  <si>
    <t>ACTIVIDAD 4.2</t>
  </si>
  <si>
    <t xml:space="preserve">028 MODERNIZACIÓN DE EQUIPOS ADMINISTRATIVOS Y DE SERVICIOS </t>
  </si>
  <si>
    <t>PORCENTAJE DE RECURSOS EN LA MODERNIZACIÓN DE EQUIPOS ADMINISTRATIVOS Y DE SERVICIOS</t>
  </si>
  <si>
    <t>SE MIDE EL PORCENTAJE DE RECURSOS EJERCIDOS EN  LA MODERNIZACIÓN DE EQUIPOS ADMINISTRATIVOS Y DE SERVICIOS</t>
  </si>
  <si>
    <t>(GASTO EN MODERNIZACIÓN DE EQUIPOS ADMINISTRATIVOS Y DE SERVICIOS / GASTO ESTIMADO PARA CUBRIR EL PAGO DE MODERNIZACIÓN DE EQUIPOS ADMINISTRATIVOS Y DE SERVICIOS)*100</t>
  </si>
  <si>
    <t>TIPO DE GASTO</t>
  </si>
  <si>
    <t>GASTO CORRIENTE/CAPITAL.</t>
  </si>
  <si>
    <t>FUENTE DE FINANCIAMIENTO</t>
  </si>
  <si>
    <t>RECURSOS FEDERALES.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</si>
  <si>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</si>
  <si>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</si>
  <si>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</si>
  <si>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</si>
  <si>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</si>
  <si>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</si>
  <si>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</si>
  <si>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OBRAS PÚBLICAS E INFRAESTRUCTURA, TESORERÍA MUNICIPAL, COORDINACIÓN DE SERVICIOS PÚBLICOS MUNICIPALES Y COMISARÍA GENERAL DE SEGURIDAD PÚBLICA.</t>
  </si>
  <si>
    <t>FUNCIONARIO RESPONSABLE DEL PROGRAMA</t>
  </si>
  <si>
    <t>LIC. PATRICIA FREGOSO CRUZ - MTRA. ADRIANA ROMO LÓPEZ - ING. CARLOS ALEJANDRO VAZQUEZ ORTIZ- LIC. JORGE ALBERTO ARIZPE GARCÍA-COMANDANTE IGNACIO AGUILAR JIMENEZ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</si>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</sst>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2" fontId="2" fillId="2" borderId="0" xfId="0" applyNumberFormat="1" applyFont="1" applyFill="1" applyProtection="1"/>
    <xf numFmtId="4" fontId="2" fillId="2" borderId="0" xfId="0" applyNumberFormat="1" applyFont="1" applyFill="1" applyProtection="1"/>
    <xf numFmtId="0" fontId="2" fillId="2" borderId="0" xfId="0" applyFont="1" applyFill="1" applyProtection="1"/>
    <xf numFmtId="0" fontId="0" fillId="2" borderId="0" xfId="0" applyFill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protection locked="0"/>
    </xf>
    <xf numFmtId="2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left"/>
    </xf>
    <xf numFmtId="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Protection="1"/>
    <xf numFmtId="0" fontId="3" fillId="2" borderId="0" xfId="0" applyFont="1" applyFill="1" applyBorder="1" applyProtection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2" borderId="0" xfId="0" applyFont="1" applyFill="1" applyBorder="1" applyAlignment="1" applyProtection="1">
      <protection locked="0"/>
    </xf>
    <xf numFmtId="2" fontId="3" fillId="2" borderId="0" xfId="0" applyNumberFormat="1" applyFont="1" applyFill="1" applyBorder="1" applyProtection="1"/>
    <xf numFmtId="4" fontId="6" fillId="2" borderId="0" xfId="0" applyNumberFormat="1" applyFont="1" applyFill="1" applyBorder="1" applyAlignment="1" applyProtection="1"/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3" fillId="2" borderId="0" xfId="0" applyNumberFormat="1" applyFont="1" applyFill="1" applyProtection="1"/>
    <xf numFmtId="4" fontId="8" fillId="2" borderId="0" xfId="0" applyNumberFormat="1" applyFont="1" applyFill="1" applyBorder="1" applyProtection="1"/>
    <xf numFmtId="0" fontId="9" fillId="2" borderId="0" xfId="0" applyFont="1" applyFill="1" applyBorder="1" applyAlignment="1" applyProtection="1">
      <alignment horizontal="left" vertical="center" wrapText="1"/>
      <protection locked="0"/>
    </xf>
    <xf numFmtId="2" fontId="3" fillId="2" borderId="0" xfId="0" applyNumberFormat="1" applyFont="1" applyFill="1" applyBorder="1" applyAlignment="1" applyProtection="1">
      <alignment horizontal="left" vertical="center" wrapText="1"/>
    </xf>
    <xf numFmtId="4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2" fontId="3" fillId="2" borderId="0" xfId="0" applyNumberFormat="1" applyFont="1" applyFill="1" applyBorder="1" applyAlignment="1" applyProtection="1">
      <alignment vertical="center"/>
    </xf>
    <xf numFmtId="4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3" borderId="4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4" fillId="2" borderId="0" xfId="0" applyFont="1" applyFill="1" applyBorder="1" applyProtection="1"/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3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44" fontId="3" fillId="0" borderId="4" xfId="1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7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5" borderId="0" xfId="0" applyFill="1"/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2" fontId="3" fillId="2" borderId="0" xfId="0" applyNumberFormat="1" applyFont="1" applyFill="1"/>
    <xf numFmtId="0" fontId="3" fillId="0" borderId="0" xfId="0" applyFont="1" applyProtection="1">
      <protection locked="0"/>
    </xf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/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2" fontId="3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1659466</xdr:colOff>
      <xdr:row>11</xdr:row>
      <xdr:rowOff>476250</xdr:rowOff>
    </xdr:from>
    <xdr:to>
      <xdr:col>13</xdr:col>
      <xdr:colOff>1222375</xdr:colOff>
      <xdr:row>15</xdr:row>
      <xdr:rowOff>465667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A178CB-D647-4DE2-8616-0A85918BB9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3643166" y="3943350"/>
          <a:ext cx="9049809" cy="2542117"/>
        </a:xfrm>
        <a:prstGeom prst="rect">
          <a:avLst/>
        </a:prstGeom>
      </xdr:spPr>
    </xdr:pic>
    <xdr:clientData/>
  </xdr:twoCellAnchor>
  <xdr:twoCellAnchor>
    <xdr:from>
      <xdr:col>8</xdr:col>
      <xdr:colOff>3073400</xdr:colOff>
      <xdr:row>9</xdr:row>
      <xdr:rowOff>88900</xdr:rowOff>
    </xdr:from>
    <xdr:to>
      <xdr:col>13</xdr:col>
      <xdr:colOff>1308100</xdr:colOff>
      <xdr:row>10</xdr:row>
      <xdr:rowOff>166104</xdr:rowOff>
    </xdr:to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2CE6F2B6-8342-41C1-BE55-670CD7895B55}"/>
            </a:ext>
          </a:extLst>
        </xdr:cNvPr>
        <xdr:cNvSpPr txBox="1"/>
      </xdr:nvSpPr>
      <xdr:spPr>
        <a:xfrm>
          <a:off x="21980525" y="2279650"/>
          <a:ext cx="10798175" cy="715379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895350</xdr:colOff>
      <xdr:row>10</xdr:row>
      <xdr:rowOff>609600</xdr:rowOff>
    </xdr:from>
    <xdr:to>
      <xdr:col>16</xdr:col>
      <xdr:colOff>703144</xdr:colOff>
      <xdr:row>15</xdr:row>
      <xdr:rowOff>628650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E19612AF-50B4-49AB-A0D7-39EE6EF4A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7675" y="3438525"/>
          <a:ext cx="4551244" cy="320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3E60-DE70-48D5-B237-909508F40CB6}">
  <sheetPr>
    <tabColor rgb="FF00B050"/>
    <pageSetUpPr fitToPage="1"/>
  </sheetPr>
  <dimension ref="A1:S76"/>
  <sheetViews>
    <sheetView tabSelected="1" zoomScale="50" zoomScaleNormal="50" workbookViewId="0">
      <selection activeCell="D4" sqref="D4:H4"/>
    </sheetView>
  </sheetViews>
  <sheetFormatPr baseColWidth="10" defaultColWidth="0" defaultRowHeight="15.75" customHeight="1" zeroHeight="1" x14ac:dyDescent="0.25"/>
  <cols>
    <col min="1" max="1" width="15.5703125" style="86" customWidth="1"/>
    <col min="2" max="2" width="70.42578125" style="86" bestFit="1" customWidth="1"/>
    <col min="3" max="3" width="15.5703125" style="96" customWidth="1"/>
    <col min="4" max="5" width="35.5703125" style="86" customWidth="1"/>
    <col min="6" max="6" width="40.42578125" style="86" customWidth="1"/>
    <col min="7" max="8" width="35.5703125" style="86" customWidth="1"/>
    <col min="9" max="9" width="45.42578125" style="86" customWidth="1"/>
    <col min="10" max="10" width="35.5703125" style="94" customWidth="1"/>
    <col min="11" max="12" width="35.5703125" style="95" customWidth="1"/>
    <col min="13" max="13" width="35.5703125" style="86" customWidth="1"/>
    <col min="14" max="15" width="35.5703125" style="95" customWidth="1"/>
    <col min="16" max="17" width="35.5703125" style="86" customWidth="1"/>
    <col min="18" max="18" width="11.42578125" customWidth="1"/>
    <col min="19" max="16384" width="11.42578125" hidden="1"/>
  </cols>
  <sheetData>
    <row r="1" spans="1:18" s="6" customFormat="1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4">
        <f>1053+257.33</f>
        <v>1310.33</v>
      </c>
      <c r="L1" s="4"/>
      <c r="M1" s="5"/>
      <c r="N1" s="4"/>
      <c r="O1" s="4"/>
      <c r="P1" s="5"/>
      <c r="Q1" s="5"/>
    </row>
    <row r="2" spans="1:18" s="6" customFormat="1" x14ac:dyDescent="0.25">
      <c r="A2" s="7"/>
      <c r="B2" s="8"/>
      <c r="C2" s="9"/>
      <c r="D2" s="7"/>
      <c r="E2" s="7"/>
      <c r="F2" s="10"/>
      <c r="G2" s="10"/>
      <c r="H2" s="10"/>
      <c r="I2" s="10"/>
      <c r="J2" s="11"/>
      <c r="K2" s="12"/>
      <c r="L2" s="13"/>
      <c r="M2" s="14"/>
      <c r="N2" s="15"/>
      <c r="O2" s="15"/>
      <c r="P2" s="16"/>
      <c r="Q2" s="16"/>
    </row>
    <row r="3" spans="1:18" ht="20.25" customHeight="1" x14ac:dyDescent="0.25">
      <c r="A3" s="16"/>
      <c r="B3" s="17" t="s">
        <v>0</v>
      </c>
      <c r="C3" s="18"/>
      <c r="D3" s="19" t="s">
        <v>1</v>
      </c>
      <c r="E3" s="20"/>
      <c r="F3" s="20"/>
      <c r="G3" s="20"/>
      <c r="H3" s="21"/>
      <c r="I3" s="22"/>
      <c r="J3" s="23"/>
      <c r="K3" s="12"/>
      <c r="L3" s="24"/>
      <c r="M3" s="16"/>
      <c r="N3" s="15"/>
      <c r="O3" s="15"/>
      <c r="P3" s="16"/>
      <c r="Q3" s="16"/>
      <c r="R3" s="6"/>
    </row>
    <row r="4" spans="1:18" ht="20.25" customHeight="1" x14ac:dyDescent="0.25">
      <c r="A4" s="16"/>
      <c r="B4" s="17" t="s">
        <v>2</v>
      </c>
      <c r="C4" s="18"/>
      <c r="D4" s="25" t="s">
        <v>3</v>
      </c>
      <c r="E4" s="26"/>
      <c r="F4" s="26"/>
      <c r="G4" s="26"/>
      <c r="H4" s="27"/>
      <c r="I4" s="7"/>
      <c r="J4" s="23"/>
      <c r="K4" s="15"/>
      <c r="L4" s="15"/>
      <c r="M4" s="16"/>
      <c r="N4" s="15"/>
      <c r="O4" s="15"/>
      <c r="P4" s="16"/>
      <c r="Q4" s="16"/>
      <c r="R4" s="6"/>
    </row>
    <row r="5" spans="1:18" ht="20.25" customHeight="1" x14ac:dyDescent="0.25">
      <c r="A5" s="16"/>
      <c r="B5" s="17" t="s">
        <v>4</v>
      </c>
      <c r="C5" s="18"/>
      <c r="D5" s="25" t="s">
        <v>5</v>
      </c>
      <c r="E5" s="26"/>
      <c r="F5" s="26"/>
      <c r="G5" s="26"/>
      <c r="H5" s="27"/>
      <c r="I5" s="7"/>
      <c r="J5" s="23"/>
      <c r="K5" s="28"/>
      <c r="L5" s="15"/>
      <c r="M5" s="16"/>
      <c r="N5" s="29"/>
      <c r="O5" s="29"/>
      <c r="P5" s="16"/>
      <c r="Q5" s="16"/>
      <c r="R5" s="6"/>
    </row>
    <row r="6" spans="1:18" ht="20.25" customHeight="1" x14ac:dyDescent="0.25">
      <c r="A6" s="16"/>
      <c r="B6" s="17" t="s">
        <v>6</v>
      </c>
      <c r="C6" s="18"/>
      <c r="D6" s="25" t="s">
        <v>7</v>
      </c>
      <c r="E6" s="26"/>
      <c r="F6" s="26"/>
      <c r="G6" s="26"/>
      <c r="H6" s="27"/>
      <c r="I6" s="30"/>
      <c r="J6" s="31"/>
      <c r="K6" s="32"/>
      <c r="L6" s="32"/>
      <c r="M6" s="16"/>
      <c r="N6" s="29"/>
      <c r="O6" s="29"/>
      <c r="P6" s="16"/>
      <c r="Q6" s="16"/>
      <c r="R6" s="6"/>
    </row>
    <row r="7" spans="1:18" ht="20.25" customHeight="1" x14ac:dyDescent="0.25">
      <c r="A7" s="16"/>
      <c r="B7" s="17" t="s">
        <v>8</v>
      </c>
      <c r="C7" s="18"/>
      <c r="D7" s="25" t="s">
        <v>9</v>
      </c>
      <c r="E7" s="26"/>
      <c r="F7" s="26"/>
      <c r="G7" s="26"/>
      <c r="H7" s="27"/>
      <c r="I7" s="30"/>
      <c r="J7" s="31"/>
      <c r="K7" s="32"/>
      <c r="L7" s="32"/>
      <c r="M7" s="16"/>
      <c r="N7" s="29"/>
      <c r="O7" s="29"/>
      <c r="P7" s="16"/>
      <c r="Q7" s="16"/>
      <c r="R7" s="6"/>
    </row>
    <row r="8" spans="1:18" ht="20.25" customHeight="1" x14ac:dyDescent="0.25">
      <c r="A8" s="16"/>
      <c r="B8" s="17" t="s">
        <v>10</v>
      </c>
      <c r="C8" s="18"/>
      <c r="D8" s="25" t="s">
        <v>11</v>
      </c>
      <c r="E8" s="26"/>
      <c r="F8" s="26"/>
      <c r="G8" s="26"/>
      <c r="H8" s="27"/>
      <c r="I8" s="30"/>
      <c r="J8" s="31"/>
      <c r="K8" s="32"/>
      <c r="L8" s="32"/>
      <c r="M8" s="16"/>
      <c r="N8" s="15"/>
      <c r="O8" s="15"/>
      <c r="P8" s="16"/>
      <c r="Q8" s="16"/>
      <c r="R8" s="6"/>
    </row>
    <row r="9" spans="1:18" ht="20.25" customHeight="1" x14ac:dyDescent="0.25">
      <c r="A9" s="16"/>
      <c r="B9" s="17" t="s">
        <v>12</v>
      </c>
      <c r="C9" s="18"/>
      <c r="D9" s="25" t="s">
        <v>13</v>
      </c>
      <c r="E9" s="26"/>
      <c r="F9" s="26"/>
      <c r="G9" s="26"/>
      <c r="H9" s="27"/>
      <c r="I9" s="33"/>
      <c r="J9" s="34"/>
      <c r="K9" s="35"/>
      <c r="L9" s="35"/>
      <c r="M9" s="36"/>
      <c r="N9" s="35"/>
      <c r="O9" s="35"/>
      <c r="P9" s="16"/>
      <c r="Q9" s="16"/>
      <c r="R9" s="6"/>
    </row>
    <row r="10" spans="1:18" ht="50.25" customHeight="1" x14ac:dyDescent="0.25">
      <c r="A10" s="37" t="s">
        <v>14</v>
      </c>
      <c r="B10" s="17" t="s">
        <v>15</v>
      </c>
      <c r="C10" s="18"/>
      <c r="D10" s="38" t="s">
        <v>16</v>
      </c>
      <c r="E10" s="39"/>
      <c r="F10" s="39"/>
      <c r="G10" s="39"/>
      <c r="H10" s="40"/>
      <c r="I10" s="33"/>
      <c r="J10" s="34"/>
      <c r="K10" s="35"/>
      <c r="L10" s="35"/>
      <c r="M10" s="36"/>
      <c r="N10" s="35"/>
      <c r="O10" s="35"/>
      <c r="P10" s="41"/>
      <c r="Q10" s="16"/>
      <c r="R10" s="6"/>
    </row>
    <row r="11" spans="1:18" ht="50.25" customHeight="1" x14ac:dyDescent="0.25">
      <c r="A11" s="37"/>
      <c r="B11" s="17" t="s">
        <v>17</v>
      </c>
      <c r="C11" s="18"/>
      <c r="D11" s="25" t="s">
        <v>18</v>
      </c>
      <c r="E11" s="26"/>
      <c r="F11" s="26"/>
      <c r="G11" s="26"/>
      <c r="H11" s="27"/>
      <c r="I11" s="33"/>
      <c r="J11" s="34"/>
      <c r="K11" s="35"/>
      <c r="L11" s="35"/>
      <c r="M11" s="36"/>
      <c r="N11" s="35"/>
      <c r="O11" s="35"/>
      <c r="P11" s="16"/>
      <c r="Q11" s="16"/>
      <c r="R11" s="6"/>
    </row>
    <row r="12" spans="1:18" ht="50.25" customHeight="1" x14ac:dyDescent="0.25">
      <c r="A12" s="37" t="s">
        <v>19</v>
      </c>
      <c r="B12" s="17" t="s">
        <v>20</v>
      </c>
      <c r="C12" s="18"/>
      <c r="D12" s="25" t="s">
        <v>21</v>
      </c>
      <c r="E12" s="26"/>
      <c r="F12" s="26"/>
      <c r="G12" s="26"/>
      <c r="H12" s="27"/>
      <c r="I12" s="33"/>
      <c r="J12" s="34"/>
      <c r="K12" s="35"/>
      <c r="L12" s="35"/>
      <c r="M12" s="36"/>
      <c r="N12" s="35"/>
      <c r="O12" s="35"/>
      <c r="P12" s="16"/>
      <c r="Q12" s="16"/>
      <c r="R12" s="6"/>
    </row>
    <row r="13" spans="1:18" ht="50.25" customHeight="1" x14ac:dyDescent="0.25">
      <c r="A13" s="37"/>
      <c r="B13" s="17" t="s">
        <v>22</v>
      </c>
      <c r="C13" s="18"/>
      <c r="D13" s="25" t="s">
        <v>23</v>
      </c>
      <c r="E13" s="26"/>
      <c r="F13" s="26"/>
      <c r="G13" s="26"/>
      <c r="H13" s="27"/>
      <c r="I13" s="33"/>
      <c r="J13" s="34"/>
      <c r="K13" s="35"/>
      <c r="L13" s="35"/>
      <c r="M13" s="36"/>
      <c r="N13" s="35"/>
      <c r="O13" s="35"/>
      <c r="P13" s="16"/>
      <c r="Q13" s="16"/>
      <c r="R13" s="6"/>
    </row>
    <row r="14" spans="1:18" ht="50.25" customHeight="1" x14ac:dyDescent="0.25">
      <c r="A14" s="42" t="s">
        <v>24</v>
      </c>
      <c r="B14" s="43" t="s">
        <v>25</v>
      </c>
      <c r="C14" s="43"/>
      <c r="D14" s="25" t="s">
        <v>26</v>
      </c>
      <c r="E14" s="26"/>
      <c r="F14" s="26"/>
      <c r="G14" s="26"/>
      <c r="H14" s="27"/>
      <c r="I14" s="44"/>
      <c r="J14" s="34"/>
      <c r="K14" s="35"/>
      <c r="L14" s="35"/>
      <c r="M14" s="36"/>
      <c r="N14" s="35"/>
      <c r="O14" s="35"/>
      <c r="P14" s="16"/>
      <c r="Q14" s="16"/>
      <c r="R14" s="6"/>
    </row>
    <row r="15" spans="1:18" ht="50.25" customHeight="1" x14ac:dyDescent="0.25">
      <c r="A15" s="42"/>
      <c r="B15" s="43" t="s">
        <v>27</v>
      </c>
      <c r="C15" s="43"/>
      <c r="D15" s="38" t="s">
        <v>28</v>
      </c>
      <c r="E15" s="39"/>
      <c r="F15" s="39"/>
      <c r="G15" s="39"/>
      <c r="H15" s="40"/>
      <c r="I15" s="44"/>
      <c r="J15" s="34"/>
      <c r="K15" s="35"/>
      <c r="L15" s="35"/>
      <c r="M15" s="36"/>
      <c r="N15" s="35"/>
      <c r="O15" s="35"/>
      <c r="P15" s="16"/>
      <c r="Q15" s="16"/>
      <c r="R15" s="6"/>
    </row>
    <row r="16" spans="1:18" ht="50.25" customHeight="1" x14ac:dyDescent="0.25">
      <c r="A16" s="42"/>
      <c r="B16" s="43" t="s">
        <v>29</v>
      </c>
      <c r="C16" s="43"/>
      <c r="D16" s="25" t="s">
        <v>30</v>
      </c>
      <c r="E16" s="26"/>
      <c r="F16" s="26"/>
      <c r="G16" s="26"/>
      <c r="H16" s="27"/>
      <c r="I16" s="44"/>
      <c r="J16" s="34"/>
      <c r="K16" s="35"/>
      <c r="L16" s="35"/>
      <c r="M16" s="36"/>
      <c r="N16" s="35"/>
      <c r="O16" s="35"/>
      <c r="P16" s="16"/>
      <c r="Q16" s="16"/>
      <c r="R16" s="6"/>
    </row>
    <row r="17" spans="1:18" ht="50.25" customHeight="1" x14ac:dyDescent="0.25">
      <c r="A17" s="42"/>
      <c r="B17" s="43" t="s">
        <v>31</v>
      </c>
      <c r="C17" s="43"/>
      <c r="D17" s="25" t="s">
        <v>32</v>
      </c>
      <c r="E17" s="26"/>
      <c r="F17" s="26"/>
      <c r="G17" s="26"/>
      <c r="H17" s="27"/>
      <c r="I17" s="44"/>
      <c r="J17" s="23"/>
      <c r="K17" s="15"/>
      <c r="L17" s="35"/>
      <c r="M17" s="16"/>
      <c r="N17" s="35"/>
      <c r="O17" s="35"/>
      <c r="P17" s="16"/>
      <c r="Q17" s="16"/>
      <c r="R17" s="6"/>
    </row>
    <row r="18" spans="1:18" s="6" customFormat="1" x14ac:dyDescent="0.25">
      <c r="A18" s="7"/>
      <c r="B18" s="45"/>
      <c r="C18" s="45"/>
      <c r="D18" s="7"/>
      <c r="E18" s="7"/>
      <c r="F18" s="7"/>
      <c r="G18" s="7"/>
      <c r="H18" s="7"/>
      <c r="I18" s="7"/>
      <c r="J18" s="15"/>
      <c r="K18" s="15"/>
      <c r="L18" s="16"/>
      <c r="M18" s="16"/>
      <c r="N18" s="15"/>
      <c r="O18" s="46"/>
      <c r="P18" s="16"/>
      <c r="Q18" s="16"/>
    </row>
    <row r="19" spans="1:18" s="6" customFormat="1" ht="50.25" customHeight="1" x14ac:dyDescent="0.25">
      <c r="A19" s="7"/>
      <c r="B19" s="47" t="s">
        <v>33</v>
      </c>
      <c r="C19" s="48"/>
      <c r="D19" s="49">
        <v>1147552780</v>
      </c>
      <c r="E19" s="50" t="s">
        <v>34</v>
      </c>
      <c r="F19" s="51"/>
      <c r="G19" s="51"/>
      <c r="H19" s="52"/>
      <c r="I19" s="7"/>
      <c r="J19" s="15"/>
      <c r="K19" s="15"/>
      <c r="L19" s="16"/>
      <c r="M19" s="16"/>
      <c r="N19" s="15"/>
      <c r="O19" s="46"/>
      <c r="P19" s="16"/>
      <c r="Q19" s="16"/>
    </row>
    <row r="20" spans="1:18" x14ac:dyDescent="0.25">
      <c r="A20" s="7"/>
      <c r="B20" s="45"/>
      <c r="C20" s="45"/>
      <c r="D20" s="7"/>
      <c r="E20" s="7"/>
      <c r="F20" s="7"/>
      <c r="G20" s="7"/>
      <c r="H20" s="7"/>
      <c r="I20" s="7"/>
      <c r="J20" s="23"/>
      <c r="K20" s="15"/>
      <c r="L20" s="15"/>
      <c r="M20" s="16"/>
      <c r="N20" s="15"/>
      <c r="O20" s="15"/>
      <c r="P20" s="16"/>
      <c r="Q20" s="16"/>
      <c r="R20" s="6"/>
    </row>
    <row r="21" spans="1:18" ht="50.25" customHeight="1" x14ac:dyDescent="0.25">
      <c r="A21" s="7"/>
      <c r="B21" s="53" t="s">
        <v>35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6"/>
    </row>
    <row r="22" spans="1:18" ht="50.25" customHeight="1" x14ac:dyDescent="0.25">
      <c r="A22" s="7"/>
      <c r="B22" s="47"/>
      <c r="C22" s="48"/>
      <c r="D22" s="56" t="s">
        <v>36</v>
      </c>
      <c r="E22" s="56" t="s">
        <v>37</v>
      </c>
      <c r="F22" s="56" t="s">
        <v>38</v>
      </c>
      <c r="G22" s="56" t="s">
        <v>39</v>
      </c>
      <c r="H22" s="56" t="s">
        <v>40</v>
      </c>
      <c r="I22" s="56" t="s">
        <v>41</v>
      </c>
      <c r="J22" s="57" t="s">
        <v>42</v>
      </c>
      <c r="K22" s="57" t="s">
        <v>43</v>
      </c>
      <c r="L22" s="56" t="s">
        <v>44</v>
      </c>
      <c r="M22" s="56" t="s">
        <v>45</v>
      </c>
      <c r="N22" s="57" t="s">
        <v>46</v>
      </c>
      <c r="O22" s="57" t="s">
        <v>47</v>
      </c>
      <c r="P22" s="56" t="s">
        <v>48</v>
      </c>
      <c r="Q22" s="56" t="s">
        <v>49</v>
      </c>
      <c r="R22" s="6"/>
    </row>
    <row r="23" spans="1:18" ht="150" customHeight="1" x14ac:dyDescent="0.25">
      <c r="A23" s="58"/>
      <c r="B23" s="17" t="s">
        <v>50</v>
      </c>
      <c r="C23" s="18"/>
      <c r="D23" s="59" t="s">
        <v>51</v>
      </c>
      <c r="E23" s="59" t="s">
        <v>52</v>
      </c>
      <c r="F23" s="59" t="s">
        <v>53</v>
      </c>
      <c r="G23" s="59" t="s">
        <v>54</v>
      </c>
      <c r="H23" s="59" t="s">
        <v>55</v>
      </c>
      <c r="I23" s="59" t="s">
        <v>56</v>
      </c>
      <c r="J23" s="60">
        <f>J25+J31+J35+J39</f>
        <v>1147552780</v>
      </c>
      <c r="K23" s="60">
        <f>J23</f>
        <v>1147552780</v>
      </c>
      <c r="L23" s="61" t="s">
        <v>57</v>
      </c>
      <c r="M23" s="59" t="s">
        <v>58</v>
      </c>
      <c r="N23" s="60">
        <f>(J23/K23)*100</f>
        <v>100</v>
      </c>
      <c r="O23" s="60">
        <f>O25+O31+O35+O39</f>
        <v>808846663.49000001</v>
      </c>
      <c r="P23" s="59" t="s">
        <v>59</v>
      </c>
      <c r="Q23" s="59"/>
      <c r="R23" s="6"/>
    </row>
    <row r="24" spans="1:18" ht="150" customHeight="1" x14ac:dyDescent="0.25">
      <c r="A24" s="58"/>
      <c r="B24" s="17" t="s">
        <v>60</v>
      </c>
      <c r="C24" s="18"/>
      <c r="D24" s="59" t="s">
        <v>61</v>
      </c>
      <c r="E24" s="59" t="s">
        <v>62</v>
      </c>
      <c r="F24" s="59" t="s">
        <v>63</v>
      </c>
      <c r="G24" s="59" t="s">
        <v>54</v>
      </c>
      <c r="H24" s="59" t="s">
        <v>55</v>
      </c>
      <c r="I24" s="59" t="s">
        <v>64</v>
      </c>
      <c r="J24" s="60">
        <f>J23</f>
        <v>1147552780</v>
      </c>
      <c r="K24" s="60">
        <f>J24</f>
        <v>1147552780</v>
      </c>
      <c r="L24" s="61" t="s">
        <v>57</v>
      </c>
      <c r="M24" s="59" t="s">
        <v>58</v>
      </c>
      <c r="N24" s="60">
        <f t="shared" ref="N24:N38" si="0">(J24/K24)*100</f>
        <v>100</v>
      </c>
      <c r="O24" s="60">
        <f>O25+O31+O35+O39</f>
        <v>808846663.49000001</v>
      </c>
      <c r="P24" s="62" t="s">
        <v>59</v>
      </c>
      <c r="Q24" s="59" t="s">
        <v>65</v>
      </c>
      <c r="R24" s="6"/>
    </row>
    <row r="25" spans="1:18" ht="150" customHeight="1" x14ac:dyDescent="0.25">
      <c r="A25" s="58"/>
      <c r="B25" s="17" t="s">
        <v>66</v>
      </c>
      <c r="C25" s="18"/>
      <c r="D25" s="59" t="s">
        <v>67</v>
      </c>
      <c r="E25" s="59" t="s">
        <v>68</v>
      </c>
      <c r="F25" s="59" t="s">
        <v>69</v>
      </c>
      <c r="G25" s="59" t="s">
        <v>70</v>
      </c>
      <c r="H25" s="59" t="s">
        <v>71</v>
      </c>
      <c r="I25" s="59" t="s">
        <v>72</v>
      </c>
      <c r="J25" s="61">
        <v>603767252.97000003</v>
      </c>
      <c r="K25" s="61">
        <f>J25</f>
        <v>603767252.97000003</v>
      </c>
      <c r="L25" s="61" t="s">
        <v>73</v>
      </c>
      <c r="M25" s="59" t="s">
        <v>58</v>
      </c>
      <c r="N25" s="60">
        <f t="shared" si="0"/>
        <v>100</v>
      </c>
      <c r="O25" s="61">
        <f>O26+O27+O28+O29+O30</f>
        <v>414049847.32999998</v>
      </c>
      <c r="P25" s="62" t="s">
        <v>74</v>
      </c>
      <c r="Q25" s="59" t="s">
        <v>65</v>
      </c>
      <c r="R25" s="6"/>
    </row>
    <row r="26" spans="1:18" ht="150" customHeight="1" x14ac:dyDescent="0.25">
      <c r="A26" s="58"/>
      <c r="B26" s="17" t="s">
        <v>75</v>
      </c>
      <c r="C26" s="18"/>
      <c r="D26" s="59" t="s">
        <v>76</v>
      </c>
      <c r="E26" s="59" t="s">
        <v>77</v>
      </c>
      <c r="F26" s="59" t="s">
        <v>78</v>
      </c>
      <c r="G26" s="59" t="s">
        <v>70</v>
      </c>
      <c r="H26" s="59" t="s">
        <v>71</v>
      </c>
      <c r="I26" s="59" t="s">
        <v>79</v>
      </c>
      <c r="J26" s="61">
        <v>0</v>
      </c>
      <c r="K26" s="61">
        <v>0</v>
      </c>
      <c r="L26" s="61" t="s">
        <v>80</v>
      </c>
      <c r="M26" s="59" t="s">
        <v>58</v>
      </c>
      <c r="N26" s="60">
        <v>0</v>
      </c>
      <c r="O26" s="61">
        <v>2800000</v>
      </c>
      <c r="P26" s="62" t="s">
        <v>74</v>
      </c>
      <c r="Q26" s="59" t="s">
        <v>65</v>
      </c>
      <c r="R26" s="6"/>
    </row>
    <row r="27" spans="1:18" ht="150" customHeight="1" x14ac:dyDescent="0.25">
      <c r="A27" s="58"/>
      <c r="B27" s="17" t="s">
        <v>81</v>
      </c>
      <c r="C27" s="18"/>
      <c r="D27" s="59" t="s">
        <v>82</v>
      </c>
      <c r="E27" s="59" t="s">
        <v>83</v>
      </c>
      <c r="F27" s="59" t="s">
        <v>84</v>
      </c>
      <c r="G27" s="59" t="s">
        <v>70</v>
      </c>
      <c r="H27" s="59" t="s">
        <v>71</v>
      </c>
      <c r="I27" s="59" t="s">
        <v>85</v>
      </c>
      <c r="J27" s="61">
        <v>250614300</v>
      </c>
      <c r="K27" s="61">
        <f>J27</f>
        <v>250614300</v>
      </c>
      <c r="L27" s="61" t="s">
        <v>80</v>
      </c>
      <c r="M27" s="59" t="s">
        <v>58</v>
      </c>
      <c r="N27" s="60">
        <f t="shared" si="0"/>
        <v>100</v>
      </c>
      <c r="O27" s="61">
        <v>208073596</v>
      </c>
      <c r="P27" s="62" t="s">
        <v>74</v>
      </c>
      <c r="Q27" s="59" t="s">
        <v>65</v>
      </c>
      <c r="R27" s="6"/>
    </row>
    <row r="28" spans="1:18" ht="150" customHeight="1" x14ac:dyDescent="0.25">
      <c r="A28" s="58"/>
      <c r="B28" s="17" t="s">
        <v>86</v>
      </c>
      <c r="C28" s="18"/>
      <c r="D28" s="59" t="s">
        <v>87</v>
      </c>
      <c r="E28" s="59" t="s">
        <v>88</v>
      </c>
      <c r="F28" s="59" t="s">
        <v>89</v>
      </c>
      <c r="G28" s="59" t="s">
        <v>70</v>
      </c>
      <c r="H28" s="59" t="s">
        <v>71</v>
      </c>
      <c r="I28" s="59" t="s">
        <v>90</v>
      </c>
      <c r="J28" s="61">
        <v>202405000</v>
      </c>
      <c r="K28" s="61">
        <f>J28</f>
        <v>202405000</v>
      </c>
      <c r="L28" s="61" t="s">
        <v>80</v>
      </c>
      <c r="M28" s="59" t="s">
        <v>58</v>
      </c>
      <c r="N28" s="60">
        <f t="shared" si="0"/>
        <v>100</v>
      </c>
      <c r="O28" s="61">
        <v>107985401.31</v>
      </c>
      <c r="P28" s="62" t="s">
        <v>74</v>
      </c>
      <c r="Q28" s="59" t="s">
        <v>65</v>
      </c>
      <c r="R28" s="6"/>
    </row>
    <row r="29" spans="1:18" ht="150" customHeight="1" x14ac:dyDescent="0.25">
      <c r="A29" s="58"/>
      <c r="B29" s="17" t="s">
        <v>91</v>
      </c>
      <c r="C29" s="18"/>
      <c r="D29" s="59" t="s">
        <v>92</v>
      </c>
      <c r="E29" s="59" t="s">
        <v>93</v>
      </c>
      <c r="F29" s="59" t="s">
        <v>94</v>
      </c>
      <c r="G29" s="59" t="s">
        <v>70</v>
      </c>
      <c r="H29" s="59" t="s">
        <v>71</v>
      </c>
      <c r="I29" s="59" t="s">
        <v>95</v>
      </c>
      <c r="J29" s="61">
        <v>150747952.97</v>
      </c>
      <c r="K29" s="61">
        <f>J29</f>
        <v>150747952.97</v>
      </c>
      <c r="L29" s="61" t="s">
        <v>80</v>
      </c>
      <c r="M29" s="59" t="s">
        <v>58</v>
      </c>
      <c r="N29" s="60">
        <f t="shared" si="0"/>
        <v>100</v>
      </c>
      <c r="O29" s="61">
        <v>95190850.019999996</v>
      </c>
      <c r="P29" s="62" t="s">
        <v>74</v>
      </c>
      <c r="Q29" s="59" t="s">
        <v>65</v>
      </c>
      <c r="R29" s="6"/>
    </row>
    <row r="30" spans="1:18" s="67" customFormat="1" ht="150" customHeight="1" x14ac:dyDescent="0.25">
      <c r="A30" s="63"/>
      <c r="B30" s="64" t="s">
        <v>96</v>
      </c>
      <c r="C30" s="65"/>
      <c r="D30" s="59" t="s">
        <v>97</v>
      </c>
      <c r="E30" s="59" t="s">
        <v>98</v>
      </c>
      <c r="F30" s="59" t="s">
        <v>99</v>
      </c>
      <c r="G30" s="59" t="s">
        <v>70</v>
      </c>
      <c r="H30" s="59" t="s">
        <v>71</v>
      </c>
      <c r="I30" s="59" t="s">
        <v>100</v>
      </c>
      <c r="J30" s="61">
        <v>0</v>
      </c>
      <c r="K30" s="61">
        <f t="shared" ref="K30:K41" si="1">J30</f>
        <v>0</v>
      </c>
      <c r="L30" s="61" t="s">
        <v>101</v>
      </c>
      <c r="M30" s="59" t="s">
        <v>58</v>
      </c>
      <c r="N30" s="60">
        <v>0</v>
      </c>
      <c r="O30" s="61">
        <v>0</v>
      </c>
      <c r="P30" s="62" t="s">
        <v>74</v>
      </c>
      <c r="Q30" s="59" t="s">
        <v>102</v>
      </c>
      <c r="R30" s="66"/>
    </row>
    <row r="31" spans="1:18" ht="150" customHeight="1" x14ac:dyDescent="0.25">
      <c r="A31" s="58"/>
      <c r="B31" s="17" t="s">
        <v>103</v>
      </c>
      <c r="C31" s="18"/>
      <c r="D31" s="59" t="s">
        <v>104</v>
      </c>
      <c r="E31" s="59" t="s">
        <v>105</v>
      </c>
      <c r="F31" s="59" t="s">
        <v>106</v>
      </c>
      <c r="G31" s="59" t="s">
        <v>70</v>
      </c>
      <c r="H31" s="59" t="s">
        <v>71</v>
      </c>
      <c r="I31" s="59" t="s">
        <v>107</v>
      </c>
      <c r="J31" s="61">
        <v>457481600</v>
      </c>
      <c r="K31" s="61">
        <f t="shared" si="1"/>
        <v>457481600</v>
      </c>
      <c r="L31" s="61" t="s">
        <v>73</v>
      </c>
      <c r="M31" s="59" t="s">
        <v>58</v>
      </c>
      <c r="N31" s="60">
        <f t="shared" si="0"/>
        <v>100</v>
      </c>
      <c r="O31" s="61">
        <f>O32+O33+O34</f>
        <v>329376832.15999997</v>
      </c>
      <c r="P31" s="62" t="s">
        <v>74</v>
      </c>
      <c r="Q31" s="59" t="s">
        <v>65</v>
      </c>
      <c r="R31" s="6"/>
    </row>
    <row r="32" spans="1:18" ht="150" customHeight="1" x14ac:dyDescent="0.25">
      <c r="A32" s="58"/>
      <c r="B32" s="17" t="s">
        <v>108</v>
      </c>
      <c r="C32" s="18"/>
      <c r="D32" s="59" t="s">
        <v>109</v>
      </c>
      <c r="E32" s="59" t="s">
        <v>110</v>
      </c>
      <c r="F32" s="59" t="s">
        <v>111</v>
      </c>
      <c r="G32" s="59" t="s">
        <v>70</v>
      </c>
      <c r="H32" s="59" t="s">
        <v>71</v>
      </c>
      <c r="I32" s="59" t="s">
        <v>112</v>
      </c>
      <c r="J32" s="61">
        <v>0</v>
      </c>
      <c r="K32" s="61">
        <f t="shared" si="1"/>
        <v>0</v>
      </c>
      <c r="L32" s="61" t="s">
        <v>80</v>
      </c>
      <c r="M32" s="59" t="s">
        <v>58</v>
      </c>
      <c r="N32" s="60">
        <v>0</v>
      </c>
      <c r="O32" s="61">
        <f>99845166.5</f>
        <v>99845166.5</v>
      </c>
      <c r="P32" s="62" t="s">
        <v>74</v>
      </c>
      <c r="Q32" s="59" t="s">
        <v>65</v>
      </c>
      <c r="R32" s="6"/>
    </row>
    <row r="33" spans="1:19" ht="150" customHeight="1" x14ac:dyDescent="0.25">
      <c r="A33" s="58"/>
      <c r="B33" s="17" t="s">
        <v>113</v>
      </c>
      <c r="C33" s="18"/>
      <c r="D33" s="59" t="s">
        <v>114</v>
      </c>
      <c r="E33" s="59" t="s">
        <v>115</v>
      </c>
      <c r="F33" s="59" t="s">
        <v>116</v>
      </c>
      <c r="G33" s="59" t="s">
        <v>70</v>
      </c>
      <c r="H33" s="59" t="s">
        <v>71</v>
      </c>
      <c r="I33" s="59" t="s">
        <v>117</v>
      </c>
      <c r="J33" s="61">
        <v>270000000</v>
      </c>
      <c r="K33" s="61">
        <f t="shared" si="1"/>
        <v>270000000</v>
      </c>
      <c r="L33" s="61" t="s">
        <v>80</v>
      </c>
      <c r="M33" s="59" t="s">
        <v>58</v>
      </c>
      <c r="N33" s="60">
        <f t="shared" si="0"/>
        <v>100</v>
      </c>
      <c r="O33" s="61">
        <f>121094567.2</f>
        <v>121094567.2</v>
      </c>
      <c r="P33" s="62" t="s">
        <v>74</v>
      </c>
      <c r="Q33" s="59" t="s">
        <v>65</v>
      </c>
      <c r="R33" s="6"/>
    </row>
    <row r="34" spans="1:19" s="67" customFormat="1" ht="150" customHeight="1" x14ac:dyDescent="0.25">
      <c r="A34" s="63"/>
      <c r="B34" s="64" t="s">
        <v>118</v>
      </c>
      <c r="C34" s="65"/>
      <c r="D34" s="59" t="s">
        <v>119</v>
      </c>
      <c r="E34" s="59" t="s">
        <v>120</v>
      </c>
      <c r="F34" s="59" t="s">
        <v>121</v>
      </c>
      <c r="G34" s="59" t="s">
        <v>70</v>
      </c>
      <c r="H34" s="59" t="s">
        <v>71</v>
      </c>
      <c r="I34" s="59" t="s">
        <v>122</v>
      </c>
      <c r="J34" s="61">
        <v>187481600</v>
      </c>
      <c r="K34" s="61">
        <f t="shared" si="1"/>
        <v>187481600</v>
      </c>
      <c r="L34" s="61" t="s">
        <v>80</v>
      </c>
      <c r="M34" s="59" t="s">
        <v>58</v>
      </c>
      <c r="N34" s="60">
        <f t="shared" si="0"/>
        <v>100</v>
      </c>
      <c r="O34" s="61">
        <f>108437098.46</f>
        <v>108437098.45999999</v>
      </c>
      <c r="P34" s="62" t="s">
        <v>74</v>
      </c>
      <c r="Q34" s="59" t="s">
        <v>65</v>
      </c>
      <c r="R34" s="66"/>
    </row>
    <row r="35" spans="1:19" ht="150" customHeight="1" x14ac:dyDescent="0.25">
      <c r="A35" s="58"/>
      <c r="B35" s="17" t="s">
        <v>123</v>
      </c>
      <c r="C35" s="18"/>
      <c r="D35" s="59" t="s">
        <v>124</v>
      </c>
      <c r="E35" s="59" t="s">
        <v>125</v>
      </c>
      <c r="F35" s="59" t="s">
        <v>126</v>
      </c>
      <c r="G35" s="59" t="s">
        <v>70</v>
      </c>
      <c r="H35" s="59" t="s">
        <v>71</v>
      </c>
      <c r="I35" s="59" t="s">
        <v>127</v>
      </c>
      <c r="J35" s="61">
        <v>86303927.030000001</v>
      </c>
      <c r="K35" s="61">
        <f t="shared" si="1"/>
        <v>86303927.030000001</v>
      </c>
      <c r="L35" s="61" t="s">
        <v>128</v>
      </c>
      <c r="M35" s="59" t="s">
        <v>58</v>
      </c>
      <c r="N35" s="60">
        <f t="shared" si="0"/>
        <v>100</v>
      </c>
      <c r="O35" s="61">
        <f>O36+O37+O38</f>
        <v>65419984</v>
      </c>
      <c r="P35" s="62" t="s">
        <v>74</v>
      </c>
      <c r="Q35" s="59" t="s">
        <v>65</v>
      </c>
      <c r="R35" s="6"/>
    </row>
    <row r="36" spans="1:19" ht="150" customHeight="1" x14ac:dyDescent="0.25">
      <c r="A36" s="58"/>
      <c r="B36" s="17" t="s">
        <v>129</v>
      </c>
      <c r="C36" s="18"/>
      <c r="D36" s="59" t="s">
        <v>130</v>
      </c>
      <c r="E36" s="59" t="s">
        <v>131</v>
      </c>
      <c r="F36" s="59" t="s">
        <v>132</v>
      </c>
      <c r="G36" s="59" t="s">
        <v>70</v>
      </c>
      <c r="H36" s="59" t="s">
        <v>71</v>
      </c>
      <c r="I36" s="59" t="s">
        <v>133</v>
      </c>
      <c r="J36" s="61">
        <v>75000000</v>
      </c>
      <c r="K36" s="61">
        <f t="shared" si="1"/>
        <v>75000000</v>
      </c>
      <c r="L36" s="61" t="s">
        <v>134</v>
      </c>
      <c r="M36" s="59" t="s">
        <v>58</v>
      </c>
      <c r="N36" s="60">
        <f t="shared" si="0"/>
        <v>100</v>
      </c>
      <c r="O36" s="61">
        <v>44721600</v>
      </c>
      <c r="P36" s="62" t="s">
        <v>74</v>
      </c>
      <c r="Q36" s="59" t="s">
        <v>65</v>
      </c>
      <c r="R36" s="6"/>
    </row>
    <row r="37" spans="1:19" ht="150" customHeight="1" x14ac:dyDescent="0.25">
      <c r="A37" s="58"/>
      <c r="B37" s="17" t="s">
        <v>135</v>
      </c>
      <c r="C37" s="18"/>
      <c r="D37" s="59" t="s">
        <v>136</v>
      </c>
      <c r="E37" s="59" t="s">
        <v>137</v>
      </c>
      <c r="F37" s="59" t="s">
        <v>138</v>
      </c>
      <c r="G37" s="59" t="s">
        <v>70</v>
      </c>
      <c r="H37" s="59" t="s">
        <v>71</v>
      </c>
      <c r="I37" s="59" t="s">
        <v>139</v>
      </c>
      <c r="J37" s="61">
        <v>9000000</v>
      </c>
      <c r="K37" s="61">
        <f t="shared" si="1"/>
        <v>9000000</v>
      </c>
      <c r="L37" s="61" t="s">
        <v>134</v>
      </c>
      <c r="M37" s="59" t="s">
        <v>58</v>
      </c>
      <c r="N37" s="60">
        <f t="shared" si="0"/>
        <v>100</v>
      </c>
      <c r="O37" s="61">
        <v>5600000</v>
      </c>
      <c r="P37" s="62" t="s">
        <v>74</v>
      </c>
      <c r="Q37" s="59" t="s">
        <v>65</v>
      </c>
      <c r="R37" s="6"/>
    </row>
    <row r="38" spans="1:19" ht="150" customHeight="1" x14ac:dyDescent="0.25">
      <c r="A38" s="58"/>
      <c r="B38" s="17" t="s">
        <v>140</v>
      </c>
      <c r="C38" s="18"/>
      <c r="D38" s="59" t="s">
        <v>141</v>
      </c>
      <c r="E38" s="59" t="s">
        <v>142</v>
      </c>
      <c r="F38" s="59" t="s">
        <v>143</v>
      </c>
      <c r="G38" s="59" t="s">
        <v>70</v>
      </c>
      <c r="H38" s="59" t="s">
        <v>71</v>
      </c>
      <c r="I38" s="59" t="s">
        <v>144</v>
      </c>
      <c r="J38" s="61">
        <v>2303927.0299999998</v>
      </c>
      <c r="K38" s="61">
        <f t="shared" si="1"/>
        <v>2303927.0299999998</v>
      </c>
      <c r="L38" s="61" t="s">
        <v>134</v>
      </c>
      <c r="M38" s="59" t="s">
        <v>58</v>
      </c>
      <c r="N38" s="60">
        <f t="shared" si="0"/>
        <v>100</v>
      </c>
      <c r="O38" s="61">
        <v>15098384</v>
      </c>
      <c r="P38" s="62" t="s">
        <v>74</v>
      </c>
      <c r="Q38" s="59" t="s">
        <v>65</v>
      </c>
      <c r="R38" s="6"/>
    </row>
    <row r="39" spans="1:19" ht="150" customHeight="1" x14ac:dyDescent="0.25">
      <c r="A39" s="58"/>
      <c r="B39" s="17" t="s">
        <v>145</v>
      </c>
      <c r="C39" s="18"/>
      <c r="D39" s="59" t="s">
        <v>146</v>
      </c>
      <c r="E39" s="59" t="s">
        <v>147</v>
      </c>
      <c r="F39" s="59" t="s">
        <v>148</v>
      </c>
      <c r="G39" s="59" t="s">
        <v>70</v>
      </c>
      <c r="H39" s="59" t="s">
        <v>71</v>
      </c>
      <c r="I39" s="59" t="s">
        <v>149</v>
      </c>
      <c r="J39" s="61">
        <v>0</v>
      </c>
      <c r="K39" s="61">
        <f t="shared" si="1"/>
        <v>0</v>
      </c>
      <c r="L39" s="61" t="s">
        <v>134</v>
      </c>
      <c r="M39" s="59" t="s">
        <v>58</v>
      </c>
      <c r="N39" s="60">
        <v>0</v>
      </c>
      <c r="O39" s="61">
        <v>0</v>
      </c>
      <c r="P39" s="62" t="s">
        <v>74</v>
      </c>
      <c r="Q39" s="59" t="s">
        <v>65</v>
      </c>
      <c r="R39" s="6"/>
    </row>
    <row r="40" spans="1:19" ht="150" customHeight="1" x14ac:dyDescent="0.25">
      <c r="A40" s="58"/>
      <c r="B40" s="17" t="s">
        <v>150</v>
      </c>
      <c r="C40" s="18"/>
      <c r="D40" s="59" t="s">
        <v>151</v>
      </c>
      <c r="E40" s="59" t="s">
        <v>152</v>
      </c>
      <c r="F40" s="59" t="s">
        <v>153</v>
      </c>
      <c r="G40" s="59" t="s">
        <v>70</v>
      </c>
      <c r="H40" s="59" t="s">
        <v>71</v>
      </c>
      <c r="I40" s="59" t="s">
        <v>154</v>
      </c>
      <c r="J40" s="61">
        <v>0</v>
      </c>
      <c r="K40" s="61">
        <f t="shared" si="1"/>
        <v>0</v>
      </c>
      <c r="L40" s="61" t="s">
        <v>134</v>
      </c>
      <c r="M40" s="59" t="s">
        <v>58</v>
      </c>
      <c r="N40" s="60">
        <v>0</v>
      </c>
      <c r="O40" s="61">
        <v>0</v>
      </c>
      <c r="P40" s="62" t="s">
        <v>74</v>
      </c>
      <c r="Q40" s="59" t="s">
        <v>65</v>
      </c>
      <c r="R40" s="6"/>
    </row>
    <row r="41" spans="1:19" ht="150" customHeight="1" x14ac:dyDescent="0.25">
      <c r="A41" s="58"/>
      <c r="B41" s="17" t="s">
        <v>155</v>
      </c>
      <c r="C41" s="18"/>
      <c r="D41" s="59" t="s">
        <v>156</v>
      </c>
      <c r="E41" s="59" t="s">
        <v>157</v>
      </c>
      <c r="F41" s="59" t="s">
        <v>158</v>
      </c>
      <c r="G41" s="59" t="s">
        <v>70</v>
      </c>
      <c r="H41" s="59" t="s">
        <v>71</v>
      </c>
      <c r="I41" s="59" t="s">
        <v>159</v>
      </c>
      <c r="J41" s="61">
        <v>0</v>
      </c>
      <c r="K41" s="61">
        <f t="shared" si="1"/>
        <v>0</v>
      </c>
      <c r="L41" s="61" t="s">
        <v>134</v>
      </c>
      <c r="M41" s="59" t="s">
        <v>58</v>
      </c>
      <c r="N41" s="60">
        <v>0</v>
      </c>
      <c r="O41" s="61">
        <v>0</v>
      </c>
      <c r="P41" s="62" t="s">
        <v>74</v>
      </c>
      <c r="Q41" s="59" t="s">
        <v>65</v>
      </c>
      <c r="R41" s="6"/>
    </row>
    <row r="42" spans="1:19" ht="22.5" customHeight="1" x14ac:dyDescent="0.25">
      <c r="A42" s="58"/>
      <c r="B42" s="68"/>
      <c r="C42" s="68"/>
      <c r="D42" s="69"/>
      <c r="E42" s="69"/>
      <c r="F42" s="69"/>
      <c r="G42" s="69"/>
      <c r="H42" s="69"/>
      <c r="I42" s="69"/>
      <c r="J42" s="70"/>
      <c r="K42" s="71"/>
      <c r="L42" s="71"/>
      <c r="M42" s="69"/>
      <c r="N42" s="72"/>
      <c r="O42" s="71"/>
      <c r="P42" s="69"/>
      <c r="Q42" s="69"/>
      <c r="R42" s="6"/>
    </row>
    <row r="43" spans="1:19" s="78" customFormat="1" ht="20.25" customHeight="1" x14ac:dyDescent="0.2">
      <c r="A43" s="10"/>
      <c r="B43" s="73" t="s">
        <v>160</v>
      </c>
      <c r="C43" s="74" t="s">
        <v>161</v>
      </c>
      <c r="D43" s="75"/>
      <c r="E43" s="75"/>
      <c r="F43" s="75"/>
      <c r="G43" s="75"/>
      <c r="H43" s="76"/>
      <c r="I43" s="69"/>
      <c r="J43" s="71"/>
      <c r="K43" s="71"/>
      <c r="L43" s="69"/>
      <c r="M43" s="69"/>
      <c r="N43" s="77"/>
      <c r="O43" s="77"/>
      <c r="P43" s="69"/>
      <c r="Q43" s="69"/>
      <c r="R43" s="69"/>
      <c r="S43" s="69"/>
    </row>
    <row r="44" spans="1:19" s="78" customFormat="1" ht="20.25" customHeight="1" x14ac:dyDescent="0.2">
      <c r="A44" s="10"/>
      <c r="B44" s="73" t="s">
        <v>162</v>
      </c>
      <c r="C44" s="74" t="s">
        <v>163</v>
      </c>
      <c r="D44" s="75"/>
      <c r="E44" s="75"/>
      <c r="F44" s="75"/>
      <c r="G44" s="75"/>
      <c r="H44" s="76"/>
      <c r="I44" s="69"/>
      <c r="J44" s="71"/>
      <c r="K44" s="71"/>
      <c r="L44" s="69"/>
      <c r="M44" s="69"/>
      <c r="N44" s="77"/>
      <c r="O44" s="77"/>
      <c r="P44" s="69"/>
      <c r="Q44" s="69"/>
      <c r="R44" s="69"/>
      <c r="S44" s="69"/>
    </row>
    <row r="45" spans="1:19" s="78" customFormat="1" ht="20.25" customHeight="1" x14ac:dyDescent="0.2">
      <c r="A45" s="10"/>
      <c r="B45" s="73" t="s">
        <v>164</v>
      </c>
      <c r="C45" s="74" t="s">
        <v>165</v>
      </c>
      <c r="D45" s="75"/>
      <c r="E45" s="75"/>
      <c r="F45" s="75"/>
      <c r="G45" s="75"/>
      <c r="H45" s="76"/>
      <c r="I45" s="69"/>
      <c r="J45" s="71"/>
      <c r="K45" s="71"/>
      <c r="L45" s="69"/>
      <c r="M45" s="69"/>
      <c r="N45" s="77"/>
      <c r="O45" s="77"/>
      <c r="P45" s="69"/>
      <c r="Q45" s="69"/>
      <c r="R45" s="69"/>
      <c r="S45" s="69"/>
    </row>
    <row r="46" spans="1:19" s="78" customFormat="1" ht="20.25" customHeight="1" x14ac:dyDescent="0.2">
      <c r="A46" s="10"/>
      <c r="B46" s="73" t="s">
        <v>166</v>
      </c>
      <c r="C46" s="74" t="s">
        <v>167</v>
      </c>
      <c r="D46" s="75"/>
      <c r="E46" s="75"/>
      <c r="F46" s="75"/>
      <c r="G46" s="75"/>
      <c r="H46" s="76"/>
      <c r="I46" s="69"/>
      <c r="J46" s="71"/>
      <c r="K46" s="71"/>
      <c r="L46" s="69"/>
      <c r="M46" s="69"/>
      <c r="N46" s="77"/>
      <c r="O46" s="77"/>
      <c r="P46" s="69"/>
      <c r="Q46" s="69"/>
      <c r="R46" s="69"/>
      <c r="S46" s="69"/>
    </row>
    <row r="47" spans="1:19" s="78" customFormat="1" ht="20.25" customHeight="1" x14ac:dyDescent="0.2">
      <c r="A47" s="10"/>
      <c r="B47" s="73" t="s">
        <v>168</v>
      </c>
      <c r="C47" s="74" t="s">
        <v>169</v>
      </c>
      <c r="D47" s="75"/>
      <c r="E47" s="75"/>
      <c r="F47" s="75"/>
      <c r="G47" s="75"/>
      <c r="H47" s="76"/>
      <c r="I47" s="69"/>
      <c r="J47" s="71"/>
      <c r="K47" s="71"/>
      <c r="L47" s="69"/>
      <c r="M47" s="69"/>
      <c r="N47" s="77"/>
      <c r="O47" s="77"/>
      <c r="P47" s="69"/>
      <c r="Q47" s="69"/>
      <c r="R47" s="69"/>
      <c r="S47" s="69"/>
    </row>
    <row r="48" spans="1:19" s="78" customFormat="1" ht="33.75" customHeight="1" x14ac:dyDescent="0.2">
      <c r="A48" s="10"/>
      <c r="B48" s="73" t="s">
        <v>170</v>
      </c>
      <c r="C48" s="74" t="s">
        <v>171</v>
      </c>
      <c r="D48" s="75"/>
      <c r="E48" s="75"/>
      <c r="F48" s="75"/>
      <c r="G48" s="75"/>
      <c r="H48" s="76"/>
      <c r="I48" s="69"/>
      <c r="J48" s="71"/>
      <c r="K48" s="71"/>
      <c r="L48" s="69"/>
      <c r="M48" s="69"/>
      <c r="N48" s="77"/>
      <c r="O48" s="77"/>
      <c r="P48" s="69"/>
      <c r="Q48" s="69"/>
      <c r="R48" s="69"/>
      <c r="S48" s="69"/>
    </row>
    <row r="49" spans="1:19" s="78" customFormat="1" ht="39.75" customHeight="1" x14ac:dyDescent="0.2">
      <c r="A49" s="10"/>
      <c r="B49" s="73" t="s">
        <v>172</v>
      </c>
      <c r="C49" s="74" t="s">
        <v>173</v>
      </c>
      <c r="D49" s="75"/>
      <c r="E49" s="75"/>
      <c r="F49" s="75"/>
      <c r="G49" s="75"/>
      <c r="H49" s="76"/>
      <c r="I49" s="69"/>
      <c r="J49" s="71"/>
      <c r="K49" s="71"/>
      <c r="L49" s="69"/>
      <c r="M49" s="69"/>
      <c r="N49" s="77"/>
      <c r="O49" s="77"/>
      <c r="P49" s="69"/>
      <c r="Q49" s="69"/>
      <c r="R49" s="69"/>
      <c r="S49" s="69"/>
    </row>
    <row r="50" spans="1:19" s="78" customFormat="1" ht="20.25" customHeight="1" x14ac:dyDescent="0.2">
      <c r="A50" s="10"/>
      <c r="B50" s="79"/>
      <c r="C50" s="79"/>
      <c r="D50" s="69"/>
      <c r="E50" s="69"/>
      <c r="F50" s="69"/>
      <c r="G50" s="69"/>
      <c r="H50" s="69"/>
      <c r="I50" s="69"/>
      <c r="J50" s="71"/>
      <c r="K50" s="71"/>
      <c r="L50" s="69"/>
      <c r="M50" s="69"/>
      <c r="N50" s="77"/>
      <c r="O50" s="77"/>
      <c r="P50" s="69"/>
      <c r="Q50" s="69"/>
      <c r="R50" s="69"/>
      <c r="S50" s="69"/>
    </row>
    <row r="51" spans="1:19" s="78" customFormat="1" ht="20.25" customHeight="1" x14ac:dyDescent="0.2">
      <c r="A51" s="10"/>
      <c r="B51" s="80" t="s">
        <v>174</v>
      </c>
      <c r="C51" s="81"/>
      <c r="D51" s="81"/>
      <c r="E51" s="81"/>
      <c r="F51" s="81"/>
      <c r="G51" s="81"/>
      <c r="H51" s="82"/>
      <c r="J51" s="83"/>
      <c r="K51" s="83"/>
      <c r="N51" s="83"/>
      <c r="O51" s="84"/>
    </row>
    <row r="52" spans="1:19" ht="19.5" customHeight="1" x14ac:dyDescent="0.25">
      <c r="A52" s="58"/>
      <c r="B52" s="78"/>
      <c r="C52" s="78"/>
      <c r="D52" s="78"/>
      <c r="E52" s="78"/>
      <c r="F52" s="78"/>
      <c r="G52" s="78"/>
      <c r="H52" s="78"/>
      <c r="I52" s="78"/>
      <c r="J52" s="85"/>
      <c r="K52" s="83"/>
      <c r="L52" s="83"/>
      <c r="M52" s="78"/>
      <c r="N52" s="83"/>
      <c r="O52" s="83"/>
      <c r="P52" s="78"/>
      <c r="Q52" s="78"/>
      <c r="R52" s="6"/>
    </row>
    <row r="53" spans="1:19" ht="23.25" hidden="1" customHeight="1" x14ac:dyDescent="0.25">
      <c r="B53" s="87"/>
      <c r="C53" s="87"/>
      <c r="D53" s="87"/>
      <c r="E53" s="87"/>
      <c r="F53" s="87"/>
      <c r="G53" s="87"/>
      <c r="H53" s="87"/>
      <c r="I53" s="87"/>
      <c r="J53" s="88"/>
      <c r="K53" s="89"/>
      <c r="L53" s="89"/>
      <c r="M53" s="87"/>
      <c r="N53" s="89"/>
      <c r="O53" s="89"/>
      <c r="P53" s="87"/>
      <c r="Q53" s="87"/>
    </row>
    <row r="54" spans="1:19" ht="18.75" hidden="1" customHeight="1" x14ac:dyDescent="0.25">
      <c r="B54" s="87"/>
      <c r="C54" s="87"/>
      <c r="D54" s="87"/>
      <c r="E54" s="87"/>
      <c r="F54" s="87"/>
      <c r="G54" s="87"/>
      <c r="H54" s="87"/>
      <c r="I54" s="87"/>
      <c r="J54" s="88"/>
      <c r="K54" s="89"/>
      <c r="L54" s="89"/>
      <c r="M54" s="87"/>
      <c r="N54" s="89"/>
      <c r="O54" s="89"/>
      <c r="P54" s="87"/>
      <c r="Q54" s="87"/>
    </row>
    <row r="55" spans="1:19" ht="18.75" hidden="1" customHeight="1" x14ac:dyDescent="0.25">
      <c r="A55" s="90"/>
      <c r="B55" s="91"/>
      <c r="C55" s="91"/>
      <c r="D55" s="91"/>
      <c r="E55" s="91"/>
      <c r="F55" s="91"/>
      <c r="G55" s="91"/>
      <c r="H55" s="91"/>
      <c r="I55" s="87"/>
      <c r="J55" s="88"/>
      <c r="K55" s="89"/>
      <c r="L55" s="89"/>
      <c r="M55" s="87"/>
      <c r="N55" s="89"/>
      <c r="O55" s="89"/>
      <c r="P55" s="87"/>
      <c r="Q55" s="87"/>
    </row>
    <row r="56" spans="1:19" ht="15.75" hidden="1" customHeight="1" x14ac:dyDescent="0.25">
      <c r="A56" s="92"/>
      <c r="B56" s="92"/>
      <c r="C56" s="93"/>
      <c r="D56" s="92"/>
      <c r="E56" s="92"/>
      <c r="F56" s="92"/>
      <c r="G56" s="92"/>
      <c r="H56" s="92"/>
    </row>
    <row r="57" spans="1:19" ht="15.75" hidden="1" customHeight="1" x14ac:dyDescent="0.25">
      <c r="A57" s="92"/>
      <c r="B57" s="92"/>
      <c r="C57" s="93"/>
      <c r="D57" s="92"/>
      <c r="E57" s="92"/>
      <c r="F57" s="92"/>
      <c r="G57" s="92"/>
      <c r="H57" s="92"/>
    </row>
    <row r="71" spans="3:19" s="86" customFormat="1" ht="15.75" hidden="1" customHeight="1" x14ac:dyDescent="0.25">
      <c r="C71" s="96"/>
      <c r="J71" s="94"/>
      <c r="K71" s="95"/>
      <c r="L71" s="95"/>
      <c r="N71" s="95"/>
      <c r="O71" s="95"/>
      <c r="R71"/>
      <c r="S71"/>
    </row>
    <row r="72" spans="3:19" s="86" customFormat="1" ht="15.75" hidden="1" customHeight="1" x14ac:dyDescent="0.25">
      <c r="C72" s="96"/>
      <c r="J72" s="94"/>
      <c r="K72" s="95"/>
      <c r="L72" s="95"/>
      <c r="N72" s="95"/>
      <c r="O72" s="95"/>
      <c r="R72"/>
      <c r="S72"/>
    </row>
    <row r="73" spans="3:19" s="86" customFormat="1" ht="15.75" hidden="1" customHeight="1" x14ac:dyDescent="0.25">
      <c r="C73" s="96"/>
      <c r="J73" s="94"/>
      <c r="K73" s="95"/>
      <c r="L73" s="95"/>
      <c r="N73" s="95"/>
      <c r="O73" s="95"/>
      <c r="R73"/>
      <c r="S73"/>
    </row>
    <row r="74" spans="3:19" s="86" customFormat="1" ht="15.75" hidden="1" customHeight="1" x14ac:dyDescent="0.25">
      <c r="C74" s="96"/>
      <c r="J74" s="94"/>
      <c r="K74" s="95"/>
      <c r="L74" s="95"/>
      <c r="N74" s="95"/>
      <c r="O74" s="95"/>
      <c r="R74"/>
      <c r="S74"/>
    </row>
    <row r="75" spans="3:19" s="86" customFormat="1" ht="15.75" hidden="1" customHeight="1" x14ac:dyDescent="0.25">
      <c r="C75" s="96"/>
      <c r="J75" s="94"/>
      <c r="K75" s="95"/>
      <c r="L75" s="95"/>
      <c r="N75" s="95"/>
      <c r="O75" s="95"/>
      <c r="R75"/>
      <c r="S75"/>
    </row>
    <row r="76" spans="3:19" s="86" customFormat="1" ht="15.75" hidden="1" customHeight="1" x14ac:dyDescent="0.25">
      <c r="C76" s="96"/>
      <c r="J76" s="94"/>
      <c r="K76" s="95"/>
      <c r="L76" s="95"/>
      <c r="N76" s="95"/>
      <c r="O76" s="95"/>
      <c r="R76"/>
      <c r="S76"/>
    </row>
  </sheetData>
  <protectedRanges>
    <protectedRange algorithmName="SHA-512" hashValue="NwgA2bNTxRvC+iTPcSDfMgcsbuyiQjQZVDF47Jhqfme38ReL4tEaticxDzhqtd/yval0uSE4KbzrrjoTGNSJNA==" saltValue="ckdbsX7BPQTLhGjIINviHg==" spinCount="100000" sqref="J26" name="Nuevo_1_2"/>
    <protectedRange algorithmName="SHA-512" hashValue="NwgA2bNTxRvC+iTPcSDfMgcsbuyiQjQZVDF47Jhqfme38ReL4tEaticxDzhqtd/yval0uSE4KbzrrjoTGNSJNA==" saltValue="ckdbsX7BPQTLhGjIINviHg==" spinCount="100000" sqref="K26" name="Nuevo_1_3"/>
    <protectedRange algorithmName="SHA-512" hashValue="WrV7gCbk/HZPHFxU38c1F8aQ6MyIn6Y1Z08Cl9mMk9ha5zh1rQOrPtCsKU+F6ts5MpzQ9OKRQiCPvEz6FHoaQw==" saltValue="puRMZnmZ1ZvXTh1uq/NEIg==" spinCount="100000" sqref="J32" name="Nuevos Datos_1_3_11_1"/>
  </protectedRanges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3C14C7DB-147D-4973-BD9D-BBD14E478D20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E2090860-D3A8-4607-A5CA-E81D0FE96B5D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C97830B5-4C2F-4E84-BF63-E6359AD57D7B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9DAF654-C207-40E7-A6A5-C58AC4A2B35F}"/>
    <dataValidation allowBlank="1" showInputMessage="1" showErrorMessage="1" prompt="Valores numéricos que se habrán de relacionar con el cálculo del indicador propuesto. _x000a_Manual para el diseño y la construcción de indicadores de Coneval." sqref="I22" xr:uid="{5C6B738D-1D28-4BF6-9DD4-DDF919E59C5A}"/>
    <dataValidation allowBlank="1" showInputMessage="1" showErrorMessage="1" prompt="Los &quot;valores programados&quot; son los datos numéricos asociados a las variables del indicador en cuestión que permiten calcular la meta del mismo. " sqref="J22:K22" xr:uid="{CA1878A8-EF16-4501-9662-4196109783D2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CBCFDE0C-0A9D-4FCE-BA10-6B998846E533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92094A18-1113-4DA2-99BD-88596E6F9B2C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61695277-0C5B-4B88-BB2E-5818F98047E4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0C3138EA-7C90-4C7F-802D-E14C64861D7C}"/>
    <dataValidation allowBlank="1" showInputMessage="1" showErrorMessage="1" prompt="Hace referencia a las fuentes de información que pueden _x000a_ser usadas para verificar el alcance de los objetivos." sqref="P22" xr:uid="{D12F54B4-E539-48FC-9CCC-C1845FC9ACCC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5E65294E-4F4E-4612-8B11-DAB8435F40FE}"/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PP36</vt:lpstr>
      <vt:lpstr>'PP36'!Área_de_impresión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2023-01-12T00:55:43Z</dcterms:created>
  <dcterms:modified xsi:type="dcterms:W3CDTF">2023-01-12T00:56:46Z</dcterms:modified>
</cp:coreProperties>
</file>