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2022\DICIEMBRE\"/>
    </mc:Choice>
  </mc:AlternateContent>
  <xr:revisionPtr revIDLastSave="0" documentId="13_ncr:1_{83556F66-1D1D-4242-B469-0814091B84F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iciembre 2022" sheetId="1" r:id="rId1"/>
  </sheets>
  <definedNames>
    <definedName name="_xlnm.Print_Area" localSheetId="0">'Estadística Diciembre 2022'!$A$1:$N$343</definedName>
  </definedNames>
  <calcPr calcId="191029"/>
</workbook>
</file>

<file path=xl/calcChain.xml><?xml version="1.0" encoding="utf-8"?>
<calcChain xmlns="http://schemas.openxmlformats.org/spreadsheetml/2006/main">
  <c r="J130" i="1" l="1"/>
  <c r="F20" i="1" l="1"/>
  <c r="H55" i="1" l="1"/>
  <c r="G297" i="1" l="1"/>
  <c r="I95" i="1" l="1"/>
  <c r="J89" i="1" s="1"/>
  <c r="J41" i="1"/>
  <c r="I206" i="1" l="1"/>
  <c r="I178" i="1" l="1"/>
  <c r="J175" i="1" s="1"/>
  <c r="I149" i="1"/>
  <c r="J144" i="1" s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<sst xmlns="http://schemas.openxmlformats.org/spreadsheetml/2006/main" count="132" uniqueCount="119">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</sst>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5" borderId="0" xfId="0" applyFont="1" applyFill="1"/>
    <xf numFmtId="0" fontId="0" fillId="5" borderId="0" xfId="0" applyFill="1"/>
    <xf numFmtId="0" fontId="0" fillId="4" borderId="0" xfId="0" applyFill="1" applyAlignment="1"/>
    <xf numFmtId="0" fontId="3" fillId="5" borderId="0" xfId="0" applyFont="1" applyFill="1" applyAlignment="1"/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9" fontId="3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 wrapText="1"/>
    </xf>
    <xf numFmtId="9" fontId="3" fillId="5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9" fontId="3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5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11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9" fontId="11" fillId="6" borderId="10" xfId="1" applyFont="1" applyFill="1" applyBorder="1" applyAlignment="1">
      <alignment horizontal="center"/>
    </xf>
    <xf numFmtId="9" fontId="11" fillId="6" borderId="7" xfId="1" applyFont="1" applyFill="1" applyBorder="1" applyAlignment="1">
      <alignment horizontal="center" vertical="center"/>
    </xf>
    <xf numFmtId="9" fontId="11" fillId="6" borderId="7" xfId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 vertical="center"/>
    </xf>
    <xf numFmtId="9" fontId="11" fillId="6" borderId="10" xfId="1" applyFont="1" applyFill="1" applyBorder="1" applyAlignment="1">
      <alignment horizontal="center" vertical="center"/>
    </xf>
    <xf numFmtId="9" fontId="10" fillId="6" borderId="10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9" fontId="11" fillId="6" borderId="14" xfId="1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9" fontId="11" fillId="6" borderId="9" xfId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9" fontId="11" fillId="6" borderId="11" xfId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9" fontId="11" fillId="6" borderId="10" xfId="1" applyFont="1" applyFill="1" applyBorder="1" applyAlignment="1">
      <alignment horizontal="center" vertical="center" wrapText="1"/>
    </xf>
    <xf numFmtId="9" fontId="10" fillId="6" borderId="10" xfId="1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9" fontId="11" fillId="6" borderId="16" xfId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3" fontId="10" fillId="6" borderId="10" xfId="0" applyNumberFormat="1" applyFont="1" applyFill="1" applyBorder="1" applyAlignment="1">
      <alignment horizontal="center" vertical="center"/>
    </xf>
    <xf numFmtId="9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1" fillId="4" borderId="10" xfId="0" applyNumberFormat="1" applyFont="1" applyFill="1" applyBorder="1" applyAlignment="1">
      <alignment horizontal="center" vertical="center"/>
    </xf>
    <xf numFmtId="3" fontId="10" fillId="4" borderId="10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3" fillId="6" borderId="8" xfId="2" applyFont="1" applyFill="1" applyBorder="1" applyAlignment="1">
      <alignment horizontal="left" vertical="center"/>
    </xf>
    <xf numFmtId="0" fontId="13" fillId="6" borderId="20" xfId="2" applyFont="1" applyFill="1" applyBorder="1" applyAlignment="1">
      <alignment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6" borderId="23" xfId="2" applyFont="1" applyFill="1" applyBorder="1" applyAlignment="1">
      <alignment vertical="center" wrapText="1"/>
    </xf>
    <xf numFmtId="0" fontId="13" fillId="6" borderId="25" xfId="2" applyFont="1" applyFill="1" applyBorder="1" applyAlignment="1">
      <alignment horizontal="left" vertical="center" wrapText="1"/>
    </xf>
    <xf numFmtId="0" fontId="13" fillId="6" borderId="26" xfId="2" applyFont="1" applyFill="1" applyBorder="1" applyAlignment="1">
      <alignment horizontal="left" vertical="center" wrapText="1"/>
    </xf>
    <xf numFmtId="0" fontId="13" fillId="6" borderId="9" xfId="2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14" xfId="7" xr:uid="{00000000-0005-0000-0000-000005000000}"/>
    <cellStyle name="Normal 15" xfId="8" xr:uid="{00000000-0005-0000-0000-000006000000}"/>
    <cellStyle name="Normal 16" xfId="9" xr:uid="{00000000-0005-0000-0000-000007000000}"/>
    <cellStyle name="Normal 2" xfId="2" xr:uid="{00000000-0005-0000-0000-000008000000}"/>
    <cellStyle name="Normal 2 2" xfId="10" xr:uid="{00000000-0005-0000-0000-000009000000}"/>
    <cellStyle name="Normal 3" xfId="11" xr:uid="{00000000-0005-0000-0000-00000A000000}"/>
    <cellStyle name="Normal 4" xfId="12" xr:uid="{00000000-0005-0000-0000-00000B000000}"/>
    <cellStyle name="Normal 5" xfId="13" xr:uid="{00000000-0005-0000-0000-00000C000000}"/>
    <cellStyle name="Normal 6" xfId="14" xr:uid="{00000000-0005-0000-0000-00000D000000}"/>
    <cellStyle name="Normal 7" xfId="15" xr:uid="{00000000-0005-0000-0000-00000E000000}"/>
    <cellStyle name="Normal 8" xfId="16" xr:uid="{00000000-0005-0000-0000-00000F000000}"/>
    <cellStyle name="Normal 9" xfId="17" xr:uid="{00000000-0005-0000-0000-000010000000}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2022'!$F$89:$F$93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2022'!$G$89:$G$93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03-44FF-9253-663FB9CA3CBC}"/>
                </c:ext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03-44FF-9253-663FB9CA3CBC}"/>
                </c:ext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3-44FF-9253-663FB9CA3CBC}"/>
                </c:ext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03-44FF-9253-663FB9CA3CBC}"/>
                </c:ext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3-44FF-9253-663FB9CA3CBC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2022'!$H$89:$H$93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2022'!$I$89:$I$93</c:f>
              <c:numCache>
                <c:formatCode>General</c:formatCode>
                <c:ptCount val="5"/>
                <c:pt idx="0">
                  <c:v>45</c:v>
                </c:pt>
                <c:pt idx="1">
                  <c:v>154</c:v>
                </c:pt>
                <c:pt idx="2">
                  <c:v>268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03-44FF-9253-663FB9CA3CBC}"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03-44FF-9253-663FB9CA3CBC}"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03-44FF-9253-663FB9CA3CBC}"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03-44FF-9253-663FB9CA3CBC}"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2022'!$J$89:$J$93</c:f>
              <c:numCache>
                <c:formatCode>0%</c:formatCode>
                <c:ptCount val="5"/>
                <c:pt idx="0">
                  <c:v>9.4736842105263161E-2</c:v>
                </c:pt>
                <c:pt idx="1">
                  <c:v>0.32421052631578945</c:v>
                </c:pt>
                <c:pt idx="2">
                  <c:v>0.5642105263157895</c:v>
                </c:pt>
                <c:pt idx="3">
                  <c:v>0</c:v>
                </c:pt>
                <c:pt idx="4">
                  <c:v>1.6842105263157894E-2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98402728"/>
        <c:axId val="698404296"/>
        <c:axId val="0"/>
      </c:bar3DChart>
      <c:catAx>
        <c:axId val="69840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8404296"/>
        <c:crosses val="autoZero"/>
        <c:auto val="1"/>
        <c:lblAlgn val="ctr"/>
        <c:lblOffset val="100"/>
        <c:noMultiLvlLbl val="0"/>
      </c:catAx>
      <c:valAx>
        <c:axId val="69840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84027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Diciembre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2022'!$F$144:$F$147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Diciembre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2022'!$H$144:$H$147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Diciembre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2022'!$G$144:$G$147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F-480A-9489-0A6EB74F019C}"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F-480A-9489-0A6EB74F019C}"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2022'!$I$144:$I$147</c:f>
              <c:numCache>
                <c:formatCode>General</c:formatCode>
                <c:ptCount val="4"/>
                <c:pt idx="0">
                  <c:v>443</c:v>
                </c:pt>
                <c:pt idx="1">
                  <c:v>14</c:v>
                </c:pt>
                <c:pt idx="2">
                  <c:v>18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3F-480A-9489-0A6EB74F019C}"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3F-480A-9489-0A6EB74F019C}"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3F-480A-9489-0A6EB74F019C}"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2022'!$J$144:$J$147</c:f>
              <c:numCache>
                <c:formatCode>0%</c:formatCode>
                <c:ptCount val="4"/>
                <c:pt idx="0">
                  <c:v>0.93263157894736837</c:v>
                </c:pt>
                <c:pt idx="1">
                  <c:v>2.9473684210526315E-2</c:v>
                </c:pt>
                <c:pt idx="2">
                  <c:v>3.7894736842105266E-2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98401160"/>
        <c:axId val="698401552"/>
        <c:axId val="0"/>
      </c:bar3DChart>
      <c:catAx>
        <c:axId val="698401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8401552"/>
        <c:crosses val="autoZero"/>
        <c:auto val="1"/>
        <c:lblAlgn val="ctr"/>
        <c:lblOffset val="100"/>
        <c:noMultiLvlLbl val="0"/>
      </c:catAx>
      <c:valAx>
        <c:axId val="69840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840116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Diciembre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2022'!$F$200:$F$204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Diciembre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2022'!$G$200:$G$204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Diciembre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2022'!$H$200:$H$204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A3-4A56-AE36-D5F97DA8A2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2022'!$I$200:$I$204</c:f>
              <c:numCache>
                <c:formatCode>General</c:formatCode>
                <c:ptCount val="5"/>
                <c:pt idx="0">
                  <c:v>365</c:v>
                </c:pt>
                <c:pt idx="1">
                  <c:v>108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Diciembre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2022'!$J$200:$J$204</c:f>
              <c:numCache>
                <c:formatCode>0%</c:formatCode>
                <c:ptCount val="5"/>
                <c:pt idx="0">
                  <c:v>0.76842105263157889</c:v>
                </c:pt>
                <c:pt idx="1">
                  <c:v>0.22736842105263158</c:v>
                </c:pt>
                <c:pt idx="2">
                  <c:v>2.1052631578947368E-3</c:v>
                </c:pt>
                <c:pt idx="3">
                  <c:v>2.1052631578947368E-3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690450472"/>
        <c:axId val="438673632"/>
        <c:axId val="0"/>
      </c:bar3DChart>
      <c:catAx>
        <c:axId val="69045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8673632"/>
        <c:crosses val="autoZero"/>
        <c:auto val="1"/>
        <c:lblAlgn val="ctr"/>
        <c:lblOffset val="100"/>
        <c:noMultiLvlLbl val="0"/>
      </c:catAx>
      <c:valAx>
        <c:axId val="43867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0450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Diciembre 2022'!$C$20:$E$20</c:f>
              <c:numCache>
                <c:formatCode>General</c:formatCode>
                <c:ptCount val="3"/>
                <c:pt idx="0">
                  <c:v>362</c:v>
                </c:pt>
                <c:pt idx="1">
                  <c:v>21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0-4809-BBF6-4B6177CE338C}"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C0-4809-BBF6-4B6177CE338C}"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0-4809-BBF6-4B6177CE3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Diciembre 2022'!$C$21:$E$21</c:f>
              <c:numCache>
                <c:formatCode>0%</c:formatCode>
                <c:ptCount val="3"/>
                <c:pt idx="0">
                  <c:v>0.76210526315789473</c:v>
                </c:pt>
                <c:pt idx="1">
                  <c:v>4.4210526315789471E-2</c:v>
                </c:pt>
                <c:pt idx="2">
                  <c:v>0.19368421052631579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38674416"/>
        <c:axId val="438675984"/>
        <c:axId val="0"/>
      </c:bar3DChart>
      <c:catAx>
        <c:axId val="438674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8675984"/>
        <c:crosses val="autoZero"/>
        <c:auto val="1"/>
        <c:lblAlgn val="ctr"/>
        <c:lblOffset val="100"/>
        <c:noMultiLvlLbl val="0"/>
      </c:catAx>
      <c:valAx>
        <c:axId val="43867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867441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Diciembre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Diciembre 2022'!$H$20:$K$20</c:f>
              <c:numCache>
                <c:formatCode>General</c:formatCode>
                <c:ptCount val="4"/>
                <c:pt idx="0">
                  <c:v>262</c:v>
                </c:pt>
                <c:pt idx="1">
                  <c:v>154</c:v>
                </c:pt>
                <c:pt idx="2">
                  <c:v>2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38675200"/>
        <c:axId val="43867637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Diciembre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Diciembre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0.55157894736842106</c:v>
                      </c:pt>
                      <c:pt idx="1">
                        <c:v>0.32421052631578945</c:v>
                      </c:pt>
                      <c:pt idx="2">
                        <c:v>4.2105263157894736E-3</c:v>
                      </c:pt>
                      <c:pt idx="3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4386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8676376"/>
        <c:crosses val="autoZero"/>
        <c:auto val="1"/>
        <c:lblAlgn val="ctr"/>
        <c:lblOffset val="100"/>
        <c:noMultiLvlLbl val="0"/>
      </c:catAx>
      <c:valAx>
        <c:axId val="43867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867520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2022'!$F$173:$F$176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2022'!$G$173:$G$176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2022'!$H$173:$H$176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F-40F5-9000-A964B3AA4133}"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2022'!$I$173:$I$176</c:f>
              <c:numCache>
                <c:formatCode>General</c:formatCode>
                <c:ptCount val="4"/>
                <c:pt idx="0">
                  <c:v>462</c:v>
                </c:pt>
                <c:pt idx="1">
                  <c:v>0</c:v>
                </c:pt>
                <c:pt idx="2">
                  <c:v>12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F-40F5-9000-A964B3AA4133}"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F-40F5-9000-A964B3AA4133}"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F-40F5-9000-A964B3AA4133}"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2022'!$J$173:$J$176</c:f>
              <c:numCache>
                <c:formatCode>0%</c:formatCode>
                <c:ptCount val="4"/>
                <c:pt idx="0">
                  <c:v>0.9726315789473684</c:v>
                </c:pt>
                <c:pt idx="1">
                  <c:v>0</c:v>
                </c:pt>
                <c:pt idx="2">
                  <c:v>2.5263157894736842E-2</c:v>
                </c:pt>
                <c:pt idx="3">
                  <c:v>2.1052631578947368E-3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438676768"/>
        <c:axId val="438673240"/>
        <c:axId val="0"/>
      </c:bar3DChart>
      <c:catAx>
        <c:axId val="43867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8673240"/>
        <c:crosses val="autoZero"/>
        <c:auto val="1"/>
        <c:lblAlgn val="ctr"/>
        <c:lblOffset val="100"/>
        <c:noMultiLvlLbl val="0"/>
      </c:catAx>
      <c:valAx>
        <c:axId val="438673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386767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Diciembre 2022'!$F$238:$F$295</c:f>
              <c:numCache>
                <c:formatCode>General</c:formatCode>
                <c:ptCount val="58"/>
              </c:numCache>
            </c:numRef>
          </c:val>
          <c:extLst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Diciembre 2022'!$G$238:$G$295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3</c:v>
                </c:pt>
                <c:pt idx="2">
                  <c:v>31</c:v>
                </c:pt>
                <c:pt idx="3">
                  <c:v>40</c:v>
                </c:pt>
                <c:pt idx="4">
                  <c:v>0</c:v>
                </c:pt>
                <c:pt idx="5">
                  <c:v>8</c:v>
                </c:pt>
                <c:pt idx="6">
                  <c:v>3</c:v>
                </c:pt>
                <c:pt idx="7">
                  <c:v>13</c:v>
                </c:pt>
                <c:pt idx="8">
                  <c:v>14</c:v>
                </c:pt>
                <c:pt idx="9">
                  <c:v>1</c:v>
                </c:pt>
                <c:pt idx="10">
                  <c:v>30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13</c:v>
                </c:pt>
                <c:pt idx="15">
                  <c:v>97</c:v>
                </c:pt>
                <c:pt idx="16">
                  <c:v>17</c:v>
                </c:pt>
                <c:pt idx="17">
                  <c:v>6</c:v>
                </c:pt>
                <c:pt idx="18">
                  <c:v>14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  <c:pt idx="27">
                  <c:v>4</c:v>
                </c:pt>
                <c:pt idx="28">
                  <c:v>6</c:v>
                </c:pt>
                <c:pt idx="29">
                  <c:v>0</c:v>
                </c:pt>
                <c:pt idx="30">
                  <c:v>47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29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43</c:v>
                </c:pt>
                <c:pt idx="42">
                  <c:v>19</c:v>
                </c:pt>
                <c:pt idx="43">
                  <c:v>275</c:v>
                </c:pt>
                <c:pt idx="44">
                  <c:v>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10</c:v>
                </c:pt>
                <c:pt idx="50">
                  <c:v>0</c:v>
                </c:pt>
                <c:pt idx="51">
                  <c:v>5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71316368"/>
        <c:axId val="671317152"/>
        <c:axId val="0"/>
      </c:bar3DChart>
      <c:catAx>
        <c:axId val="67131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317152"/>
        <c:crosses val="autoZero"/>
        <c:auto val="1"/>
        <c:lblAlgn val="ctr"/>
        <c:lblOffset val="100"/>
        <c:noMultiLvlLbl val="0"/>
      </c:catAx>
      <c:valAx>
        <c:axId val="67131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3163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2022'!$F$41:$F$54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2022'!$G$41:$G$54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2022'!$I$41:$I$54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2022'!$H$41:$H$54</c:f>
              <c:numCache>
                <c:formatCode>General</c:formatCode>
                <c:ptCount val="14"/>
                <c:pt idx="0">
                  <c:v>9</c:v>
                </c:pt>
                <c:pt idx="1">
                  <c:v>0</c:v>
                </c:pt>
                <c:pt idx="2">
                  <c:v>6</c:v>
                </c:pt>
                <c:pt idx="3">
                  <c:v>50</c:v>
                </c:pt>
                <c:pt idx="4">
                  <c:v>288</c:v>
                </c:pt>
                <c:pt idx="5">
                  <c:v>49</c:v>
                </c:pt>
                <c:pt idx="6">
                  <c:v>28</c:v>
                </c:pt>
                <c:pt idx="7">
                  <c:v>2</c:v>
                </c:pt>
                <c:pt idx="8">
                  <c:v>29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2022'!$K$41:$K$54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1314016"/>
        <c:axId val="671315192"/>
        <c:axId val="0"/>
      </c:bar3DChart>
      <c:catAx>
        <c:axId val="6713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315192"/>
        <c:crosses val="autoZero"/>
        <c:auto val="1"/>
        <c:lblAlgn val="ctr"/>
        <c:lblOffset val="100"/>
        <c:noMultiLvlLbl val="0"/>
      </c:catAx>
      <c:valAx>
        <c:axId val="67131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31401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461963</xdr:colOff>
      <xdr:row>21</xdr:row>
      <xdr:rowOff>95251</xdr:rowOff>
    </xdr:from>
    <xdr:to>
      <xdr:col>6</xdr:col>
      <xdr:colOff>452438</xdr:colOff>
      <xdr:row>36</xdr:row>
      <xdr:rowOff>178594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8" t="s">
        <v>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20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21" t="s">
        <v>118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3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9" t="s">
        <v>1</v>
      </c>
      <c r="D18" s="90"/>
      <c r="E18" s="90"/>
      <c r="F18" s="91"/>
      <c r="G18" s="31"/>
      <c r="H18" s="89" t="s">
        <v>2</v>
      </c>
      <c r="I18" s="90"/>
      <c r="J18" s="90"/>
      <c r="K18" s="90"/>
      <c r="L18" s="91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56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1">
        <v>362</v>
      </c>
      <c r="D20" s="52">
        <v>21</v>
      </c>
      <c r="E20" s="52">
        <v>92</v>
      </c>
      <c r="F20" s="82">
        <f>SUM(C20:E20)</f>
        <v>475</v>
      </c>
      <c r="G20" s="30"/>
      <c r="H20" s="51">
        <v>262</v>
      </c>
      <c r="I20" s="51">
        <v>154</v>
      </c>
      <c r="J20" s="51">
        <v>2</v>
      </c>
      <c r="K20" s="51">
        <v>57</v>
      </c>
      <c r="L20" s="82">
        <f>SUM(H20:K20)</f>
        <v>475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3">
        <f>+C20/F20</f>
        <v>0.76210526315789473</v>
      </c>
      <c r="D21" s="54">
        <f>+D20/F20</f>
        <v>4.4210526315789471E-2</v>
      </c>
      <c r="E21" s="55">
        <f>+E20/F20</f>
        <v>0.19368421052631579</v>
      </c>
      <c r="F21" s="83">
        <f>SUM(C21:E21)</f>
        <v>1</v>
      </c>
      <c r="G21" s="30"/>
      <c r="H21" s="53">
        <f>+H20/L20</f>
        <v>0.55157894736842106</v>
      </c>
      <c r="I21" s="53">
        <f>+I20/L20</f>
        <v>0.32421052631578945</v>
      </c>
      <c r="J21" s="53">
        <f>J20/L20</f>
        <v>4.2105263157894736E-3</v>
      </c>
      <c r="K21" s="53">
        <f>+K20/L20</f>
        <v>0.12</v>
      </c>
      <c r="L21" s="83">
        <f>SUM(H21:K21)</f>
        <v>0.99999999999999989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9" t="s">
        <v>10</v>
      </c>
      <c r="E40" s="90"/>
      <c r="F40" s="90"/>
      <c r="G40" s="90"/>
      <c r="H40" s="90"/>
      <c r="I40" s="90"/>
      <c r="J40" s="91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6">
        <v>1</v>
      </c>
      <c r="E41" s="94" t="s">
        <v>80</v>
      </c>
      <c r="F41" s="95"/>
      <c r="G41" s="95"/>
      <c r="H41" s="92">
        <v>9</v>
      </c>
      <c r="I41" s="93"/>
      <c r="J41" s="57">
        <f>+$H41/$H55</f>
        <v>1.8947368421052633E-2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6">
        <v>2</v>
      </c>
      <c r="E42" s="94" t="s">
        <v>81</v>
      </c>
      <c r="F42" s="95"/>
      <c r="G42" s="95"/>
      <c r="H42" s="92">
        <v>0</v>
      </c>
      <c r="I42" s="93"/>
      <c r="J42" s="57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6">
        <v>3</v>
      </c>
      <c r="E43" s="94" t="s">
        <v>82</v>
      </c>
      <c r="F43" s="95"/>
      <c r="G43" s="95"/>
      <c r="H43" s="92">
        <v>6</v>
      </c>
      <c r="I43" s="93"/>
      <c r="J43" s="57">
        <f>+$H43/$H55</f>
        <v>1.2631578947368421E-2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6">
        <v>4</v>
      </c>
      <c r="E44" s="94" t="s">
        <v>83</v>
      </c>
      <c r="F44" s="95"/>
      <c r="G44" s="95"/>
      <c r="H44" s="92">
        <v>50</v>
      </c>
      <c r="I44" s="93"/>
      <c r="J44" s="57">
        <f>+$H44/$H55</f>
        <v>0.10526315789473684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6">
        <v>5</v>
      </c>
      <c r="E45" s="94" t="s">
        <v>84</v>
      </c>
      <c r="F45" s="95"/>
      <c r="G45" s="95"/>
      <c r="H45" s="92">
        <v>288</v>
      </c>
      <c r="I45" s="93"/>
      <c r="J45" s="57">
        <f>+$H45/H55</f>
        <v>0.60631578947368425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6">
        <v>6</v>
      </c>
      <c r="E46" s="94" t="s">
        <v>85</v>
      </c>
      <c r="F46" s="95"/>
      <c r="G46" s="95"/>
      <c r="H46" s="92">
        <v>49</v>
      </c>
      <c r="I46" s="93"/>
      <c r="J46" s="57">
        <f>+$H46/H55</f>
        <v>0.1031578947368421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6">
        <v>7</v>
      </c>
      <c r="E47" s="94" t="s">
        <v>86</v>
      </c>
      <c r="F47" s="95"/>
      <c r="G47" s="95"/>
      <c r="H47" s="92">
        <v>28</v>
      </c>
      <c r="I47" s="93"/>
      <c r="J47" s="57">
        <f>+$H47/H55</f>
        <v>5.894736842105263E-2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6">
        <v>8</v>
      </c>
      <c r="E48" s="94" t="s">
        <v>87</v>
      </c>
      <c r="F48" s="95"/>
      <c r="G48" s="95"/>
      <c r="H48" s="92">
        <v>2</v>
      </c>
      <c r="I48" s="93"/>
      <c r="J48" s="57">
        <f>+H48/H55</f>
        <v>4.2105263157894736E-3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6">
        <v>9</v>
      </c>
      <c r="E49" s="94" t="s">
        <v>88</v>
      </c>
      <c r="F49" s="95"/>
      <c r="G49" s="95"/>
      <c r="H49" s="92">
        <v>29</v>
      </c>
      <c r="I49" s="93"/>
      <c r="J49" s="57">
        <f>+$H49/H55</f>
        <v>6.1052631578947365E-2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6">
        <v>10</v>
      </c>
      <c r="E50" s="94" t="s">
        <v>89</v>
      </c>
      <c r="F50" s="95"/>
      <c r="G50" s="95"/>
      <c r="H50" s="92">
        <v>2</v>
      </c>
      <c r="I50" s="93"/>
      <c r="J50" s="57">
        <f>+$H50/H55</f>
        <v>4.2105263157894736E-3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6">
        <v>11</v>
      </c>
      <c r="E51" s="94" t="s">
        <v>90</v>
      </c>
      <c r="F51" s="95"/>
      <c r="G51" s="95"/>
      <c r="H51" s="92">
        <v>10</v>
      </c>
      <c r="I51" s="93"/>
      <c r="J51" s="57">
        <f>+$H51/H55</f>
        <v>2.1052631578947368E-2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6">
        <v>12</v>
      </c>
      <c r="E52" s="94" t="s">
        <v>91</v>
      </c>
      <c r="F52" s="95"/>
      <c r="G52" s="95"/>
      <c r="H52" s="92">
        <v>2</v>
      </c>
      <c r="I52" s="93"/>
      <c r="J52" s="57">
        <f>+$H52/H55</f>
        <v>4.2105263157894736E-3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6">
        <v>13</v>
      </c>
      <c r="E53" s="94" t="s">
        <v>92</v>
      </c>
      <c r="F53" s="95"/>
      <c r="G53" s="95"/>
      <c r="H53" s="92">
        <v>0</v>
      </c>
      <c r="I53" s="93"/>
      <c r="J53" s="57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6">
        <v>14</v>
      </c>
      <c r="E54" s="94" t="s">
        <v>93</v>
      </c>
      <c r="F54" s="95"/>
      <c r="G54" s="95"/>
      <c r="H54" s="92">
        <v>0</v>
      </c>
      <c r="I54" s="93"/>
      <c r="J54" s="57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06">
        <f>SUM(H41:I54)</f>
        <v>475</v>
      </c>
      <c r="I55" s="107"/>
      <c r="J55" s="85">
        <f>SUM(J41:J54)</f>
        <v>0.99999999999999989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9" t="s">
        <v>11</v>
      </c>
      <c r="E88" s="130"/>
      <c r="F88" s="130"/>
      <c r="G88" s="130"/>
      <c r="H88" s="130"/>
      <c r="I88" s="130"/>
      <c r="J88" s="131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59">
        <v>1</v>
      </c>
      <c r="E89" s="112" t="s">
        <v>48</v>
      </c>
      <c r="F89" s="104"/>
      <c r="G89" s="104"/>
      <c r="H89" s="105"/>
      <c r="I89" s="60">
        <v>45</v>
      </c>
      <c r="J89" s="61">
        <f>+I89/I95</f>
        <v>9.4736842105263161E-2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59">
        <v>2</v>
      </c>
      <c r="E90" s="94" t="s">
        <v>57</v>
      </c>
      <c r="F90" s="95"/>
      <c r="G90" s="95"/>
      <c r="H90" s="111"/>
      <c r="I90" s="62">
        <v>154</v>
      </c>
      <c r="J90" s="61">
        <f>I90/I95</f>
        <v>0.32421052631578945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59">
        <v>3</v>
      </c>
      <c r="E91" s="94" t="s">
        <v>104</v>
      </c>
      <c r="F91" s="95"/>
      <c r="G91" s="95"/>
      <c r="H91" s="111"/>
      <c r="I91" s="62">
        <v>268</v>
      </c>
      <c r="J91" s="61">
        <f>+I91/I95</f>
        <v>0.5642105263157895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59">
        <v>4</v>
      </c>
      <c r="E92" s="94" t="s">
        <v>49</v>
      </c>
      <c r="F92" s="95"/>
      <c r="G92" s="95"/>
      <c r="H92" s="111"/>
      <c r="I92" s="62">
        <v>0</v>
      </c>
      <c r="J92" s="61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3">
        <v>5</v>
      </c>
      <c r="E93" s="94" t="s">
        <v>50</v>
      </c>
      <c r="F93" s="95"/>
      <c r="G93" s="95"/>
      <c r="H93" s="111"/>
      <c r="I93" s="60">
        <v>8</v>
      </c>
      <c r="J93" s="64">
        <f>+I93/I95</f>
        <v>1.6842105263157894E-2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86">
        <f>SUM(I89:I93)</f>
        <v>475</v>
      </c>
      <c r="J95" s="85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32"/>
      <c r="E98" s="132"/>
      <c r="F98" s="132"/>
      <c r="G98" s="132"/>
      <c r="H98" s="132"/>
      <c r="I98" s="132"/>
      <c r="J98" s="132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9" t="s">
        <v>12</v>
      </c>
      <c r="F123" s="90"/>
      <c r="G123" s="90"/>
      <c r="H123" s="90"/>
      <c r="I123" s="90"/>
      <c r="J123" s="91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24" t="s">
        <v>13</v>
      </c>
      <c r="F124" s="125"/>
      <c r="G124" s="125"/>
      <c r="H124" s="125"/>
      <c r="I124" s="125"/>
      <c r="J124" s="60">
        <v>735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84">
        <v>735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9" t="s">
        <v>14</v>
      </c>
      <c r="F128" s="90"/>
      <c r="G128" s="90"/>
      <c r="H128" s="90"/>
      <c r="I128" s="90"/>
      <c r="J128" s="91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24" t="s">
        <v>15</v>
      </c>
      <c r="F129" s="125"/>
      <c r="G129" s="125"/>
      <c r="H129" s="125"/>
      <c r="I129" s="125"/>
      <c r="J129" s="60">
        <v>932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84">
        <f>J129</f>
        <v>932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6" t="s">
        <v>16</v>
      </c>
      <c r="F133" s="127"/>
      <c r="G133" s="127"/>
      <c r="H133" s="127"/>
      <c r="I133" s="127"/>
      <c r="J133" s="128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24" t="s">
        <v>17</v>
      </c>
      <c r="F134" s="125"/>
      <c r="G134" s="125"/>
      <c r="H134" s="125"/>
      <c r="I134" s="125"/>
      <c r="J134" s="60">
        <v>9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84">
        <v>9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6" t="s">
        <v>18</v>
      </c>
      <c r="F138" s="127"/>
      <c r="G138" s="127"/>
      <c r="H138" s="127"/>
      <c r="I138" s="127"/>
      <c r="J138" s="128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24" t="s">
        <v>18</v>
      </c>
      <c r="F139" s="125"/>
      <c r="G139" s="125"/>
      <c r="H139" s="125"/>
      <c r="I139" s="125"/>
      <c r="J139" s="87">
        <v>1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88">
        <v>1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89" t="s">
        <v>19</v>
      </c>
      <c r="E143" s="90"/>
      <c r="F143" s="90"/>
      <c r="G143" s="90"/>
      <c r="H143" s="90"/>
      <c r="I143" s="90"/>
      <c r="J143" s="91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66">
        <v>1</v>
      </c>
      <c r="E144" s="97" t="s">
        <v>101</v>
      </c>
      <c r="F144" s="98"/>
      <c r="G144" s="98"/>
      <c r="H144" s="99"/>
      <c r="I144" s="62">
        <v>443</v>
      </c>
      <c r="J144" s="61">
        <f>I144/I149</f>
        <v>0.93263157894736837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66">
        <v>2</v>
      </c>
      <c r="E145" s="97" t="s">
        <v>102</v>
      </c>
      <c r="F145" s="98"/>
      <c r="G145" s="98"/>
      <c r="H145" s="99"/>
      <c r="I145" s="62">
        <v>14</v>
      </c>
      <c r="J145" s="67">
        <f>I145/I149</f>
        <v>2.9473684210526315E-2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68">
        <v>4</v>
      </c>
      <c r="E146" s="97" t="s">
        <v>103</v>
      </c>
      <c r="F146" s="98"/>
      <c r="G146" s="98"/>
      <c r="H146" s="99"/>
      <c r="I146" s="62">
        <v>18</v>
      </c>
      <c r="J146" s="67">
        <f>I146/I149</f>
        <v>3.7894736842105266E-2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66">
        <v>3</v>
      </c>
      <c r="E147" s="97" t="s">
        <v>51</v>
      </c>
      <c r="F147" s="98"/>
      <c r="G147" s="98"/>
      <c r="H147" s="99"/>
      <c r="I147" s="62">
        <v>0</v>
      </c>
      <c r="J147" s="69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80">
        <f>SUM(I144:I148)</f>
        <v>475</v>
      </c>
      <c r="J149" s="70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89" t="s">
        <v>20</v>
      </c>
      <c r="E172" s="90"/>
      <c r="F172" s="90"/>
      <c r="G172" s="90"/>
      <c r="H172" s="90"/>
      <c r="I172" s="90"/>
      <c r="J172" s="91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66">
        <v>1</v>
      </c>
      <c r="E173" s="97" t="s">
        <v>97</v>
      </c>
      <c r="F173" s="98"/>
      <c r="G173" s="98"/>
      <c r="H173" s="99"/>
      <c r="I173" s="62">
        <v>462</v>
      </c>
      <c r="J173" s="61">
        <f>I173/I178</f>
        <v>0.9726315789473684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66">
        <v>2</v>
      </c>
      <c r="E174" s="97" t="s">
        <v>98</v>
      </c>
      <c r="F174" s="98"/>
      <c r="G174" s="98"/>
      <c r="H174" s="99"/>
      <c r="I174" s="62">
        <v>0</v>
      </c>
      <c r="J174" s="67">
        <f>I174/I178</f>
        <v>0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66">
        <v>3</v>
      </c>
      <c r="E175" s="97" t="s">
        <v>99</v>
      </c>
      <c r="F175" s="98"/>
      <c r="G175" s="98"/>
      <c r="H175" s="99"/>
      <c r="I175" s="62">
        <v>12</v>
      </c>
      <c r="J175" s="67">
        <f>I175/I178</f>
        <v>2.5263157894736842E-2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66">
        <v>4</v>
      </c>
      <c r="E176" s="97" t="s">
        <v>100</v>
      </c>
      <c r="F176" s="98"/>
      <c r="G176" s="98"/>
      <c r="H176" s="99"/>
      <c r="I176" s="62">
        <v>1</v>
      </c>
      <c r="J176" s="69">
        <f>I176/I178</f>
        <v>2.1052631578947368E-3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81">
        <f>SUM(I173:I176)</f>
        <v>475</v>
      </c>
      <c r="J178" s="58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89" t="s">
        <v>21</v>
      </c>
      <c r="E199" s="90"/>
      <c r="F199" s="90"/>
      <c r="G199" s="90"/>
      <c r="H199" s="90"/>
      <c r="I199" s="90"/>
      <c r="J199" s="91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66">
        <v>1</v>
      </c>
      <c r="E200" s="103" t="s">
        <v>56</v>
      </c>
      <c r="F200" s="104"/>
      <c r="G200" s="104"/>
      <c r="H200" s="105"/>
      <c r="I200" s="62">
        <v>365</v>
      </c>
      <c r="J200" s="61">
        <f>I200/I206</f>
        <v>0.76842105263157889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66">
        <v>2</v>
      </c>
      <c r="E201" s="103" t="s">
        <v>94</v>
      </c>
      <c r="F201" s="104"/>
      <c r="G201" s="104"/>
      <c r="H201" s="105"/>
      <c r="I201" s="62">
        <v>108</v>
      </c>
      <c r="J201" s="61">
        <f>I201/I206</f>
        <v>0.22736842105263158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66">
        <v>3</v>
      </c>
      <c r="E202" s="103" t="s">
        <v>95</v>
      </c>
      <c r="F202" s="104"/>
      <c r="G202" s="104"/>
      <c r="H202" s="105"/>
      <c r="I202" s="62">
        <v>1</v>
      </c>
      <c r="J202" s="61">
        <f>I202/I206</f>
        <v>2.1052631578947368E-3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66">
        <v>4</v>
      </c>
      <c r="E203" s="103" t="s">
        <v>96</v>
      </c>
      <c r="F203" s="104"/>
      <c r="G203" s="104"/>
      <c r="H203" s="105"/>
      <c r="I203" s="62">
        <v>1</v>
      </c>
      <c r="J203" s="64">
        <f>I203/I206</f>
        <v>2.1052631578947368E-3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1">
        <v>5</v>
      </c>
      <c r="E204" s="103" t="s">
        <v>55</v>
      </c>
      <c r="F204" s="104"/>
      <c r="G204" s="104"/>
      <c r="H204" s="105"/>
      <c r="I204" s="56">
        <v>0</v>
      </c>
      <c r="J204" s="72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81">
        <f>SUM(I200:I204)</f>
        <v>475</v>
      </c>
      <c r="J206" s="58">
        <f>SUM(J200:J204)</f>
        <v>0.99999999999999989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100" t="s">
        <v>22</v>
      </c>
      <c r="E233" s="101"/>
      <c r="F233" s="101"/>
      <c r="G233" s="102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3">
        <v>1</v>
      </c>
      <c r="E234" s="108" t="s">
        <v>117</v>
      </c>
      <c r="F234" s="108"/>
      <c r="G234" s="74">
        <v>0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5">
        <v>2</v>
      </c>
      <c r="E235" s="96" t="s">
        <v>45</v>
      </c>
      <c r="F235" s="96"/>
      <c r="G235" s="76">
        <v>3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5">
        <v>3</v>
      </c>
      <c r="E236" s="109" t="s">
        <v>52</v>
      </c>
      <c r="F236" s="110"/>
      <c r="G236" s="76">
        <v>0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5">
        <v>4</v>
      </c>
      <c r="E237" s="109" t="s">
        <v>74</v>
      </c>
      <c r="F237" s="110"/>
      <c r="G237" s="76">
        <v>2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5">
        <v>5</v>
      </c>
      <c r="E238" s="96" t="s">
        <v>73</v>
      </c>
      <c r="F238" s="96"/>
      <c r="G238" s="76">
        <v>0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5">
        <v>6</v>
      </c>
      <c r="E239" s="96" t="s">
        <v>43</v>
      </c>
      <c r="F239" s="96"/>
      <c r="G239" s="76">
        <v>3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5">
        <v>7</v>
      </c>
      <c r="E240" s="96" t="s">
        <v>58</v>
      </c>
      <c r="F240" s="96"/>
      <c r="G240" s="76">
        <v>31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5">
        <v>8</v>
      </c>
      <c r="E241" s="96" t="s">
        <v>46</v>
      </c>
      <c r="F241" s="96"/>
      <c r="G241" s="76">
        <v>40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5">
        <v>9</v>
      </c>
      <c r="E242" s="96" t="s">
        <v>77</v>
      </c>
      <c r="F242" s="96"/>
      <c r="G242" s="76">
        <v>0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5">
        <v>10</v>
      </c>
      <c r="E243" s="96" t="s">
        <v>44</v>
      </c>
      <c r="F243" s="96"/>
      <c r="G243" s="76">
        <v>8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5">
        <v>11</v>
      </c>
      <c r="E244" s="96" t="s">
        <v>75</v>
      </c>
      <c r="F244" s="96"/>
      <c r="G244" s="76">
        <v>3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5">
        <v>12</v>
      </c>
      <c r="E245" s="96" t="s">
        <v>65</v>
      </c>
      <c r="F245" s="96"/>
      <c r="G245" s="76">
        <v>13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5">
        <v>13</v>
      </c>
      <c r="E246" s="96" t="s">
        <v>28</v>
      </c>
      <c r="F246" s="96"/>
      <c r="G246" s="76">
        <v>14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5">
        <v>14</v>
      </c>
      <c r="E247" s="96" t="s">
        <v>35</v>
      </c>
      <c r="F247" s="96"/>
      <c r="G247" s="76">
        <v>1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5">
        <v>15</v>
      </c>
      <c r="E248" s="96" t="s">
        <v>66</v>
      </c>
      <c r="F248" s="96"/>
      <c r="G248" s="76">
        <v>30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5">
        <v>16</v>
      </c>
      <c r="E249" s="96" t="s">
        <v>30</v>
      </c>
      <c r="F249" s="96"/>
      <c r="G249" s="76">
        <v>0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5">
        <v>17</v>
      </c>
      <c r="E250" s="96" t="s">
        <v>67</v>
      </c>
      <c r="F250" s="96"/>
      <c r="G250" s="76">
        <v>1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5">
        <v>18</v>
      </c>
      <c r="E251" s="96" t="s">
        <v>76</v>
      </c>
      <c r="F251" s="96"/>
      <c r="G251" s="76">
        <v>0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5">
        <v>19</v>
      </c>
      <c r="E252" s="96" t="s">
        <v>34</v>
      </c>
      <c r="F252" s="96"/>
      <c r="G252" s="76">
        <v>13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5">
        <v>20</v>
      </c>
      <c r="E253" s="96" t="s">
        <v>47</v>
      </c>
      <c r="F253" s="96"/>
      <c r="G253" s="76">
        <v>97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5">
        <v>21</v>
      </c>
      <c r="E254" s="96" t="s">
        <v>116</v>
      </c>
      <c r="F254" s="96"/>
      <c r="G254" s="76">
        <v>17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5">
        <v>22</v>
      </c>
      <c r="E255" s="96" t="s">
        <v>24</v>
      </c>
      <c r="F255" s="96"/>
      <c r="G255" s="76">
        <v>6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5">
        <v>23</v>
      </c>
      <c r="E256" s="96" t="s">
        <v>25</v>
      </c>
      <c r="F256" s="96"/>
      <c r="G256" s="76">
        <v>14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5">
        <v>24</v>
      </c>
      <c r="E257" s="96" t="s">
        <v>33</v>
      </c>
      <c r="F257" s="96"/>
      <c r="G257" s="76">
        <v>5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5">
        <v>25</v>
      </c>
      <c r="E258" s="96" t="s">
        <v>37</v>
      </c>
      <c r="F258" s="96"/>
      <c r="G258" s="76">
        <v>3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5">
        <v>26</v>
      </c>
      <c r="E259" s="96" t="s">
        <v>36</v>
      </c>
      <c r="F259" s="96"/>
      <c r="G259" s="76">
        <v>2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5">
        <v>27</v>
      </c>
      <c r="E260" s="96" t="s">
        <v>41</v>
      </c>
      <c r="F260" s="96"/>
      <c r="G260" s="76">
        <v>8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5">
        <v>28</v>
      </c>
      <c r="E261" s="96" t="s">
        <v>59</v>
      </c>
      <c r="F261" s="96"/>
      <c r="G261" s="76">
        <v>2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5">
        <v>29</v>
      </c>
      <c r="E262" s="96" t="s">
        <v>61</v>
      </c>
      <c r="F262" s="96"/>
      <c r="G262" s="76">
        <v>3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5">
        <v>30</v>
      </c>
      <c r="E263" s="96" t="s">
        <v>31</v>
      </c>
      <c r="F263" s="96"/>
      <c r="G263" s="76">
        <v>3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5">
        <v>31</v>
      </c>
      <c r="E264" s="96" t="s">
        <v>78</v>
      </c>
      <c r="F264" s="96"/>
      <c r="G264" s="76">
        <v>0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5">
        <v>32</v>
      </c>
      <c r="E265" s="96" t="s">
        <v>27</v>
      </c>
      <c r="F265" s="96"/>
      <c r="G265" s="76">
        <v>4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5">
        <v>33</v>
      </c>
      <c r="E266" s="96" t="s">
        <v>29</v>
      </c>
      <c r="F266" s="96"/>
      <c r="G266" s="76">
        <v>6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5">
        <v>34</v>
      </c>
      <c r="E267" s="96" t="s">
        <v>79</v>
      </c>
      <c r="F267" s="96"/>
      <c r="G267" s="76">
        <v>0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5">
        <v>35</v>
      </c>
      <c r="E268" s="96" t="s">
        <v>26</v>
      </c>
      <c r="F268" s="96"/>
      <c r="G268" s="76">
        <v>47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5">
        <v>36</v>
      </c>
      <c r="E269" s="96" t="s">
        <v>105</v>
      </c>
      <c r="F269" s="96"/>
      <c r="G269" s="76">
        <v>0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5">
        <v>37</v>
      </c>
      <c r="E270" s="96" t="s">
        <v>106</v>
      </c>
      <c r="F270" s="96"/>
      <c r="G270" s="76">
        <v>1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5">
        <v>38</v>
      </c>
      <c r="E271" s="96" t="s">
        <v>107</v>
      </c>
      <c r="F271" s="96"/>
      <c r="G271" s="76">
        <v>0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5">
        <v>39</v>
      </c>
      <c r="E272" s="96" t="s">
        <v>54</v>
      </c>
      <c r="F272" s="96"/>
      <c r="G272" s="76">
        <v>29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5">
        <v>40</v>
      </c>
      <c r="E273" s="96" t="s">
        <v>63</v>
      </c>
      <c r="F273" s="96"/>
      <c r="G273" s="76">
        <v>2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5">
        <v>41</v>
      </c>
      <c r="E274" s="96" t="s">
        <v>62</v>
      </c>
      <c r="F274" s="96"/>
      <c r="G274" s="76">
        <v>0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5">
        <v>42</v>
      </c>
      <c r="E275" s="96" t="s">
        <v>69</v>
      </c>
      <c r="F275" s="96"/>
      <c r="G275" s="76">
        <v>1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5">
        <v>43</v>
      </c>
      <c r="E276" s="96" t="s">
        <v>108</v>
      </c>
      <c r="F276" s="96"/>
      <c r="G276" s="76">
        <v>0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5">
        <v>44</v>
      </c>
      <c r="E277" s="96" t="s">
        <v>109</v>
      </c>
      <c r="F277" s="96"/>
      <c r="G277" s="76">
        <v>0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5">
        <v>45</v>
      </c>
      <c r="E278" s="96" t="s">
        <v>110</v>
      </c>
      <c r="F278" s="96"/>
      <c r="G278" s="76">
        <v>0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5">
        <v>46</v>
      </c>
      <c r="E279" s="96" t="s">
        <v>40</v>
      </c>
      <c r="F279" s="96"/>
      <c r="G279" s="76">
        <v>43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5">
        <v>47</v>
      </c>
      <c r="E280" s="96" t="s">
        <v>39</v>
      </c>
      <c r="F280" s="96"/>
      <c r="G280" s="76">
        <v>19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5">
        <v>48</v>
      </c>
      <c r="E281" s="96" t="s">
        <v>38</v>
      </c>
      <c r="F281" s="96"/>
      <c r="G281" s="76">
        <v>275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5">
        <v>49</v>
      </c>
      <c r="E282" s="96" t="s">
        <v>64</v>
      </c>
      <c r="F282" s="96"/>
      <c r="G282" s="76">
        <v>7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5">
        <v>50</v>
      </c>
      <c r="E283" s="96" t="s">
        <v>60</v>
      </c>
      <c r="F283" s="96"/>
      <c r="G283" s="76">
        <v>0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5">
        <v>51</v>
      </c>
      <c r="E284" s="96" t="s">
        <v>71</v>
      </c>
      <c r="F284" s="96"/>
      <c r="G284" s="76">
        <v>0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5">
        <v>52</v>
      </c>
      <c r="E285" s="96" t="s">
        <v>111</v>
      </c>
      <c r="F285" s="96"/>
      <c r="G285" s="76">
        <v>0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5">
        <v>53</v>
      </c>
      <c r="E286" s="96" t="s">
        <v>68</v>
      </c>
      <c r="F286" s="96"/>
      <c r="G286" s="76">
        <v>1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5">
        <v>54</v>
      </c>
      <c r="E287" s="96" t="s">
        <v>42</v>
      </c>
      <c r="F287" s="96"/>
      <c r="G287" s="76">
        <v>10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5">
        <v>55</v>
      </c>
      <c r="E288" s="96" t="s">
        <v>32</v>
      </c>
      <c r="F288" s="96"/>
      <c r="G288" s="76">
        <v>0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5">
        <v>56</v>
      </c>
      <c r="E289" s="96" t="s">
        <v>70</v>
      </c>
      <c r="F289" s="96"/>
      <c r="G289" s="76">
        <v>5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75">
        <v>57</v>
      </c>
      <c r="E290" s="96" t="s">
        <v>112</v>
      </c>
      <c r="F290" s="96"/>
      <c r="G290" s="76">
        <v>1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75">
        <v>58</v>
      </c>
      <c r="E291" s="96" t="s">
        <v>113</v>
      </c>
      <c r="F291" s="96"/>
      <c r="G291" s="76">
        <v>0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75">
        <v>59</v>
      </c>
      <c r="E292" s="96" t="s">
        <v>114</v>
      </c>
      <c r="F292" s="96"/>
      <c r="G292" s="76">
        <v>0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75">
        <v>60</v>
      </c>
      <c r="E293" s="96" t="s">
        <v>115</v>
      </c>
      <c r="F293" s="96"/>
      <c r="G293" s="76">
        <v>1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75">
        <v>61</v>
      </c>
      <c r="E294" s="96" t="s">
        <v>72</v>
      </c>
      <c r="F294" s="96"/>
      <c r="G294" s="76">
        <v>0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1">
        <v>62</v>
      </c>
      <c r="E295" s="117" t="s">
        <v>53</v>
      </c>
      <c r="F295" s="117"/>
      <c r="G295" s="65">
        <v>0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77"/>
      <c r="E296" s="78"/>
      <c r="F296" s="78"/>
      <c r="G296" s="77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15" t="s">
        <v>5</v>
      </c>
      <c r="F297" s="116"/>
      <c r="G297" s="79">
        <f>SUM(G234:G295)</f>
        <v>774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13" t="s">
        <v>23</v>
      </c>
      <c r="C300" s="114"/>
      <c r="D300" s="114"/>
      <c r="E300" s="114"/>
      <c r="F300" s="114"/>
      <c r="G300" s="114"/>
      <c r="H300" s="114"/>
      <c r="I300" s="114"/>
      <c r="J300" s="114"/>
      <c r="K300" s="114"/>
      <c r="L300" s="114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E268:F268"/>
    <mergeCell ref="C18:F18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E256:F256"/>
    <mergeCell ref="H49:I49"/>
    <mergeCell ref="E253:F253"/>
    <mergeCell ref="E252:F252"/>
    <mergeCell ref="E255:F255"/>
    <mergeCell ref="H55:I55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83:F283"/>
    <mergeCell ref="E234:F234"/>
    <mergeCell ref="E237:F237"/>
    <mergeCell ref="E91:H91"/>
    <mergeCell ref="E89:H89"/>
    <mergeCell ref="E90:H90"/>
    <mergeCell ref="E93:H93"/>
    <mergeCell ref="E239:F239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1:F251"/>
    <mergeCell ref="E247:F247"/>
    <mergeCell ref="E245:F245"/>
    <mergeCell ref="E244:F244"/>
    <mergeCell ref="E248:F248"/>
    <mergeCell ref="E250:F250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E200:H200"/>
    <mergeCell ref="E201:H201"/>
    <mergeCell ref="E202:H202"/>
    <mergeCell ref="E203:H203"/>
    <mergeCell ref="E204:H204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Diciembre 2022</vt:lpstr>
      <vt:lpstr>'Estadística Diciembre 2022'!Área_de_impresión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2023-02-01T15:29:04Z</dcterms:modified>
</cp:coreProperties>
</file>