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2023\ENERO\"/>
    </mc:Choice>
  </mc:AlternateContent>
  <xr:revisionPtr revIDLastSave="0" documentId="13_ncr:1_{1753A5F0-C320-4DDC-971D-0CF6E0D908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Enero 2023" sheetId="1" r:id="rId1"/>
  </sheets>
  <definedNames>
    <definedName name="_xlnm.Print_Area" localSheetId="0">'Estadística Enero 2023'!$A$1:$N$338</definedName>
  </definedNames>
  <calcPr calcId="191029"/>
</workbook>
</file>

<file path=xl/calcChain.xml><?xml version="1.0" encoding="utf-8"?>
<calcChain xmlns="http://schemas.openxmlformats.org/spreadsheetml/2006/main">
  <c r="I207" i="1" l="1"/>
  <c r="J206" i="1" l="1"/>
  <c r="J205" i="1"/>
  <c r="J204" i="1"/>
  <c r="J130" i="1"/>
  <c r="F20" i="1" l="1"/>
  <c r="H55" i="1" l="1"/>
  <c r="G292" i="1" l="1"/>
  <c r="I95" i="1" l="1"/>
  <c r="J89" i="1" s="1"/>
  <c r="J41" i="1"/>
  <c r="I178" i="1" l="1"/>
  <c r="J175" i="1" s="1"/>
  <c r="I149" i="1"/>
  <c r="J144" i="1" s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173" i="1"/>
  <c r="J147" i="1"/>
  <c r="J145" i="1"/>
  <c r="J146" i="1"/>
  <c r="I21" i="1"/>
  <c r="H21" i="1"/>
  <c r="J21" i="1"/>
  <c r="D21" i="1"/>
  <c r="J207" i="1" l="1"/>
  <c r="J95" i="1"/>
  <c r="J178" i="1"/>
  <c r="F21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<sst xmlns="http://schemas.openxmlformats.org/spreadsheetml/2006/main" count="134" uniqueCount="121">
  <si>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</si>
  <si>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</si>
  <si>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</si>
  <si>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</si>
  <si>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</si>
  <si>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</si>
  <si>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</si>
  <si>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</si>
  <si>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</si>
  <si>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</si>
  <si>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</si>
  <si>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</si>
  <si>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</si>
  <si>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</si>
  <si>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</si>
  <si>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</si>
  <si>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</si>
  <si>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</si>
  <si>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</si>
  <si>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</si>
  <si>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</si>
  <si>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</si>
  <si>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</si>
  <si>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</si>
  <si>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</si>
  <si>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</si>
  <si>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</si>
  <si>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</si>
  <si>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</si>
  <si>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</si>
  <si>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</si>
  <si>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</si>
  <si>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</si>
  <si>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</si>
  <si>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</si>
  <si>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</si>
  <si>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</si>
  <si>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</si>
  <si>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</si>
  <si>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</si>
  <si>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</si>
  <si>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</si>
  <si>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</si>
  <si>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</si>
  <si>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</si>
  <si>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</si>
  <si>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</si>
  <si>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</si>
  <si>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</si>
  <si>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</si>
  <si>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</si>
  <si>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</si>
  <si>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</si>
  <si>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</si>
  <si>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</si>
  <si>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</si>
  <si>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</si>
  <si>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</si>
  <si>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</si>
  <si>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</si>
  <si>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</si>
  <si>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</si>
  <si>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</si>
  <si>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</si>
  <si>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</si>
  <si>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</si>
  <si>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</si>
  <si>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</si>
  <si>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</si>
  <si>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</si>
  <si>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</si>
  <si>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</si>
  <si>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</si>
  <si>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</si>
  <si>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</si>
  <si>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</si>
  <si>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</si>
  <si>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</si>
  <si>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</si>
  <si>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</si>
  <si>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</si>
  <si>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</si>
  <si>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</si>
  <si>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</si>
  <si>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</si>
  <si>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</si>
  <si>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</si>
  <si>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</si>
  <si>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</si>
  <si>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</si>
  <si>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</si>
  <si>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</si>
  <si>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</si>
  <si>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</si>
  <si>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</si>
  <si>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</si>
  <si>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</si>
  <si>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</si>
  <si>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</si>
  <si>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</si>
  <si>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</si>
  <si>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</si>
  <si>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</si>
  <si>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</si>
  <si>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</si>
  <si>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</si>
  <si>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</si>
  <si>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</si>
  <si>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</si>
  <si>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</si>
  <si>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</si>
  <si>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</si>
  <si>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</si>
  <si>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</si>
  <si>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</si>
  <si>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</si>
  <si>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</si>
  <si>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ENERO 2023</t>
  </si>
  <si>
    <t xml:space="preserve">CORREO ELECTRÓNICO Y SISAI </t>
  </si>
  <si>
    <t>SISAI, CORREO ELECTRONICO Y DOMICILIO</t>
  </si>
  <si>
    <t>NOTIFICACIÓN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</si>
</sst>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0" fillId="4" borderId="0" xfId="0" applyFill="1" applyAlignment="1"/>
    <xf numFmtId="0" fontId="3" fillId="5" borderId="0" xfId="0" applyFont="1" applyFill="1" applyAlignment="1"/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9" fontId="3" fillId="5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5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9" fontId="11" fillId="6" borderId="10" xfId="1" applyFont="1" applyFill="1" applyBorder="1" applyAlignment="1">
      <alignment horizontal="center" vertical="center"/>
    </xf>
    <xf numFmtId="9" fontId="10" fillId="6" borderId="10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9" fontId="11" fillId="6" borderId="14" xfId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9" fontId="11" fillId="6" borderId="9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9" fontId="11" fillId="6" borderId="11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 wrapText="1"/>
    </xf>
    <xf numFmtId="9" fontId="10" fillId="6" borderId="10" xfId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9" fontId="11" fillId="6" borderId="16" xfId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3" fontId="10" fillId="6" borderId="10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1" fillId="4" borderId="10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3" fillId="6" borderId="8" xfId="2" applyFont="1" applyFill="1" applyBorder="1" applyAlignment="1">
      <alignment horizontal="left" vertical="center"/>
    </xf>
    <xf numFmtId="0" fontId="13" fillId="6" borderId="20" xfId="2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vertical="center" wrapText="1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2023'!$F$89:$F$93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2023'!$G$89:$G$93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4FF-9253-663FB9CA3CBC}"/>
                </c:ext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4FF-9253-663FB9CA3CBC}"/>
                </c:ext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4FF-9253-663FB9CA3CBC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4FF-9253-663FB9CA3CBC}"/>
                </c:ext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4FF-9253-663FB9CA3CBC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2023'!$H$89:$H$93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2023'!$I$89:$I$93</c:f>
              <c:numCache>
                <c:formatCode>General</c:formatCode>
                <c:ptCount val="5"/>
                <c:pt idx="0">
                  <c:v>43</c:v>
                </c:pt>
                <c:pt idx="1">
                  <c:v>173</c:v>
                </c:pt>
                <c:pt idx="2">
                  <c:v>728</c:v>
                </c:pt>
                <c:pt idx="3">
                  <c:v>262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4FF-9253-663FB9CA3CBC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4FF-9253-663FB9CA3CBC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4FF-9253-663FB9CA3CBC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4FF-9253-663FB9CA3CBC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2023'!$E$89:$E$93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2023'!$J$89:$J$93</c:f>
              <c:numCache>
                <c:formatCode>0%</c:formatCode>
                <c:ptCount val="5"/>
                <c:pt idx="0">
                  <c:v>3.556658395368073E-2</c:v>
                </c:pt>
                <c:pt idx="1">
                  <c:v>0.14309346567411083</c:v>
                </c:pt>
                <c:pt idx="2">
                  <c:v>0.60215053763440862</c:v>
                </c:pt>
                <c:pt idx="3">
                  <c:v>0.21670802315963605</c:v>
                </c:pt>
                <c:pt idx="4">
                  <c:v>2.4813895781637717E-3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7016856"/>
        <c:axId val="327022736"/>
        <c:axId val="0"/>
      </c:bar3DChart>
      <c:catAx>
        <c:axId val="32701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7022736"/>
        <c:crosses val="autoZero"/>
        <c:auto val="1"/>
        <c:lblAlgn val="ctr"/>
        <c:lblOffset val="100"/>
        <c:noMultiLvlLbl val="0"/>
      </c:catAx>
      <c:valAx>
        <c:axId val="3270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70168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2023'!$F$144:$F$147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2023'!$H$144:$H$147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2023'!$G$144:$G$147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80A-9489-0A6EB74F019C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80A-9489-0A6EB74F019C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2023'!$I$144:$I$147</c:f>
              <c:numCache>
                <c:formatCode>General</c:formatCode>
                <c:ptCount val="4"/>
                <c:pt idx="0">
                  <c:v>1151</c:v>
                </c:pt>
                <c:pt idx="1">
                  <c:v>23</c:v>
                </c:pt>
                <c:pt idx="2">
                  <c:v>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80A-9489-0A6EB74F019C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80A-9489-0A6EB74F019C}"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F-480A-9489-0A6EB74F019C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2023'!$E$144:$E$147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2023'!$J$144:$J$147</c:f>
              <c:numCache>
                <c:formatCode>0%</c:formatCode>
                <c:ptCount val="4"/>
                <c:pt idx="0">
                  <c:v>0.9520264681555004</c:v>
                </c:pt>
                <c:pt idx="1">
                  <c:v>1.9023986765922249E-2</c:v>
                </c:pt>
                <c:pt idx="2">
                  <c:v>2.8949545078577336E-2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7017248"/>
        <c:axId val="327019992"/>
        <c:axId val="0"/>
      </c:bar3DChart>
      <c:catAx>
        <c:axId val="3270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7019992"/>
        <c:crosses val="autoZero"/>
        <c:auto val="1"/>
        <c:lblAlgn val="ctr"/>
        <c:lblOffset val="100"/>
        <c:noMultiLvlLbl val="0"/>
      </c:catAx>
      <c:valAx>
        <c:axId val="32701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70172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2143685177003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2023'!$F$200:$F$204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2023'!$G$200:$G$204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2023'!$H$200:$H$204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3-4A56-AE36-D5F97DA8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2023'!$I$200:$I$204</c:f>
              <c:numCache>
                <c:formatCode>General</c:formatCode>
                <c:ptCount val="5"/>
                <c:pt idx="0">
                  <c:v>79</c:v>
                </c:pt>
                <c:pt idx="1">
                  <c:v>178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2023'!$E$200:$E$204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Enero 2023'!$J$200:$J$204</c:f>
              <c:numCache>
                <c:formatCode>0%</c:formatCode>
                <c:ptCount val="5"/>
                <c:pt idx="0">
                  <c:v>6.5343258891645994E-2</c:v>
                </c:pt>
                <c:pt idx="1">
                  <c:v>0.14722911497105046</c:v>
                </c:pt>
                <c:pt idx="2">
                  <c:v>2.4813895781637717E-3</c:v>
                </c:pt>
                <c:pt idx="3">
                  <c:v>3.3085194375516956E-3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327017640"/>
        <c:axId val="327018816"/>
        <c:axId val="0"/>
      </c:bar3DChart>
      <c:catAx>
        <c:axId val="32701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7018816"/>
        <c:crosses val="autoZero"/>
        <c:auto val="1"/>
        <c:lblAlgn val="ctr"/>
        <c:lblOffset val="100"/>
        <c:noMultiLvlLbl val="0"/>
      </c:catAx>
      <c:valAx>
        <c:axId val="3270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701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Enero 2023'!$C$20:$E$20</c:f>
              <c:numCache>
                <c:formatCode>General</c:formatCode>
                <c:ptCount val="3"/>
                <c:pt idx="0">
                  <c:v>1002</c:v>
                </c:pt>
                <c:pt idx="1">
                  <c:v>41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0-4809-BBF6-4B6177CE338C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0-4809-BBF6-4B6177CE338C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0-4809-BBF6-4B6177CE3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Enero 2023'!$C$21:$E$21</c:f>
              <c:numCache>
                <c:formatCode>0%</c:formatCode>
                <c:ptCount val="3"/>
                <c:pt idx="0">
                  <c:v>0.8287841191066998</c:v>
                </c:pt>
                <c:pt idx="1">
                  <c:v>3.3912324234904881E-2</c:v>
                </c:pt>
                <c:pt idx="2">
                  <c:v>0.13730355665839536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64796256"/>
        <c:axId val="464791944"/>
        <c:axId val="0"/>
      </c:bar3DChart>
      <c:catAx>
        <c:axId val="46479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791944"/>
        <c:crosses val="autoZero"/>
        <c:auto val="1"/>
        <c:lblAlgn val="ctr"/>
        <c:lblOffset val="100"/>
        <c:noMultiLvlLbl val="0"/>
      </c:catAx>
      <c:valAx>
        <c:axId val="46479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796256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Enero 2023'!$H$18:$L$18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580510267769997E-2"/>
                  <c:y val="-0.312294117891269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B-400F-A395-13E7E1545E39}"/>
                </c:ext>
              </c:extLst>
            </c:dLbl>
            <c:dLbl>
              <c:idx val="1"/>
              <c:layout>
                <c:manualLayout>
                  <c:x val="7.1527285519239037E-2"/>
                  <c:y val="-0.129784568474293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B-400F-A395-13E7E1545E39}"/>
                </c:ext>
              </c:extLst>
            </c:dLbl>
            <c:dLbl>
              <c:idx val="2"/>
              <c:layout>
                <c:manualLayout>
                  <c:x val="4.0055279890773787E-2"/>
                  <c:y val="-0.11761726517982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B-400F-A395-13E7E1545E39}"/>
                </c:ext>
              </c:extLst>
            </c:dLbl>
            <c:dLbl>
              <c:idx val="3"/>
              <c:layout>
                <c:manualLayout>
                  <c:x val="7.1527285519239092E-2"/>
                  <c:y val="-8.5171123061255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B-400F-A395-13E7E1545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Enero 2023'!$H$20:$K$20</c:f>
              <c:numCache>
                <c:formatCode>General</c:formatCode>
                <c:ptCount val="4"/>
                <c:pt idx="0">
                  <c:v>659</c:v>
                </c:pt>
                <c:pt idx="1">
                  <c:v>408</c:v>
                </c:pt>
                <c:pt idx="2">
                  <c:v>12</c:v>
                </c:pt>
                <c:pt idx="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64794296"/>
        <c:axId val="464795472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3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Enero 2023'!$H$19:$K$19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Enero 2023'!$H$21:$K$21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0.54507857733664189</c:v>
                      </c:pt>
                      <c:pt idx="1">
                        <c:v>0.33746898263027297</c:v>
                      </c:pt>
                      <c:pt idx="2">
                        <c:v>9.9255583126550868E-3</c:v>
                      </c:pt>
                      <c:pt idx="3">
                        <c:v>0.10752688172043011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6479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795472"/>
        <c:crosses val="autoZero"/>
        <c:auto val="1"/>
        <c:lblAlgn val="ctr"/>
        <c:lblOffset val="100"/>
        <c:noMultiLvlLbl val="0"/>
      </c:catAx>
      <c:valAx>
        <c:axId val="4647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79429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2023'!$F$173:$F$176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2023'!$G$173:$G$176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2023'!$H$173:$H$176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F-40F5-9000-A964B3AA4133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2023'!$I$173:$I$176</c:f>
              <c:numCache>
                <c:formatCode>General</c:formatCode>
                <c:ptCount val="4"/>
                <c:pt idx="0">
                  <c:v>1170</c:v>
                </c:pt>
                <c:pt idx="1">
                  <c:v>0</c:v>
                </c:pt>
                <c:pt idx="2">
                  <c:v>22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F-40F5-9000-A964B3AA4133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F-40F5-9000-A964B3AA4133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0F5-9000-A964B3AA4133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9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2023'!$E$173:$E$176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Enero 2023'!$J$173:$J$176</c:f>
              <c:numCache>
                <c:formatCode>0%</c:formatCode>
                <c:ptCount val="4"/>
                <c:pt idx="0">
                  <c:v>0.967741935483871</c:v>
                </c:pt>
                <c:pt idx="1">
                  <c:v>0</c:v>
                </c:pt>
                <c:pt idx="2">
                  <c:v>1.8196856906534328E-2</c:v>
                </c:pt>
                <c:pt idx="3">
                  <c:v>1.4061207609594707E-2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64798216"/>
        <c:axId val="464798608"/>
        <c:axId val="0"/>
      </c:bar3DChart>
      <c:catAx>
        <c:axId val="464798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798608"/>
        <c:crosses val="autoZero"/>
        <c:auto val="1"/>
        <c:lblAlgn val="ctr"/>
        <c:lblOffset val="100"/>
        <c:noMultiLvlLbl val="0"/>
      </c:catAx>
      <c:valAx>
        <c:axId val="464798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647982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2023'!$E$233:$E$290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Enero 2023'!$F$233:$F$290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2023'!$E$233:$E$290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Enero 2023'!$G$233:$G$290</c:f>
              <c:numCache>
                <c:formatCode>General</c:formatCode>
                <c:ptCount val="58"/>
                <c:pt idx="0">
                  <c:v>0</c:v>
                </c:pt>
                <c:pt idx="1">
                  <c:v>3</c:v>
                </c:pt>
                <c:pt idx="2">
                  <c:v>78</c:v>
                </c:pt>
                <c:pt idx="3">
                  <c:v>110</c:v>
                </c:pt>
                <c:pt idx="4">
                  <c:v>0</c:v>
                </c:pt>
                <c:pt idx="5">
                  <c:v>10</c:v>
                </c:pt>
                <c:pt idx="6">
                  <c:v>4</c:v>
                </c:pt>
                <c:pt idx="7">
                  <c:v>18</c:v>
                </c:pt>
                <c:pt idx="8">
                  <c:v>28</c:v>
                </c:pt>
                <c:pt idx="9">
                  <c:v>9</c:v>
                </c:pt>
                <c:pt idx="10">
                  <c:v>65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32</c:v>
                </c:pt>
                <c:pt idx="15">
                  <c:v>266</c:v>
                </c:pt>
                <c:pt idx="16">
                  <c:v>20</c:v>
                </c:pt>
                <c:pt idx="17">
                  <c:v>10</c:v>
                </c:pt>
                <c:pt idx="18">
                  <c:v>33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4</c:v>
                </c:pt>
                <c:pt idx="28">
                  <c:v>10</c:v>
                </c:pt>
                <c:pt idx="29">
                  <c:v>0</c:v>
                </c:pt>
                <c:pt idx="30">
                  <c:v>131</c:v>
                </c:pt>
                <c:pt idx="31">
                  <c:v>9</c:v>
                </c:pt>
                <c:pt idx="32">
                  <c:v>13</c:v>
                </c:pt>
                <c:pt idx="33">
                  <c:v>0</c:v>
                </c:pt>
                <c:pt idx="34">
                  <c:v>84</c:v>
                </c:pt>
                <c:pt idx="35">
                  <c:v>0</c:v>
                </c:pt>
                <c:pt idx="36">
                  <c:v>0</c:v>
                </c:pt>
                <c:pt idx="37">
                  <c:v>7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76</c:v>
                </c:pt>
                <c:pt idx="42">
                  <c:v>45</c:v>
                </c:pt>
                <c:pt idx="43">
                  <c:v>725</c:v>
                </c:pt>
                <c:pt idx="44">
                  <c:v>34</c:v>
                </c:pt>
                <c:pt idx="45">
                  <c:v>1</c:v>
                </c:pt>
                <c:pt idx="46">
                  <c:v>0</c:v>
                </c:pt>
                <c:pt idx="47">
                  <c:v>84</c:v>
                </c:pt>
                <c:pt idx="48">
                  <c:v>2</c:v>
                </c:pt>
                <c:pt idx="49">
                  <c:v>14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64791552"/>
        <c:axId val="464792336"/>
        <c:axId val="0"/>
      </c:bar3DChart>
      <c:catAx>
        <c:axId val="4647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792336"/>
        <c:crosses val="autoZero"/>
        <c:auto val="1"/>
        <c:lblAlgn val="ctr"/>
        <c:lblOffset val="100"/>
        <c:noMultiLvlLbl val="0"/>
      </c:catAx>
      <c:valAx>
        <c:axId val="46479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7915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3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tint val="5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2023'!$F$41:$F$54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3">
                <a:tint val="7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2023'!$G$41:$G$54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3">
                <a:tint val="9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3">
                <a:shade val="9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2023'!$I$41:$I$54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3">
                <a:shade val="7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2023'!$H$41:$H$54</c:f>
              <c:numCache>
                <c:formatCode>General</c:formatCode>
                <c:ptCount val="14"/>
                <c:pt idx="0">
                  <c:v>18</c:v>
                </c:pt>
                <c:pt idx="1">
                  <c:v>0</c:v>
                </c:pt>
                <c:pt idx="2">
                  <c:v>9</c:v>
                </c:pt>
                <c:pt idx="3">
                  <c:v>123</c:v>
                </c:pt>
                <c:pt idx="4">
                  <c:v>788</c:v>
                </c:pt>
                <c:pt idx="5">
                  <c:v>152</c:v>
                </c:pt>
                <c:pt idx="6">
                  <c:v>34</c:v>
                </c:pt>
                <c:pt idx="7">
                  <c:v>0</c:v>
                </c:pt>
                <c:pt idx="8">
                  <c:v>63</c:v>
                </c:pt>
                <c:pt idx="9">
                  <c:v>6</c:v>
                </c:pt>
                <c:pt idx="10">
                  <c:v>14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3">
                <a:shade val="50000"/>
              </a:schemeClr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3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Enero 2023'!$E$41:$E$54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Enero 2023'!$K$41:$K$54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3413944"/>
        <c:axId val="323414728"/>
        <c:axId val="0"/>
      </c:bar3DChart>
      <c:catAx>
        <c:axId val="32341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3414728"/>
        <c:crosses val="autoZero"/>
        <c:auto val="1"/>
        <c:lblAlgn val="ctr"/>
        <c:lblOffset val="100"/>
        <c:noMultiLvlLbl val="0"/>
      </c:catAx>
      <c:valAx>
        <c:axId val="32341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34139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1071563</xdr:colOff>
      <xdr:row>210</xdr:row>
      <xdr:rowOff>65252</xdr:rowOff>
    </xdr:from>
    <xdr:to>
      <xdr:col>9</xdr:col>
      <xdr:colOff>1552915</xdr:colOff>
      <xdr:row>225</xdr:row>
      <xdr:rowOff>11906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461963</xdr:colOff>
      <xdr:row>21</xdr:row>
      <xdr:rowOff>95251</xdr:rowOff>
    </xdr:from>
    <xdr:to>
      <xdr:col>6</xdr:col>
      <xdr:colOff>452438</xdr:colOff>
      <xdr:row>36</xdr:row>
      <xdr:rowOff>178594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295</xdr:row>
      <xdr:rowOff>140040</xdr:rowOff>
    </xdr:from>
    <xdr:to>
      <xdr:col>12</xdr:col>
      <xdr:colOff>0</xdr:colOff>
      <xdr:row>334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8"/>
  <sheetViews>
    <sheetView tabSelected="1" zoomScale="80" zoomScaleNormal="80" workbookViewId="0"/>
  </sheetViews>
  <sheetFormatPr baseColWidth="10" defaultColWidth="0" defaultRowHeight="15" zeroHeight="1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  <col min="27" max="16384" width="11.42578125" hidden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20" t="s">
        <v>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3" t="s">
        <v>117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93" t="s">
        <v>1</v>
      </c>
      <c r="D18" s="94"/>
      <c r="E18" s="94"/>
      <c r="F18" s="95"/>
      <c r="G18" s="31"/>
      <c r="H18" s="93" t="s">
        <v>2</v>
      </c>
      <c r="I18" s="94"/>
      <c r="J18" s="94"/>
      <c r="K18" s="94"/>
      <c r="L18" s="95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56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1">
        <v>1002</v>
      </c>
      <c r="D20" s="52">
        <v>41</v>
      </c>
      <c r="E20" s="52">
        <v>166</v>
      </c>
      <c r="F20" s="82">
        <f>SUM(C20:E20)</f>
        <v>1209</v>
      </c>
      <c r="G20" s="30"/>
      <c r="H20" s="51">
        <v>659</v>
      </c>
      <c r="I20" s="51">
        <v>408</v>
      </c>
      <c r="J20" s="51">
        <v>12</v>
      </c>
      <c r="K20" s="51">
        <v>130</v>
      </c>
      <c r="L20" s="82">
        <f>SUM(H20:K20)</f>
        <v>1209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3">
        <f>+C20/F20</f>
        <v>0.8287841191066998</v>
      </c>
      <c r="D21" s="54">
        <f>+D20/F20</f>
        <v>3.3912324234904881E-2</v>
      </c>
      <c r="E21" s="55">
        <f>+E20/F20</f>
        <v>0.13730355665839536</v>
      </c>
      <c r="F21" s="83">
        <f>SUM(C21:E21)</f>
        <v>1</v>
      </c>
      <c r="G21" s="30"/>
      <c r="H21" s="53">
        <f>+H20/L20</f>
        <v>0.54507857733664189</v>
      </c>
      <c r="I21" s="53">
        <f>+I20/L20</f>
        <v>0.33746898263027297</v>
      </c>
      <c r="J21" s="53">
        <f>J20/L20</f>
        <v>9.9255583126550868E-3</v>
      </c>
      <c r="K21" s="53">
        <f>+K20/L20</f>
        <v>0.10752688172043011</v>
      </c>
      <c r="L21" s="83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93" t="s">
        <v>10</v>
      </c>
      <c r="E40" s="94"/>
      <c r="F40" s="94"/>
      <c r="G40" s="94"/>
      <c r="H40" s="94"/>
      <c r="I40" s="94"/>
      <c r="J40" s="95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6">
        <v>1</v>
      </c>
      <c r="E41" s="98" t="s">
        <v>80</v>
      </c>
      <c r="F41" s="99"/>
      <c r="G41" s="99"/>
      <c r="H41" s="96">
        <v>18</v>
      </c>
      <c r="I41" s="97"/>
      <c r="J41" s="57">
        <f>+$H41/$H55</f>
        <v>1.488833746898263E-2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6">
        <v>2</v>
      </c>
      <c r="E42" s="98" t="s">
        <v>81</v>
      </c>
      <c r="F42" s="99"/>
      <c r="G42" s="99"/>
      <c r="H42" s="96">
        <v>0</v>
      </c>
      <c r="I42" s="97"/>
      <c r="J42" s="57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6">
        <v>3</v>
      </c>
      <c r="E43" s="98" t="s">
        <v>82</v>
      </c>
      <c r="F43" s="99"/>
      <c r="G43" s="99"/>
      <c r="H43" s="96">
        <v>9</v>
      </c>
      <c r="I43" s="97"/>
      <c r="J43" s="57">
        <f>+$H43/$H55</f>
        <v>7.4441687344913151E-3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6">
        <v>4</v>
      </c>
      <c r="E44" s="98" t="s">
        <v>83</v>
      </c>
      <c r="F44" s="99"/>
      <c r="G44" s="99"/>
      <c r="H44" s="96">
        <v>123</v>
      </c>
      <c r="I44" s="97"/>
      <c r="J44" s="57">
        <f>+$H44/$H55</f>
        <v>0.10173697270471464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6">
        <v>5</v>
      </c>
      <c r="E45" s="98" t="s">
        <v>84</v>
      </c>
      <c r="F45" s="99"/>
      <c r="G45" s="99"/>
      <c r="H45" s="96">
        <v>788</v>
      </c>
      <c r="I45" s="97"/>
      <c r="J45" s="57">
        <f>+$H45/H55</f>
        <v>0.65177832919768408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6">
        <v>6</v>
      </c>
      <c r="E46" s="98" t="s">
        <v>85</v>
      </c>
      <c r="F46" s="99"/>
      <c r="G46" s="99"/>
      <c r="H46" s="96">
        <v>152</v>
      </c>
      <c r="I46" s="97"/>
      <c r="J46" s="57">
        <f>+$H46/H55</f>
        <v>0.12572373862696443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6">
        <v>7</v>
      </c>
      <c r="E47" s="98" t="s">
        <v>86</v>
      </c>
      <c r="F47" s="99"/>
      <c r="G47" s="99"/>
      <c r="H47" s="96">
        <v>34</v>
      </c>
      <c r="I47" s="97"/>
      <c r="J47" s="57">
        <f>+$H47/H55</f>
        <v>2.8122415219189414E-2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6">
        <v>8</v>
      </c>
      <c r="E48" s="98" t="s">
        <v>87</v>
      </c>
      <c r="F48" s="99"/>
      <c r="G48" s="99"/>
      <c r="H48" s="96">
        <v>0</v>
      </c>
      <c r="I48" s="97"/>
      <c r="J48" s="57">
        <f>+H48/H55</f>
        <v>0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6">
        <v>9</v>
      </c>
      <c r="E49" s="98" t="s">
        <v>88</v>
      </c>
      <c r="F49" s="99"/>
      <c r="G49" s="99"/>
      <c r="H49" s="96">
        <v>63</v>
      </c>
      <c r="I49" s="97"/>
      <c r="J49" s="57">
        <f>+$H49/H55</f>
        <v>5.2109181141439205E-2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6">
        <v>10</v>
      </c>
      <c r="E50" s="98" t="s">
        <v>89</v>
      </c>
      <c r="F50" s="99"/>
      <c r="G50" s="99"/>
      <c r="H50" s="96">
        <v>6</v>
      </c>
      <c r="I50" s="97"/>
      <c r="J50" s="57">
        <f>+$H50/H55</f>
        <v>4.9627791563275434E-3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6">
        <v>11</v>
      </c>
      <c r="E51" s="98" t="s">
        <v>90</v>
      </c>
      <c r="F51" s="99"/>
      <c r="G51" s="99"/>
      <c r="H51" s="96">
        <v>14</v>
      </c>
      <c r="I51" s="97"/>
      <c r="J51" s="57">
        <f>+$H51/H55</f>
        <v>1.1579818031430935E-2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6">
        <v>12</v>
      </c>
      <c r="E52" s="98" t="s">
        <v>91</v>
      </c>
      <c r="F52" s="99"/>
      <c r="G52" s="99"/>
      <c r="H52" s="96">
        <v>2</v>
      </c>
      <c r="I52" s="97"/>
      <c r="J52" s="57">
        <f>+$H52/H55</f>
        <v>1.6542597187758478E-3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6">
        <v>13</v>
      </c>
      <c r="E53" s="98" t="s">
        <v>92</v>
      </c>
      <c r="F53" s="99"/>
      <c r="G53" s="99"/>
      <c r="H53" s="96">
        <v>0</v>
      </c>
      <c r="I53" s="97"/>
      <c r="J53" s="57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6">
        <v>14</v>
      </c>
      <c r="E54" s="98" t="s">
        <v>93</v>
      </c>
      <c r="F54" s="99"/>
      <c r="G54" s="99"/>
      <c r="H54" s="96">
        <v>0</v>
      </c>
      <c r="I54" s="97"/>
      <c r="J54" s="57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10">
        <f>SUM(H41:I54)</f>
        <v>1209</v>
      </c>
      <c r="I55" s="111"/>
      <c r="J55" s="85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31" t="s">
        <v>11</v>
      </c>
      <c r="E88" s="132"/>
      <c r="F88" s="132"/>
      <c r="G88" s="132"/>
      <c r="H88" s="132"/>
      <c r="I88" s="132"/>
      <c r="J88" s="133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59">
        <v>1</v>
      </c>
      <c r="E89" s="116" t="s">
        <v>48</v>
      </c>
      <c r="F89" s="108"/>
      <c r="G89" s="108"/>
      <c r="H89" s="109"/>
      <c r="I89" s="60">
        <v>43</v>
      </c>
      <c r="J89" s="61">
        <f>+I89/I95</f>
        <v>3.556658395368073E-2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59">
        <v>2</v>
      </c>
      <c r="E90" s="98" t="s">
        <v>57</v>
      </c>
      <c r="F90" s="99"/>
      <c r="G90" s="99"/>
      <c r="H90" s="115"/>
      <c r="I90" s="62">
        <v>173</v>
      </c>
      <c r="J90" s="61">
        <f>I90/I95</f>
        <v>0.14309346567411083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59">
        <v>3</v>
      </c>
      <c r="E91" s="98" t="s">
        <v>103</v>
      </c>
      <c r="F91" s="99"/>
      <c r="G91" s="99"/>
      <c r="H91" s="115"/>
      <c r="I91" s="62">
        <v>728</v>
      </c>
      <c r="J91" s="61">
        <f>+I91/I95</f>
        <v>0.60215053763440862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59">
        <v>4</v>
      </c>
      <c r="E92" s="98" t="s">
        <v>49</v>
      </c>
      <c r="F92" s="99"/>
      <c r="G92" s="99"/>
      <c r="H92" s="115"/>
      <c r="I92" s="62">
        <v>262</v>
      </c>
      <c r="J92" s="61">
        <f>I92/I95</f>
        <v>0.21670802315963605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3">
        <v>5</v>
      </c>
      <c r="E93" s="98" t="s">
        <v>50</v>
      </c>
      <c r="F93" s="99"/>
      <c r="G93" s="99"/>
      <c r="H93" s="115"/>
      <c r="I93" s="60">
        <v>3</v>
      </c>
      <c r="J93" s="64">
        <f>+I93/I95</f>
        <v>2.4813895781637717E-3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6">
        <f>SUM(I89:I93)</f>
        <v>1209</v>
      </c>
      <c r="J95" s="85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4"/>
      <c r="E98" s="134"/>
      <c r="F98" s="134"/>
      <c r="G98" s="134"/>
      <c r="H98" s="134"/>
      <c r="I98" s="134"/>
      <c r="J98" s="134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93" t="s">
        <v>12</v>
      </c>
      <c r="F123" s="94"/>
      <c r="G123" s="94"/>
      <c r="H123" s="94"/>
      <c r="I123" s="94"/>
      <c r="J123" s="95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6" t="s">
        <v>13</v>
      </c>
      <c r="F124" s="127"/>
      <c r="G124" s="127"/>
      <c r="H124" s="127"/>
      <c r="I124" s="127"/>
      <c r="J124" s="92">
        <v>1904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88">
        <v>1904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93" t="s">
        <v>14</v>
      </c>
      <c r="F128" s="94"/>
      <c r="G128" s="94"/>
      <c r="H128" s="94"/>
      <c r="I128" s="94"/>
      <c r="J128" s="95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6" t="s">
        <v>15</v>
      </c>
      <c r="F129" s="127"/>
      <c r="G129" s="127"/>
      <c r="H129" s="127"/>
      <c r="I129" s="127"/>
      <c r="J129" s="60">
        <v>1112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4">
        <f>J129</f>
        <v>1112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8" t="s">
        <v>16</v>
      </c>
      <c r="F133" s="129"/>
      <c r="G133" s="129"/>
      <c r="H133" s="129"/>
      <c r="I133" s="129"/>
      <c r="J133" s="130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6" t="s">
        <v>17</v>
      </c>
      <c r="F134" s="127"/>
      <c r="G134" s="127"/>
      <c r="H134" s="127"/>
      <c r="I134" s="127"/>
      <c r="J134" s="60">
        <v>4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4">
        <v>4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8" t="s">
        <v>18</v>
      </c>
      <c r="F138" s="129"/>
      <c r="G138" s="129"/>
      <c r="H138" s="129"/>
      <c r="I138" s="129"/>
      <c r="J138" s="130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6" t="s">
        <v>18</v>
      </c>
      <c r="F139" s="127"/>
      <c r="G139" s="127"/>
      <c r="H139" s="127"/>
      <c r="I139" s="127"/>
      <c r="J139" s="87">
        <v>0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88">
        <v>0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93" t="s">
        <v>19</v>
      </c>
      <c r="E143" s="94"/>
      <c r="F143" s="94"/>
      <c r="G143" s="94"/>
      <c r="H143" s="94"/>
      <c r="I143" s="94"/>
      <c r="J143" s="95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66">
        <v>1</v>
      </c>
      <c r="E144" s="101" t="s">
        <v>100</v>
      </c>
      <c r="F144" s="102"/>
      <c r="G144" s="102"/>
      <c r="H144" s="103"/>
      <c r="I144" s="62">
        <v>1151</v>
      </c>
      <c r="J144" s="61">
        <f>I144/I149</f>
        <v>0.9520264681555004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66">
        <v>2</v>
      </c>
      <c r="E145" s="101" t="s">
        <v>101</v>
      </c>
      <c r="F145" s="102"/>
      <c r="G145" s="102"/>
      <c r="H145" s="103"/>
      <c r="I145" s="62">
        <v>23</v>
      </c>
      <c r="J145" s="67">
        <f>I145/I149</f>
        <v>1.9023986765922249E-2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68">
        <v>4</v>
      </c>
      <c r="E146" s="101" t="s">
        <v>102</v>
      </c>
      <c r="F146" s="102"/>
      <c r="G146" s="102"/>
      <c r="H146" s="103"/>
      <c r="I146" s="62">
        <v>35</v>
      </c>
      <c r="J146" s="67">
        <f>I146/I149</f>
        <v>2.8949545078577336E-2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66">
        <v>3</v>
      </c>
      <c r="E147" s="101" t="s">
        <v>51</v>
      </c>
      <c r="F147" s="102"/>
      <c r="G147" s="102"/>
      <c r="H147" s="103"/>
      <c r="I147" s="62">
        <v>0</v>
      </c>
      <c r="J147" s="69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0">
        <f>SUM(I144:I148)</f>
        <v>1209</v>
      </c>
      <c r="J149" s="70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93" t="s">
        <v>20</v>
      </c>
      <c r="E172" s="94"/>
      <c r="F172" s="94"/>
      <c r="G172" s="94"/>
      <c r="H172" s="94"/>
      <c r="I172" s="94"/>
      <c r="J172" s="95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66">
        <v>1</v>
      </c>
      <c r="E173" s="101" t="s">
        <v>96</v>
      </c>
      <c r="F173" s="102"/>
      <c r="G173" s="102"/>
      <c r="H173" s="103"/>
      <c r="I173" s="62">
        <v>1170</v>
      </c>
      <c r="J173" s="61">
        <f>I173/I178</f>
        <v>0.967741935483871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66">
        <v>2</v>
      </c>
      <c r="E174" s="101" t="s">
        <v>97</v>
      </c>
      <c r="F174" s="102"/>
      <c r="G174" s="102"/>
      <c r="H174" s="103"/>
      <c r="I174" s="62">
        <v>0</v>
      </c>
      <c r="J174" s="67">
        <f>I174/I178</f>
        <v>0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66">
        <v>3</v>
      </c>
      <c r="E175" s="101" t="s">
        <v>98</v>
      </c>
      <c r="F175" s="102"/>
      <c r="G175" s="102"/>
      <c r="H175" s="103"/>
      <c r="I175" s="62">
        <v>22</v>
      </c>
      <c r="J175" s="67">
        <f>I175/I178</f>
        <v>1.8196856906534328E-2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66">
        <v>4</v>
      </c>
      <c r="E176" s="101" t="s">
        <v>99</v>
      </c>
      <c r="F176" s="102"/>
      <c r="G176" s="102"/>
      <c r="H176" s="103"/>
      <c r="I176" s="62">
        <v>17</v>
      </c>
      <c r="J176" s="69">
        <f>I176/I178</f>
        <v>1.4061207609594707E-2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1">
        <f>SUM(I173:I176)</f>
        <v>1209</v>
      </c>
      <c r="J178" s="58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93" t="s">
        <v>21</v>
      </c>
      <c r="E199" s="94"/>
      <c r="F199" s="94"/>
      <c r="G199" s="94"/>
      <c r="H199" s="94"/>
      <c r="I199" s="94"/>
      <c r="J199" s="95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 thickBot="1" x14ac:dyDescent="0.3">
      <c r="A200" s="4"/>
      <c r="B200" s="5"/>
      <c r="C200" s="5"/>
      <c r="D200" s="66">
        <v>1</v>
      </c>
      <c r="E200" s="107" t="s">
        <v>56</v>
      </c>
      <c r="F200" s="108"/>
      <c r="G200" s="108"/>
      <c r="H200" s="109"/>
      <c r="I200" s="62">
        <v>79</v>
      </c>
      <c r="J200" s="61">
        <f>I200/I207</f>
        <v>6.5343258891645994E-2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 thickBot="1" x14ac:dyDescent="0.3">
      <c r="A201" s="4"/>
      <c r="B201" s="5"/>
      <c r="C201" s="5"/>
      <c r="D201" s="66">
        <v>2</v>
      </c>
      <c r="E201" s="107" t="s">
        <v>94</v>
      </c>
      <c r="F201" s="108"/>
      <c r="G201" s="108"/>
      <c r="H201" s="109"/>
      <c r="I201" s="62">
        <v>178</v>
      </c>
      <c r="J201" s="61">
        <f>I201/I207</f>
        <v>0.14722911497105046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 thickBot="1" x14ac:dyDescent="0.3">
      <c r="A202" s="4"/>
      <c r="B202" s="5"/>
      <c r="C202" s="5"/>
      <c r="D202" s="66">
        <v>3</v>
      </c>
      <c r="E202" s="107" t="s">
        <v>120</v>
      </c>
      <c r="F202" s="108"/>
      <c r="G202" s="108"/>
      <c r="H202" s="109"/>
      <c r="I202" s="62">
        <v>3</v>
      </c>
      <c r="J202" s="61">
        <f>I202/I207</f>
        <v>2.4813895781637717E-3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 thickBot="1" x14ac:dyDescent="0.3">
      <c r="A203" s="4"/>
      <c r="B203" s="5"/>
      <c r="C203" s="5"/>
      <c r="D203" s="66">
        <v>4</v>
      </c>
      <c r="E203" s="107" t="s">
        <v>95</v>
      </c>
      <c r="F203" s="108"/>
      <c r="G203" s="108"/>
      <c r="H203" s="109"/>
      <c r="I203" s="62">
        <v>4</v>
      </c>
      <c r="J203" s="64">
        <f>I203/I207</f>
        <v>3.3085194375516956E-3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thickBot="1" x14ac:dyDescent="0.3">
      <c r="A204" s="4"/>
      <c r="B204" s="5"/>
      <c r="C204" s="5"/>
      <c r="D204" s="71">
        <v>5</v>
      </c>
      <c r="E204" s="107" t="s">
        <v>55</v>
      </c>
      <c r="F204" s="108"/>
      <c r="G204" s="108"/>
      <c r="H204" s="109"/>
      <c r="I204" s="56">
        <v>0</v>
      </c>
      <c r="J204" s="72">
        <f>I204/I207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 thickBot="1" x14ac:dyDescent="0.3">
      <c r="A205" s="4"/>
      <c r="B205" s="5"/>
      <c r="C205" s="5"/>
      <c r="D205" s="71">
        <v>7</v>
      </c>
      <c r="E205" s="89" t="s">
        <v>119</v>
      </c>
      <c r="F205" s="90"/>
      <c r="G205" s="90"/>
      <c r="H205" s="91"/>
      <c r="I205" s="56">
        <v>1</v>
      </c>
      <c r="J205" s="72">
        <f>I205/I207</f>
        <v>8.271298593879239E-4</v>
      </c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">
      <c r="A206" s="4"/>
      <c r="B206" s="5"/>
      <c r="C206" s="5"/>
      <c r="D206" s="71">
        <v>8</v>
      </c>
      <c r="E206" s="89" t="s">
        <v>118</v>
      </c>
      <c r="F206" s="90"/>
      <c r="G206" s="90"/>
      <c r="H206" s="91"/>
      <c r="I206" s="56">
        <v>944</v>
      </c>
      <c r="J206" s="72">
        <f>I206/I207</f>
        <v>0.78081058726220021</v>
      </c>
      <c r="K206" s="5"/>
      <c r="L206" s="5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 thickBot="1" x14ac:dyDescent="0.35">
      <c r="A207" s="4"/>
      <c r="B207" s="5"/>
      <c r="C207" s="5"/>
      <c r="D207" s="30"/>
      <c r="E207" s="45"/>
      <c r="F207" s="45"/>
      <c r="G207" s="45"/>
      <c r="H207" s="42" t="s">
        <v>5</v>
      </c>
      <c r="I207" s="81">
        <f>SUM(I200:I206)</f>
        <v>1209</v>
      </c>
      <c r="J207" s="58">
        <f>SUM(J200:J206)</f>
        <v>1</v>
      </c>
      <c r="K207" s="13"/>
      <c r="L207" s="13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3" customFormat="1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thickBot="1" x14ac:dyDescent="0.3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5.1" customHeight="1" thickBot="1" x14ac:dyDescent="0.3">
      <c r="A228" s="4"/>
      <c r="B228" s="5"/>
      <c r="C228" s="5"/>
      <c r="D228" s="104" t="s">
        <v>22</v>
      </c>
      <c r="E228" s="105"/>
      <c r="F228" s="105"/>
      <c r="G228" s="106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 x14ac:dyDescent="0.25">
      <c r="A229" s="4"/>
      <c r="B229" s="5"/>
      <c r="C229" s="5"/>
      <c r="D229" s="73">
        <v>1</v>
      </c>
      <c r="E229" s="112" t="s">
        <v>116</v>
      </c>
      <c r="F229" s="112"/>
      <c r="G229" s="74">
        <v>1</v>
      </c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 x14ac:dyDescent="0.25">
      <c r="A230" s="4"/>
      <c r="B230" s="5"/>
      <c r="C230" s="5"/>
      <c r="D230" s="75">
        <v>2</v>
      </c>
      <c r="E230" s="100" t="s">
        <v>45</v>
      </c>
      <c r="F230" s="100"/>
      <c r="G230" s="76">
        <v>0</v>
      </c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 x14ac:dyDescent="0.25">
      <c r="A231" s="4"/>
      <c r="B231" s="5"/>
      <c r="C231" s="5"/>
      <c r="D231" s="75">
        <v>3</v>
      </c>
      <c r="E231" s="113" t="s">
        <v>52</v>
      </c>
      <c r="F231" s="114"/>
      <c r="G231" s="76">
        <v>10</v>
      </c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 x14ac:dyDescent="0.25">
      <c r="A232" s="4"/>
      <c r="B232" s="5"/>
      <c r="C232" s="5"/>
      <c r="D232" s="75">
        <v>4</v>
      </c>
      <c r="E232" s="113" t="s">
        <v>74</v>
      </c>
      <c r="F232" s="114"/>
      <c r="G232" s="76">
        <v>1</v>
      </c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 x14ac:dyDescent="0.25">
      <c r="A233" s="4"/>
      <c r="B233" s="5"/>
      <c r="C233" s="5"/>
      <c r="D233" s="75">
        <v>5</v>
      </c>
      <c r="E233" s="100" t="s">
        <v>73</v>
      </c>
      <c r="F233" s="100"/>
      <c r="G233" s="76">
        <v>0</v>
      </c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5">
        <v>6</v>
      </c>
      <c r="E234" s="100" t="s">
        <v>43</v>
      </c>
      <c r="F234" s="100"/>
      <c r="G234" s="76">
        <v>3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5">
        <v>7</v>
      </c>
      <c r="E235" s="100" t="s">
        <v>58</v>
      </c>
      <c r="F235" s="100"/>
      <c r="G235" s="76">
        <v>78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5">
        <v>8</v>
      </c>
      <c r="E236" s="100" t="s">
        <v>46</v>
      </c>
      <c r="F236" s="100"/>
      <c r="G236" s="76">
        <v>110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5">
        <v>9</v>
      </c>
      <c r="E237" s="100" t="s">
        <v>77</v>
      </c>
      <c r="F237" s="100"/>
      <c r="G237" s="76">
        <v>0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5">
        <v>10</v>
      </c>
      <c r="E238" s="100" t="s">
        <v>44</v>
      </c>
      <c r="F238" s="100"/>
      <c r="G238" s="76">
        <v>10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5">
        <v>11</v>
      </c>
      <c r="E239" s="100" t="s">
        <v>75</v>
      </c>
      <c r="F239" s="100"/>
      <c r="G239" s="76">
        <v>4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5">
        <v>12</v>
      </c>
      <c r="E240" s="100" t="s">
        <v>65</v>
      </c>
      <c r="F240" s="100"/>
      <c r="G240" s="76">
        <v>18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5">
        <v>13</v>
      </c>
      <c r="E241" s="100" t="s">
        <v>28</v>
      </c>
      <c r="F241" s="100"/>
      <c r="G241" s="76">
        <v>28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5">
        <v>14</v>
      </c>
      <c r="E242" s="100" t="s">
        <v>35</v>
      </c>
      <c r="F242" s="100"/>
      <c r="G242" s="76">
        <v>9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5">
        <v>15</v>
      </c>
      <c r="E243" s="100" t="s">
        <v>66</v>
      </c>
      <c r="F243" s="100"/>
      <c r="G243" s="76">
        <v>65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5">
        <v>16</v>
      </c>
      <c r="E244" s="100" t="s">
        <v>30</v>
      </c>
      <c r="F244" s="100"/>
      <c r="G244" s="76">
        <v>1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5">
        <v>17</v>
      </c>
      <c r="E245" s="100" t="s">
        <v>67</v>
      </c>
      <c r="F245" s="100"/>
      <c r="G245" s="76">
        <v>4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5">
        <v>18</v>
      </c>
      <c r="E246" s="100" t="s">
        <v>76</v>
      </c>
      <c r="F246" s="100"/>
      <c r="G246" s="76">
        <v>0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5">
        <v>19</v>
      </c>
      <c r="E247" s="100" t="s">
        <v>34</v>
      </c>
      <c r="F247" s="100"/>
      <c r="G247" s="76">
        <v>32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5">
        <v>20</v>
      </c>
      <c r="E248" s="100" t="s">
        <v>47</v>
      </c>
      <c r="F248" s="100"/>
      <c r="G248" s="76">
        <v>266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5">
        <v>21</v>
      </c>
      <c r="E249" s="100" t="s">
        <v>115</v>
      </c>
      <c r="F249" s="100"/>
      <c r="G249" s="76">
        <v>20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5">
        <v>22</v>
      </c>
      <c r="E250" s="100" t="s">
        <v>24</v>
      </c>
      <c r="F250" s="100"/>
      <c r="G250" s="76">
        <v>10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5">
        <v>23</v>
      </c>
      <c r="E251" s="100" t="s">
        <v>25</v>
      </c>
      <c r="F251" s="100"/>
      <c r="G251" s="76">
        <v>33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5">
        <v>24</v>
      </c>
      <c r="E252" s="100" t="s">
        <v>33</v>
      </c>
      <c r="F252" s="100"/>
      <c r="G252" s="76">
        <v>4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5">
        <v>25</v>
      </c>
      <c r="E253" s="100" t="s">
        <v>37</v>
      </c>
      <c r="F253" s="100"/>
      <c r="G253" s="76">
        <v>1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5">
        <v>26</v>
      </c>
      <c r="E254" s="100" t="s">
        <v>36</v>
      </c>
      <c r="F254" s="100"/>
      <c r="G254" s="76">
        <v>4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5">
        <v>27</v>
      </c>
      <c r="E255" s="100" t="s">
        <v>41</v>
      </c>
      <c r="F255" s="100"/>
      <c r="G255" s="76">
        <v>9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5">
        <v>28</v>
      </c>
      <c r="E256" s="100" t="s">
        <v>59</v>
      </c>
      <c r="F256" s="100"/>
      <c r="G256" s="76">
        <v>3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5">
        <v>29</v>
      </c>
      <c r="E257" s="100" t="s">
        <v>61</v>
      </c>
      <c r="F257" s="100"/>
      <c r="G257" s="76">
        <v>0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5">
        <v>30</v>
      </c>
      <c r="E258" s="100" t="s">
        <v>31</v>
      </c>
      <c r="F258" s="100"/>
      <c r="G258" s="76">
        <v>3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5">
        <v>31</v>
      </c>
      <c r="E259" s="100" t="s">
        <v>78</v>
      </c>
      <c r="F259" s="100"/>
      <c r="G259" s="76">
        <v>0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5">
        <v>32</v>
      </c>
      <c r="E260" s="100" t="s">
        <v>27</v>
      </c>
      <c r="F260" s="100"/>
      <c r="G260" s="76">
        <v>4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5">
        <v>33</v>
      </c>
      <c r="E261" s="100" t="s">
        <v>29</v>
      </c>
      <c r="F261" s="100"/>
      <c r="G261" s="76">
        <v>10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5">
        <v>34</v>
      </c>
      <c r="E262" s="100" t="s">
        <v>79</v>
      </c>
      <c r="F262" s="100"/>
      <c r="G262" s="76">
        <v>0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5">
        <v>35</v>
      </c>
      <c r="E263" s="100" t="s">
        <v>26</v>
      </c>
      <c r="F263" s="100"/>
      <c r="G263" s="76">
        <v>131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5">
        <v>36</v>
      </c>
      <c r="E264" s="100" t="s">
        <v>104</v>
      </c>
      <c r="F264" s="100"/>
      <c r="G264" s="76">
        <v>9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5">
        <v>37</v>
      </c>
      <c r="E265" s="100" t="s">
        <v>105</v>
      </c>
      <c r="F265" s="100"/>
      <c r="G265" s="76">
        <v>13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5">
        <v>38</v>
      </c>
      <c r="E266" s="100" t="s">
        <v>106</v>
      </c>
      <c r="F266" s="100"/>
      <c r="G266" s="76">
        <v>0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5">
        <v>39</v>
      </c>
      <c r="E267" s="100" t="s">
        <v>54</v>
      </c>
      <c r="F267" s="100"/>
      <c r="G267" s="76">
        <v>84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5">
        <v>40</v>
      </c>
      <c r="E268" s="100" t="s">
        <v>63</v>
      </c>
      <c r="F268" s="100"/>
      <c r="G268" s="76">
        <v>0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5">
        <v>41</v>
      </c>
      <c r="E269" s="100" t="s">
        <v>62</v>
      </c>
      <c r="F269" s="100"/>
      <c r="G269" s="76">
        <v>0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5">
        <v>42</v>
      </c>
      <c r="E270" s="100" t="s">
        <v>69</v>
      </c>
      <c r="F270" s="100"/>
      <c r="G270" s="76">
        <v>7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5">
        <v>43</v>
      </c>
      <c r="E271" s="100" t="s">
        <v>107</v>
      </c>
      <c r="F271" s="100"/>
      <c r="G271" s="76">
        <v>0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5">
        <v>44</v>
      </c>
      <c r="E272" s="100" t="s">
        <v>108</v>
      </c>
      <c r="F272" s="100"/>
      <c r="G272" s="76">
        <v>1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5">
        <v>45</v>
      </c>
      <c r="E273" s="100" t="s">
        <v>109</v>
      </c>
      <c r="F273" s="100"/>
      <c r="G273" s="76">
        <v>2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5">
        <v>46</v>
      </c>
      <c r="E274" s="100" t="s">
        <v>40</v>
      </c>
      <c r="F274" s="100"/>
      <c r="G274" s="76">
        <v>76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5">
        <v>47</v>
      </c>
      <c r="E275" s="100" t="s">
        <v>39</v>
      </c>
      <c r="F275" s="100"/>
      <c r="G275" s="76">
        <v>45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5">
        <v>48</v>
      </c>
      <c r="E276" s="100" t="s">
        <v>38</v>
      </c>
      <c r="F276" s="100"/>
      <c r="G276" s="76">
        <v>725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5">
        <v>49</v>
      </c>
      <c r="E277" s="100" t="s">
        <v>64</v>
      </c>
      <c r="F277" s="100"/>
      <c r="G277" s="76">
        <v>34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5">
        <v>50</v>
      </c>
      <c r="E278" s="100" t="s">
        <v>60</v>
      </c>
      <c r="F278" s="100"/>
      <c r="G278" s="76">
        <v>1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5">
        <v>51</v>
      </c>
      <c r="E279" s="100" t="s">
        <v>71</v>
      </c>
      <c r="F279" s="100"/>
      <c r="G279" s="76">
        <v>0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5">
        <v>52</v>
      </c>
      <c r="E280" s="100" t="s">
        <v>110</v>
      </c>
      <c r="F280" s="100"/>
      <c r="G280" s="76">
        <v>84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5">
        <v>53</v>
      </c>
      <c r="E281" s="100" t="s">
        <v>68</v>
      </c>
      <c r="F281" s="100"/>
      <c r="G281" s="76">
        <v>2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5">
        <v>54</v>
      </c>
      <c r="E282" s="100" t="s">
        <v>42</v>
      </c>
      <c r="F282" s="100"/>
      <c r="G282" s="76">
        <v>14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5">
        <v>55</v>
      </c>
      <c r="E283" s="100" t="s">
        <v>32</v>
      </c>
      <c r="F283" s="100"/>
      <c r="G283" s="76">
        <v>2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5">
        <v>56</v>
      </c>
      <c r="E284" s="100" t="s">
        <v>70</v>
      </c>
      <c r="F284" s="100"/>
      <c r="G284" s="76">
        <v>1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5">
        <v>57</v>
      </c>
      <c r="E285" s="100" t="s">
        <v>111</v>
      </c>
      <c r="F285" s="100"/>
      <c r="G285" s="76">
        <v>1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5">
        <v>58</v>
      </c>
      <c r="E286" s="100" t="s">
        <v>112</v>
      </c>
      <c r="F286" s="100"/>
      <c r="G286" s="76">
        <v>0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5">
        <v>59</v>
      </c>
      <c r="E287" s="100" t="s">
        <v>113</v>
      </c>
      <c r="F287" s="100"/>
      <c r="G287" s="76">
        <v>3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5">
        <v>60</v>
      </c>
      <c r="E288" s="100" t="s">
        <v>114</v>
      </c>
      <c r="F288" s="100"/>
      <c r="G288" s="76">
        <v>1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5">
        <v>61</v>
      </c>
      <c r="E289" s="100" t="s">
        <v>72</v>
      </c>
      <c r="F289" s="100"/>
      <c r="G289" s="76">
        <v>2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thickBot="1" x14ac:dyDescent="0.3">
      <c r="A290" s="4"/>
      <c r="B290" s="5"/>
      <c r="C290" s="5"/>
      <c r="D290" s="71">
        <v>62</v>
      </c>
      <c r="E290" s="119" t="s">
        <v>53</v>
      </c>
      <c r="F290" s="119"/>
      <c r="G290" s="65">
        <v>0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100000000000001" customHeight="1" thickBot="1" x14ac:dyDescent="0.3">
      <c r="A291" s="4"/>
      <c r="B291" s="5"/>
      <c r="C291" s="5"/>
      <c r="D291" s="77"/>
      <c r="E291" s="78"/>
      <c r="F291" s="78"/>
      <c r="G291" s="77"/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5.1" customHeight="1" thickBot="1" x14ac:dyDescent="0.3">
      <c r="A292" s="4"/>
      <c r="B292" s="5"/>
      <c r="C292" s="5"/>
      <c r="D292" s="5"/>
      <c r="E292" s="117" t="s">
        <v>5</v>
      </c>
      <c r="F292" s="118"/>
      <c r="G292" s="79">
        <f>SUM(G229:G290)</f>
        <v>1979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5"/>
      <c r="C293" s="5"/>
      <c r="D293" s="9"/>
      <c r="E293" s="24"/>
      <c r="F293" s="24"/>
      <c r="G293" s="25"/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thickBot="1" x14ac:dyDescent="0.3">
      <c r="A294" s="4"/>
      <c r="B294" s="5"/>
      <c r="C294" s="5"/>
      <c r="D294" s="5"/>
      <c r="E294" s="22"/>
      <c r="F294" s="22"/>
      <c r="G294" s="23"/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.95" customHeight="1" thickBot="1" x14ac:dyDescent="0.3">
      <c r="A295" s="4"/>
      <c r="B295" s="135" t="s">
        <v>23</v>
      </c>
      <c r="C295" s="136"/>
      <c r="D295" s="136"/>
      <c r="E295" s="136"/>
      <c r="F295" s="136"/>
      <c r="G295" s="136"/>
      <c r="H295" s="136"/>
      <c r="I295" s="136"/>
      <c r="J295" s="136"/>
      <c r="K295" s="136"/>
      <c r="L295" s="137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4"/>
      <c r="B302" s="5"/>
      <c r="C302" s="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s="3" customFormat="1" ht="15.75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9"/>
      <c r="M303" s="9"/>
      <c r="N303" s="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9"/>
      <c r="M304" s="9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9"/>
      <c r="M305" s="9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9"/>
      <c r="M306" s="26"/>
      <c r="N306" s="1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9"/>
      <c r="M307" s="9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100000000000001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idden="1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idden="1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idden="1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idden="1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idden="1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idden="1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idden="1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idden="1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idden="1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idden="1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idden="1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idden="1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idden="1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idden="1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idden="1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idden="1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idden="1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idden="1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idden="1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idden="1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idden="1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idden="1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idden="1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idden="1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idden="1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idden="1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idden="1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idden="1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idden="1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idden="1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idden="1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idden="1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idden="1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idden="1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idden="1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idden="1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idden="1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idden="1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idden="1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idden="1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idden="1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idden="1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idden="1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idden="1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idden="1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idden="1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idden="1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idden="1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idden="1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idden="1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idden="1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idden="1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idden="1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idden="1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idden="1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idden="1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idden="1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idden="1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idden="1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idden="1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idden="1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idden="1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idden="1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idden="1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idden="1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idden="1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idden="1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idden="1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idden="1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idden="1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idden="1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idden="1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idden="1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idden="1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idden="1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idden="1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idden="1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idden="1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idden="1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idden="1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idden="1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idden="1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idden="1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idden="1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idden="1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idden="1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idden="1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idden="1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idden="1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idden="1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idden="1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idden="1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idden="1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idden="1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idden="1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idden="1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idden="1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idden="1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idden="1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idden="1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idden="1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idden="1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idden="1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idden="1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idden="1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idden="1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idden="1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idden="1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idden="1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idden="1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idden="1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idden="1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idden="1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idden="1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idden="1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idden="1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idden="1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idden="1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idden="1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idden="1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idden="1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idden="1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idden="1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idden="1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idden="1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idden="1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idden="1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idden="1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idden="1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idden="1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idden="1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idden="1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idden="1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idden="1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idden="1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idden="1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idden="1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idden="1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idden="1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idden="1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idden="1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idden="1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idden="1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idden="1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idden="1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idden="1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idden="1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idden="1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idden="1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idden="1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idden="1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idden="1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idden="1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idden="1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idden="1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idden="1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idden="1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idden="1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idden="1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idden="1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idden="1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idden="1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idden="1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idden="1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idden="1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idden="1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idden="1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idden="1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idden="1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idden="1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idden="1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idden="1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idden="1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idden="1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idden="1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idden="1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idden="1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idden="1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idden="1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idden="1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idden="1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idden="1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idden="1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idden="1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idden="1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idden="1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idden="1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idden="1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idden="1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idden="1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idden="1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idden="1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idden="1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idden="1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idden="1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idden="1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idden="1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idden="1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idden="1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idden="1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idden="1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idden="1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idden="1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idden="1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idden="1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idden="1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idden="1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idden="1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idden="1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idden="1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idden="1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idden="1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idden="1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idden="1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idden="1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idden="1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idden="1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idden="1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idden="1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idden="1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idden="1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idden="1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idden="1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idden="1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idden="1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idden="1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idden="1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idden="1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idden="1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idden="1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idden="1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idden="1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idden="1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idden="1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idden="1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idden="1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idden="1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idden="1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idden="1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idden="1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idden="1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idden="1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idden="1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idden="1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idden="1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idden="1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idden="1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idden="1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idden="1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idden="1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idden="1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idden="1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idden="1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idden="1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idden="1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idden="1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idden="1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idden="1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idden="1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idden="1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idden="1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idden="1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idden="1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idden="1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idden="1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idden="1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idden="1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idden="1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idden="1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idden="1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idden="1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idden="1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idden="1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idden="1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idden="1" x14ac:dyDescent="0.25"/>
    <row r="614" spans="1:26" hidden="1" x14ac:dyDescent="0.25"/>
    <row r="615" spans="1:26" hidden="1" x14ac:dyDescent="0.25"/>
    <row r="616" spans="1:26" hidden="1" x14ac:dyDescent="0.25"/>
    <row r="617" spans="1:26" hidden="1" x14ac:dyDescent="0.25"/>
    <row r="618" spans="1:26" hidden="1" x14ac:dyDescent="0.25"/>
  </sheetData>
  <mergeCells count="130">
    <mergeCell ref="B295:L295"/>
    <mergeCell ref="B13:M13"/>
    <mergeCell ref="B14:M14"/>
    <mergeCell ref="E266:F266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49:F249"/>
    <mergeCell ref="E262:F262"/>
    <mergeCell ref="E230:F230"/>
    <mergeCell ref="E237:F237"/>
    <mergeCell ref="E231:F231"/>
    <mergeCell ref="E263:F263"/>
    <mergeCell ref="C18:F18"/>
    <mergeCell ref="E252:F252"/>
    <mergeCell ref="E283:F283"/>
    <mergeCell ref="E282:F282"/>
    <mergeCell ref="E284:F284"/>
    <mergeCell ref="E257:F257"/>
    <mergeCell ref="E264:F264"/>
    <mergeCell ref="E265:F265"/>
    <mergeCell ref="E292:F292"/>
    <mergeCell ref="E260:F260"/>
    <mergeCell ref="E261:F261"/>
    <mergeCell ref="E258:F258"/>
    <mergeCell ref="E267:F267"/>
    <mergeCell ref="E268:F268"/>
    <mergeCell ref="E269:F269"/>
    <mergeCell ref="E270:F270"/>
    <mergeCell ref="E290:F290"/>
    <mergeCell ref="E281:F281"/>
    <mergeCell ref="E271:F271"/>
    <mergeCell ref="E255:F255"/>
    <mergeCell ref="E256:F256"/>
    <mergeCell ref="E276:F276"/>
    <mergeCell ref="E277:F277"/>
    <mergeCell ref="E279:F279"/>
    <mergeCell ref="E251:F251"/>
    <mergeCell ref="H49:I49"/>
    <mergeCell ref="E248:F248"/>
    <mergeCell ref="E247:F247"/>
    <mergeCell ref="E250:F250"/>
    <mergeCell ref="H55:I55"/>
    <mergeCell ref="E280:F280"/>
    <mergeCell ref="E289:F289"/>
    <mergeCell ref="E285:F285"/>
    <mergeCell ref="E286:F286"/>
    <mergeCell ref="E287:F287"/>
    <mergeCell ref="E288:F288"/>
    <mergeCell ref="E272:F272"/>
    <mergeCell ref="E273:F273"/>
    <mergeCell ref="E274:F274"/>
    <mergeCell ref="E275:F275"/>
    <mergeCell ref="E278:F278"/>
    <mergeCell ref="E229:F229"/>
    <mergeCell ref="E232:F232"/>
    <mergeCell ref="E91:H91"/>
    <mergeCell ref="E89:H89"/>
    <mergeCell ref="E90:H90"/>
    <mergeCell ref="E93:H93"/>
    <mergeCell ref="E234:F234"/>
    <mergeCell ref="H18:L18"/>
    <mergeCell ref="E259:F259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4:F254"/>
    <mergeCell ref="E253:F253"/>
    <mergeCell ref="E246:F246"/>
    <mergeCell ref="E242:F242"/>
    <mergeCell ref="E240:F240"/>
    <mergeCell ref="E239:F239"/>
    <mergeCell ref="E243:F243"/>
    <mergeCell ref="E245:F245"/>
    <mergeCell ref="E235:F235"/>
    <mergeCell ref="E146:H146"/>
    <mergeCell ref="E233:F233"/>
    <mergeCell ref="E175:H175"/>
    <mergeCell ref="D228:G228"/>
    <mergeCell ref="E174:H174"/>
    <mergeCell ref="E176:H176"/>
    <mergeCell ref="D199:J199"/>
    <mergeCell ref="E244:F244"/>
    <mergeCell ref="E236:F236"/>
    <mergeCell ref="E238:F238"/>
    <mergeCell ref="E241:F241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Enero 2023</vt:lpstr>
      <vt:lpstr>'Estadística Enero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2023-02-15T19:51:40Z</dcterms:modified>
</cp:coreProperties>
</file>