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4"/>
  <workbookPr/>
  <mc:AlternateContent xmlns:mc="http://schemas.openxmlformats.org/markup-compatibility/2006">
    <mc:Choice Requires="x15">
      <x15ac:absPath xmlns:x15ac="http://schemas.microsoft.com/office/spreadsheetml/2010/11/ac" url="C:\Users\cgloria\Desktop\Personal\EJERCICIO 2022\CUENTAS DETALLADAS 2022\12. Diciembre 2022\4to. Trim. LDF\"/>
    </mc:Choice>
  </mc:AlternateContent>
  <xr:revisionPtr revIDLastSave="0" documentId="13_ncr:1_{EBE12F7B-FC9C-4BE7-BD76-6EAC3CA823B9}" xr6:coauthVersionLast="36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Formato 6d" sheetId="2" r:id="rId1"/>
    <sheet name="mfCONACPptoAnalitico.rpt" sheetId="1" state="hidden" r:id="rId2"/>
  </sheets>
  <definedNames>
    <definedName name="_xlnm._FilterDatabase" localSheetId="0" hidden="1">'Formato 6d'!$B$9:$H$33</definedName>
    <definedName name="_xlnm._FilterDatabase" localSheetId="1" hidden="1">mfCONACPptoAnalitico.rpt!$A$24:$J$373</definedName>
    <definedName name="_xlnm.Print_Area" localSheetId="0">'Formato 6d'!$A$1:$I$37</definedName>
  </definedNames>
  <calcPr calcId="191029"/>
</workbook>
</file>

<file path=xl/calcChain.xml><?xml version="1.0" encoding="utf-8"?>
<calcChain xmlns="http://schemas.openxmlformats.org/spreadsheetml/2006/main">
  <c r="E11" i="2" l="1"/>
  <c r="E12" i="2"/>
  <c r="H12" i="2" s="1"/>
  <c r="E13" i="2"/>
  <c r="H13" i="2" s="1"/>
  <c r="E14" i="2"/>
  <c r="H14" i="2" s="1"/>
  <c r="E15" i="2"/>
  <c r="H15" i="2" s="1"/>
  <c r="E16" i="2"/>
  <c r="H16" i="2" l="1"/>
  <c r="H11" i="2"/>
  <c r="H26" i="2"/>
  <c r="E29" i="2"/>
  <c r="H29" i="2" s="1"/>
  <c r="E30" i="2"/>
  <c r="H30" i="2" s="1"/>
  <c r="E31" i="2"/>
  <c r="H31" i="2" s="1"/>
  <c r="E32" i="2"/>
  <c r="H32" i="2" s="1"/>
  <c r="E23" i="2"/>
  <c r="H23" i="2" s="1"/>
  <c r="E24" i="2"/>
  <c r="H24" i="2" s="1"/>
  <c r="E25" i="2"/>
  <c r="H25" i="2" s="1"/>
  <c r="E26" i="2"/>
  <c r="E27" i="2"/>
  <c r="H27" i="2" s="1"/>
  <c r="E28" i="2"/>
  <c r="H28" i="2" s="1"/>
  <c r="H22" i="2" s="1"/>
  <c r="C22" i="2"/>
  <c r="F10" i="2"/>
  <c r="D10" i="2"/>
  <c r="E17" i="2"/>
  <c r="E18" i="2"/>
  <c r="E19" i="2"/>
  <c r="E20" i="2"/>
  <c r="D387" i="1"/>
  <c r="D394" i="1" s="1"/>
  <c r="E387" i="1"/>
  <c r="E394" i="1" s="1"/>
  <c r="F387" i="1"/>
  <c r="G387" i="1"/>
  <c r="G394" i="1"/>
  <c r="H387" i="1"/>
  <c r="H394" i="1" s="1"/>
  <c r="C387" i="1"/>
  <c r="D386" i="1"/>
  <c r="D393" i="1" s="1"/>
  <c r="E386" i="1"/>
  <c r="E393" i="1" s="1"/>
  <c r="F386" i="1"/>
  <c r="F393" i="1" s="1"/>
  <c r="G386" i="1"/>
  <c r="G393" i="1" s="1"/>
  <c r="H386" i="1"/>
  <c r="C386" i="1"/>
  <c r="D385" i="1"/>
  <c r="D392" i="1" s="1"/>
  <c r="E385" i="1"/>
  <c r="E392" i="1" s="1"/>
  <c r="F385" i="1"/>
  <c r="F392" i="1" s="1"/>
  <c r="G385" i="1"/>
  <c r="G392" i="1"/>
  <c r="H385" i="1"/>
  <c r="H392" i="1" s="1"/>
  <c r="C385" i="1"/>
  <c r="C392" i="1" s="1"/>
  <c r="D384" i="1"/>
  <c r="D391" i="1" s="1"/>
  <c r="E384" i="1"/>
  <c r="E391" i="1" s="1"/>
  <c r="F384" i="1"/>
  <c r="G384" i="1"/>
  <c r="G391" i="1" s="1"/>
  <c r="H384" i="1"/>
  <c r="C384" i="1"/>
  <c r="D383" i="1"/>
  <c r="E383" i="1"/>
  <c r="E390" i="1"/>
  <c r="F383" i="1"/>
  <c r="F390" i="1" s="1"/>
  <c r="G383" i="1"/>
  <c r="G10" i="2" s="1"/>
  <c r="H383" i="1"/>
  <c r="C383" i="1"/>
  <c r="C390" i="1" s="1"/>
  <c r="D382" i="1"/>
  <c r="D389" i="1" s="1"/>
  <c r="E382" i="1"/>
  <c r="E389" i="1" s="1"/>
  <c r="F382" i="1"/>
  <c r="F389" i="1" s="1"/>
  <c r="G382" i="1"/>
  <c r="G389" i="1" s="1"/>
  <c r="H382" i="1"/>
  <c r="H389" i="1" s="1"/>
  <c r="C382" i="1"/>
  <c r="C389" i="1"/>
  <c r="F394" i="1"/>
  <c r="C394" i="1"/>
  <c r="H390" i="1"/>
  <c r="H391" i="1"/>
  <c r="C391" i="1"/>
  <c r="C393" i="1"/>
  <c r="G390" i="1" l="1"/>
  <c r="H10" i="2"/>
  <c r="H33" i="2" s="1"/>
  <c r="F22" i="2"/>
  <c r="F33" i="2" s="1"/>
  <c r="G22" i="2"/>
  <c r="G33" i="2" s="1"/>
  <c r="D22" i="2"/>
  <c r="D33" i="2" s="1"/>
  <c r="C10" i="2"/>
  <c r="C33" i="2" s="1"/>
  <c r="E22" i="2"/>
  <c r="H393" i="1"/>
  <c r="F391" i="1"/>
  <c r="D390" i="1"/>
  <c r="E10" i="2"/>
  <c r="E33" i="2" l="1"/>
</calcChain>
</file>

<file path=xl/sharedStrings.xml><?xml version="1.0" encoding="utf-8"?>
<sst xmlns="http://schemas.openxmlformats.org/spreadsheetml/2006/main" count="611" uniqueCount="137">
  <si>
    <t>GOBIERNO DE ZAPOPAN</t>
  </si>
  <si>
    <t>Estado Análitico del Ejercicio del Presupuesto de Egresos</t>
  </si>
  <si>
    <t>Tipo de reporte:</t>
  </si>
  <si>
    <t>AN - ANALÍTICO</t>
  </si>
  <si>
    <t>FILTROS</t>
  </si>
  <si>
    <t>1</t>
  </si>
  <si>
    <t>Incluir</t>
  </si>
  <si>
    <t>CORTES</t>
  </si>
  <si>
    <t>FUENTE FINANCIAMIENTO ETIQUETABLE / NO ETIQUETABLE</t>
  </si>
  <si>
    <t>UNIDAD EJECUTORA</t>
  </si>
  <si>
    <t>ACTIVIDAD</t>
  </si>
  <si>
    <t>Egresos</t>
  </si>
  <si>
    <t>Concepto</t>
  </si>
  <si>
    <t>Aprobado</t>
  </si>
  <si>
    <t>Ampliaciones /  (Reducciones)</t>
  </si>
  <si>
    <t>Modificado</t>
  </si>
  <si>
    <t>Devengado</t>
  </si>
  <si>
    <t>Pagado</t>
  </si>
  <si>
    <t>Subejercicio</t>
  </si>
  <si>
    <t>1  NO ETIQUETADO</t>
  </si>
  <si>
    <t>0101  PRESIDENCIA</t>
  </si>
  <si>
    <t>473  SUPERVISIÓN Y REGISTRO DE LA NÓMINA ADMINISTRATIVA</t>
  </si>
  <si>
    <t>0102  SECRETARIA PARTICULAR</t>
  </si>
  <si>
    <t>0104  DIRECCIÓN DE TRANSPARENCIA Y BUENAS PRACTICAS</t>
  </si>
  <si>
    <t>0114  REGIDORES</t>
  </si>
  <si>
    <t>0201  COORDINACIÓN DE ANÁLISIS ESTRATÉGICO Y COMUNICACIÓN</t>
  </si>
  <si>
    <t>0202  JEFATURA DE GABINETE</t>
  </si>
  <si>
    <t>0203  RELACIONES PUBLICAS, PROTOCOLO Y EVENTOS</t>
  </si>
  <si>
    <t>0204  DIRECCIÓN DE PROYECTOS ESTRATÉGICOS</t>
  </si>
  <si>
    <t>0205  DIRECCIÓN DE EVALUACIÓN Y SEGUIMIENTO</t>
  </si>
  <si>
    <t>0303  COMISARIA GENERAL DE SEGURIDAD PUBLICA</t>
  </si>
  <si>
    <t>474  SUPERVISIÓN Y REGISTRO DE LA NÓMINA OPERATIVA</t>
  </si>
  <si>
    <t>0401  DIRECCIÓN JURÍDICO CONTENCIOSO</t>
  </si>
  <si>
    <t>0402  DIRECCIÓN JURÍDICO CONSULTIVO</t>
  </si>
  <si>
    <t>0403  DIRECCIÓN JURÍDICO LABORAL</t>
  </si>
  <si>
    <t>0406  DIRECCIÓN DE JUSTICIA MUNICIPAL</t>
  </si>
  <si>
    <t>0407  DIRECCIÓN DE JUZGADOS MUNICIPALES</t>
  </si>
  <si>
    <t>0408  DIRECCION JURIDICA ADSCRITA A LA COMISARIA GENERAL DE SEGURIDAD PUBLICA</t>
  </si>
  <si>
    <t>0409  DIRECCIÓN DE INVESTIGACIÓN Y SUPERVISIÓN INTERNA</t>
  </si>
  <si>
    <t>0410  DIRECCIÓN GENERAL JURÍDICA MUNICIPAL</t>
  </si>
  <si>
    <t>0411  DIRECCIÓN DE REGULARIZACIÓN Y RESERVAS TERRITORIALES</t>
  </si>
  <si>
    <t>0501  DIRECCIÓN DE REGISTRO CIVIL</t>
  </si>
  <si>
    <t>0502  COORDINACIÓN MUNICIPAL DE PROTECCIÓN CIVIL Y BOMBEROS</t>
  </si>
  <si>
    <t>0503  DIRECCIÓN DE ARCHIVO GENERAL DEL MUNICIPIO DE ZAPOPAN</t>
  </si>
  <si>
    <t>0504  DIRECCIÓN DE INTEGRACIÓN Y DICTAMINACIÓN</t>
  </si>
  <si>
    <t>0505  SECRETARIA DEL AYUNTAMIENTO</t>
  </si>
  <si>
    <t>0506  DIRECCIÓN DE ACTAS, ACUERDOS Y SEGUIMIENTO</t>
  </si>
  <si>
    <t>0507  DIRECCIÓN DE ATENCIÓN CIUDADANA</t>
  </si>
  <si>
    <t>0508  DIRECCIÓN DE DELEGACIONES Y AGENCIAS MUNICIPALES</t>
  </si>
  <si>
    <t>0509  DIRECCIÓN DE INSPECCIÓN Y VIGILANCIA</t>
  </si>
  <si>
    <t>0601  DIRECCIÓN DE INGRESOS</t>
  </si>
  <si>
    <t>0602  DIRECCIÓN DE PRESUPUESTO Y EGRESOS</t>
  </si>
  <si>
    <t>0603  DIRECCIÓN DE CONTABILIDAD</t>
  </si>
  <si>
    <t>0604  DIRECCIÓN DE GLOSA</t>
  </si>
  <si>
    <t>0605  DIRECCIÓN DE CATASTRO</t>
  </si>
  <si>
    <t>0606  TESORERÍA MUNICIPAL</t>
  </si>
  <si>
    <t>0701  DIRECCIÓN DE AUDITORIA</t>
  </si>
  <si>
    <t>0704  DIRECCIÓN DE RESPONSABILIDADES ADMINISTRATIVAS</t>
  </si>
  <si>
    <t>0705  DIRECCIÓN DE INVESTIGACIÓN</t>
  </si>
  <si>
    <t>0707  CONTRALORÍA CIUDADANA</t>
  </si>
  <si>
    <t>0801  DIRECCIÓN DE GESTIÓN INTEGRAL DEL AGUA Y DRENAJE</t>
  </si>
  <si>
    <t>0802  DIRECCIÓN DE MERCADOS</t>
  </si>
  <si>
    <t>0803  DIRECCIÓN DE MEJORAMIENTO URBANO</t>
  </si>
  <si>
    <t>0804  DIRECCIÓN DE PARQUES Y JARDINES</t>
  </si>
  <si>
    <t>0805  DIRECCIÓN DE PAVIMENTOS</t>
  </si>
  <si>
    <t>0807  DIRECCIÓN DE RASTRO MUNICIPAL</t>
  </si>
  <si>
    <t>0808  COORDINACIÓN GENERAL DE SERVICIOS MUNICIPALES</t>
  </si>
  <si>
    <t>0809  DIRECCIÓN DE CEMENTERIOS</t>
  </si>
  <si>
    <t>0810  DIRECCIÓN DE TIANGUIS Y COMERCIO EN ESPACIOS ABIERTOS</t>
  </si>
  <si>
    <t>0811  DIRECCIÓN DE ALUMBRADO PUBLICO</t>
  </si>
  <si>
    <t>0812  DIRECCIÓN DE ASEO PÚBLICO</t>
  </si>
  <si>
    <t>0815  DIRECCIÓN DE CONTROL DE CALIDAD DE SERVICIOS MUNICIPALES</t>
  </si>
  <si>
    <t>0901  DIRECCIÓN DE ADMINISTRACIÓN</t>
  </si>
  <si>
    <t>0902  DIRECCIÓN DE INNOVACIÓN GUBERNAMENTAL</t>
  </si>
  <si>
    <t>0904  DIRECCIÓN DE RECURSOS HUMANOS</t>
  </si>
  <si>
    <t>0905  DIRECCIÓN DE ADQUISICIONES</t>
  </si>
  <si>
    <t>0906  DIRECCIÓN DE MEJORA REGULATORIA</t>
  </si>
  <si>
    <t>0907  DIRECCIÓN DE CONSERVACIÓN DE INMUEBLES</t>
  </si>
  <si>
    <t>0909  COORDINACIÓN GENERAL DE ADMINISTRACIÓN E INNOVACIÓN GUBERNAMENTAL</t>
  </si>
  <si>
    <t>1002  DIRECCIÓN DE CAPACITACIÓN Y OFERTA EDUCATIVA</t>
  </si>
  <si>
    <t>1003  DIRECCIÓN DE PROGRAMAS SOCIALES MUNICIPALES</t>
  </si>
  <si>
    <t>1005  DIRECCIÓN DE PROMOCIÓN ECONÓMICA</t>
  </si>
  <si>
    <t>1006  DIRECCIÓN DE PADRÓN Y LICENCIAS</t>
  </si>
  <si>
    <t>1007  DIRECCIÓN DE TURISMO Y CENTRO HISTORICO</t>
  </si>
  <si>
    <t>1008  DIRECCIÓN DE DESARROLLO AGROPECUARIO</t>
  </si>
  <si>
    <t>1009  DIRECCIÓN DE EMPRENDIMIENTO</t>
  </si>
  <si>
    <t>1010  COORDINACIÓN GENERAL DE DESARROLLO ECONÓMICO Y COMBATE A LA DESIGUALDAD</t>
  </si>
  <si>
    <t>1011  DIRECCIÓN DE ASOCIACIONES CIVILES</t>
  </si>
  <si>
    <t>1102  DIRECCIÓN DE ORDENAMIENTO DEL TERRITORIO</t>
  </si>
  <si>
    <t>1103  DIRECCIÓN DE MOVILIDAD Y TRANSPORTE</t>
  </si>
  <si>
    <t>1104  DIRECCIÓN DE MEDIO AMBIENTE</t>
  </si>
  <si>
    <t>1105  DIRECCIÓN DE PERMISOS Y LICENCIAS DE CONSTRUCCIÓN</t>
  </si>
  <si>
    <t>1111  COORDINACIÓN GENERAL DE GESTIÓN INTEGRAL DE LA CIUDAD</t>
  </si>
  <si>
    <t>1112  DIRECCIÓN DE PLANEACIÓN PARA EL DESARROLLO DE LA CIUDAD</t>
  </si>
  <si>
    <t>1113  DIRECCIÓN DE PROTECCIÓN ANIMAL</t>
  </si>
  <si>
    <t>1212  DIRECCIÓN DE OBRAS PÚBLICAS E INFRAESTRUCTURA</t>
  </si>
  <si>
    <t>1301  DIRECCIÓN DE PARTICIPACIÓN CIUDADANA</t>
  </si>
  <si>
    <t>1302  DIRECCIÓN DE EDUCACIÓN</t>
  </si>
  <si>
    <t>1303  DIRECCIÓN DE CULTURA</t>
  </si>
  <si>
    <t>1305  DIRECCION DE DERECHOS HUMANOS Y GRUPOS PRIORITARIOS</t>
  </si>
  <si>
    <t>1306  DIRECCIÓN CIUDAD DE LAS NIÑAS Y LOS NIÑOS</t>
  </si>
  <si>
    <t>1313  COORDINACIÓN GENERAL DE CONSTRUCCIÓN DE LA COMUNIDAD</t>
  </si>
  <si>
    <t>1314  DIRECCIÓN DE DESARROLLO COMUNITARIO</t>
  </si>
  <si>
    <t>1401  DIRECCIÓN DE ZONAS</t>
  </si>
  <si>
    <t>1402  DIRECCIÓN DE CONTACTO CIUDADANO</t>
  </si>
  <si>
    <t>1414  COORDINACIÓN GENERAL DE CERCANIA CIUDADANA</t>
  </si>
  <si>
    <t>2  ETIQUETADO</t>
  </si>
  <si>
    <t>TOTAL DEL GASTO</t>
  </si>
  <si>
    <t>Page -1 of 1</t>
  </si>
  <si>
    <t>X</t>
  </si>
  <si>
    <t>Aprobado (d)</t>
  </si>
  <si>
    <t xml:space="preserve">Ampliaciones/ (Reducciones) </t>
  </si>
  <si>
    <t xml:space="preserve">Modificado </t>
  </si>
  <si>
    <t xml:space="preserve">Devengado </t>
  </si>
  <si>
    <t>Validación Formato 6D</t>
  </si>
  <si>
    <t>I. Gasto No Etiquetado (I=A+B+C+D+E+F)</t>
  </si>
  <si>
    <t>A. Personal Administrativo y de Servicio Público</t>
  </si>
  <si>
    <t>D. Seguridad Pública</t>
  </si>
  <si>
    <t>II. Gasto Etiquetado (II=A+B+C+D+E+F)</t>
  </si>
  <si>
    <t>III. Total del Gasto en Servicios Personales (III = I + II)</t>
  </si>
  <si>
    <t>Estado Analítico del Ejercicio del Presupuesto de Egresos Detallado - LDF</t>
  </si>
  <si>
    <t>Clasificación de Servicios Personales por Categoría</t>
  </si>
  <si>
    <t>Concepto (c)</t>
  </si>
  <si>
    <t>Subejercicio (e)</t>
  </si>
  <si>
    <t>B. Magisterio</t>
  </si>
  <si>
    <t>C. Servicios de Salud (C=c1+c2)</t>
  </si>
  <si>
    <t>E. Gastos asociados a la implementación de nuevas leyes federales o reformas a las mismas (E = e1 + e2)</t>
  </si>
  <si>
    <t>F. Sentencias laborales definitivas</t>
  </si>
  <si>
    <t>Del 01 de Enero al 30 de Junio del 2022</t>
  </si>
  <si>
    <t>(CIFRAS EN PESOS)</t>
  </si>
  <si>
    <t>Municipio de Zapopan, Jalisco.</t>
  </si>
  <si>
    <t>Bajo protesta de decir verdad declaramos que los Estados Financieros y sus notas, son razonablemente correctos y son responsabilidad del emisor.</t>
  </si>
  <si>
    <t>Del 1 de Enero al 30 de Noviembre del 2022 (b)</t>
  </si>
  <si>
    <t xml:space="preserve">   c1) Personal Administrativo</t>
  </si>
  <si>
    <t xml:space="preserve">   c2) Personal Médico, Paramédico y afín</t>
  </si>
  <si>
    <t xml:space="preserve"> e1) Nombre del Programa o Ley 1</t>
  </si>
  <si>
    <t xml:space="preserve"> e2) Nombre del Programa o Ley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</si>
</sst>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7" formatCode="&quot;$&quot;#,##0.00;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_);\-&quot;$&quot;#,##0.00"/>
    <numFmt numFmtId="165" formatCode="&quot;$&quot;#,##0.00"/>
  </numFmts>
  <fonts count="22" x14ac:knownFonts="1">
    <font>
      <sz val="10"/>
      <color indexed="8"/>
      <name val="MS Sans Serif"/>
    </font>
    <font>
      <sz val="11"/>
      <color theme="1"/>
      <name val="Calibri"/>
      <family val="2"/>
      <scheme val="minor"/>
    </font>
    <font>
      <b/>
      <sz val="16.100000000000001"/>
      <color indexed="8"/>
      <name val="Arial Narrow"/>
      <family val="2"/>
    </font>
    <font>
      <b/>
      <sz val="9.9499999999999993"/>
      <color indexed="8"/>
      <name val="Arial"/>
      <family val="2"/>
    </font>
    <font>
      <sz val="6"/>
      <color indexed="8"/>
      <name val="Arial Narrow"/>
      <family val="2"/>
    </font>
    <font>
      <b/>
      <sz val="8.9"/>
      <color indexed="8"/>
      <name val="Arial Narrow"/>
      <family val="2"/>
    </font>
    <font>
      <b/>
      <sz val="8.0500000000000007"/>
      <color indexed="8"/>
      <name val="Arial Narrow"/>
      <family val="2"/>
    </font>
    <font>
      <b/>
      <sz val="6"/>
      <color indexed="8"/>
      <name val="Arial"/>
      <family val="2"/>
    </font>
    <font>
      <sz val="6"/>
      <color indexed="8"/>
      <name val="Arial"/>
      <family val="2"/>
    </font>
    <font>
      <b/>
      <sz val="16.100000000000001"/>
      <color indexed="8"/>
      <name val="Arial Narrow"/>
      <family val="2"/>
    </font>
    <font>
      <b/>
      <sz val="6"/>
      <color indexed="8"/>
      <name val="Arial Narrow"/>
      <family val="2"/>
    </font>
    <font>
      <sz val="8.0500000000000007"/>
      <color indexed="8"/>
      <name val="Arial"/>
      <family val="2"/>
    </font>
    <font>
      <b/>
      <sz val="8.9"/>
      <color indexed="8"/>
      <name val="Arial Narrow"/>
      <family val="2"/>
    </font>
    <font>
      <b/>
      <sz val="8.0500000000000007"/>
      <color indexed="8"/>
      <name val="Arial Narrow"/>
      <family val="2"/>
    </font>
    <font>
      <b/>
      <sz val="6.85"/>
      <color indexed="8"/>
      <name val="Arial Narrow"/>
      <family val="2"/>
    </font>
    <font>
      <sz val="11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9"/>
      <color indexed="8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rgb="FF000000"/>
      <name val="Arial"/>
      <family val="2"/>
    </font>
    <font>
      <sz val="10"/>
      <color indexed="8"/>
      <name val="MS Sans Serif"/>
      <family val="2"/>
    </font>
  </fonts>
  <fills count="6">
    <fill>
      <patternFill patternType="none"/>
    </fill>
    <fill>
      <patternFill patternType="gray125"/>
    </fill>
    <fill>
      <patternFill patternType="solid">
        <fgColor rgb="FFB17ED8"/>
        <bgColor indexed="64"/>
      </patternFill>
    </fill>
    <fill>
      <patternFill patternType="solid">
        <fgColor rgb="FFEAC1FB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43" fontId="2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15" fillId="0" borderId="0"/>
    <xf numFmtId="0" fontId="21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</cellStyleXfs>
  <cellXfs count="60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16" fillId="2" borderId="0" xfId="0" applyFont="1" applyFill="1"/>
    <xf numFmtId="43" fontId="16" fillId="2" borderId="0" xfId="1" applyFont="1" applyFill="1" applyBorder="1" applyAlignment="1" applyProtection="1"/>
    <xf numFmtId="0" fontId="7" fillId="0" borderId="1" xfId="0" applyFont="1" applyBorder="1" applyAlignment="1">
      <alignment horizontal="left" vertical="center" wrapText="1"/>
    </xf>
    <xf numFmtId="164" fontId="17" fillId="0" borderId="0" xfId="1" applyNumberFormat="1" applyFont="1" applyFill="1" applyBorder="1" applyAlignment="1" applyProtection="1"/>
    <xf numFmtId="43" fontId="17" fillId="0" borderId="0" xfId="1" applyFont="1" applyFill="1" applyBorder="1" applyAlignment="1" applyProtection="1"/>
    <xf numFmtId="0" fontId="8" fillId="0" borderId="1" xfId="0" applyFont="1" applyBorder="1" applyAlignment="1">
      <alignment horizontal="left" vertical="center" wrapText="1"/>
    </xf>
    <xf numFmtId="0" fontId="17" fillId="0" borderId="0" xfId="0" applyFont="1"/>
    <xf numFmtId="0" fontId="7" fillId="3" borderId="1" xfId="0" applyFont="1" applyFill="1" applyBorder="1" applyAlignment="1">
      <alignment horizontal="left" vertical="center" wrapText="1"/>
    </xf>
    <xf numFmtId="164" fontId="17" fillId="3" borderId="0" xfId="0" applyNumberFormat="1" applyFont="1" applyFill="1"/>
    <xf numFmtId="43" fontId="17" fillId="3" borderId="0" xfId="1" applyFont="1" applyFill="1" applyBorder="1" applyAlignment="1" applyProtection="1"/>
    <xf numFmtId="0" fontId="8" fillId="3" borderId="1" xfId="0" applyFont="1" applyFill="1" applyBorder="1" applyAlignment="1">
      <alignment horizontal="left" vertical="center" wrapText="1"/>
    </xf>
    <xf numFmtId="43" fontId="17" fillId="3" borderId="0" xfId="0" applyNumberFormat="1" applyFont="1" applyFill="1"/>
    <xf numFmtId="44" fontId="17" fillId="3" borderId="0" xfId="3" applyFont="1" applyFill="1" applyBorder="1" applyAlignment="1" applyProtection="1"/>
    <xf numFmtId="0" fontId="17" fillId="3" borderId="0" xfId="0" applyFont="1" applyFill="1"/>
    <xf numFmtId="7" fontId="0" fillId="0" borderId="0" xfId="0" applyNumberFormat="1"/>
    <xf numFmtId="0" fontId="10" fillId="0" borderId="0" xfId="0" applyFont="1" applyAlignment="1">
      <alignment vertical="center"/>
    </xf>
    <xf numFmtId="0" fontId="10" fillId="0" borderId="0" xfId="0" applyFont="1" applyAlignment="1">
      <alignment horizontal="right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right" vertical="center"/>
    </xf>
    <xf numFmtId="0" fontId="13" fillId="0" borderId="0" xfId="0" applyFont="1" applyAlignment="1">
      <alignment vertical="center"/>
    </xf>
    <xf numFmtId="164" fontId="13" fillId="0" borderId="0" xfId="0" applyNumberFormat="1" applyFont="1" applyAlignment="1">
      <alignment horizontal="right" vertical="center"/>
    </xf>
    <xf numFmtId="0" fontId="14" fillId="0" borderId="0" xfId="0" applyFont="1" applyAlignment="1">
      <alignment horizontal="right" vertical="center"/>
    </xf>
    <xf numFmtId="0" fontId="0" fillId="5" borderId="0" xfId="0" applyFill="1"/>
    <xf numFmtId="0" fontId="18" fillId="5" borderId="0" xfId="0" applyFont="1" applyFill="1"/>
    <xf numFmtId="7" fontId="18" fillId="5" borderId="0" xfId="0" applyNumberFormat="1" applyFont="1" applyFill="1"/>
    <xf numFmtId="164" fontId="19" fillId="5" borderId="0" xfId="0" applyNumberFormat="1" applyFont="1" applyFill="1" applyAlignment="1">
      <alignment horizontal="right" vertical="center"/>
    </xf>
    <xf numFmtId="43" fontId="18" fillId="5" borderId="0" xfId="0" applyNumberFormat="1" applyFont="1" applyFill="1"/>
    <xf numFmtId="165" fontId="18" fillId="5" borderId="0" xfId="0" applyNumberFormat="1" applyFont="1" applyFill="1"/>
    <xf numFmtId="0" fontId="20" fillId="4" borderId="2" xfId="0" applyFont="1" applyFill="1" applyBorder="1" applyAlignment="1">
      <alignment horizontal="center" vertical="center" wrapText="1"/>
    </xf>
    <xf numFmtId="0" fontId="19" fillId="5" borderId="11" xfId="0" applyFont="1" applyFill="1" applyBorder="1" applyAlignment="1">
      <alignment horizontal="left" vertical="center" wrapText="1"/>
    </xf>
    <xf numFmtId="0" fontId="18" fillId="5" borderId="12" xfId="0" applyFont="1" applyFill="1" applyBorder="1" applyAlignment="1">
      <alignment horizontal="left" vertical="center" wrapText="1"/>
    </xf>
    <xf numFmtId="0" fontId="19" fillId="5" borderId="12" xfId="0" applyFont="1" applyFill="1" applyBorder="1" applyAlignment="1">
      <alignment horizontal="left" vertical="center" wrapText="1"/>
    </xf>
    <xf numFmtId="165" fontId="19" fillId="5" borderId="0" xfId="2" applyNumberFormat="1" applyFont="1" applyFill="1" applyBorder="1" applyAlignment="1" applyProtection="1">
      <alignment horizontal="right" vertical="center" wrapText="1"/>
    </xf>
    <xf numFmtId="165" fontId="18" fillId="5" borderId="0" xfId="2" applyNumberFormat="1" applyFont="1" applyFill="1" applyBorder="1" applyAlignment="1" applyProtection="1">
      <alignment horizontal="right" vertical="center" wrapText="1"/>
    </xf>
    <xf numFmtId="165" fontId="19" fillId="5" borderId="11" xfId="2" applyNumberFormat="1" applyFont="1" applyFill="1" applyBorder="1" applyAlignment="1" applyProtection="1">
      <alignment horizontal="right" vertical="center" wrapText="1"/>
    </xf>
    <xf numFmtId="165" fontId="18" fillId="5" borderId="12" xfId="2" applyNumberFormat="1" applyFont="1" applyFill="1" applyBorder="1" applyAlignment="1" applyProtection="1">
      <alignment horizontal="right" vertical="center" wrapText="1"/>
    </xf>
    <xf numFmtId="165" fontId="19" fillId="5" borderId="12" xfId="2" applyNumberFormat="1" applyFont="1" applyFill="1" applyBorder="1" applyAlignment="1" applyProtection="1">
      <alignment horizontal="right" vertical="center" wrapText="1"/>
    </xf>
    <xf numFmtId="0" fontId="19" fillId="5" borderId="2" xfId="0" applyFont="1" applyFill="1" applyBorder="1" applyAlignment="1">
      <alignment horizontal="left" vertical="center" wrapText="1"/>
    </xf>
    <xf numFmtId="165" fontId="19" fillId="5" borderId="13" xfId="2" applyNumberFormat="1" applyFont="1" applyFill="1" applyBorder="1" applyAlignment="1" applyProtection="1">
      <alignment horizontal="right" vertical="center" wrapText="1"/>
    </xf>
    <xf numFmtId="165" fontId="19" fillId="5" borderId="2" xfId="2" applyNumberFormat="1" applyFont="1" applyFill="1" applyBorder="1" applyAlignment="1" applyProtection="1">
      <alignment horizontal="right" vertical="center" wrapText="1"/>
    </xf>
    <xf numFmtId="0" fontId="20" fillId="5" borderId="13" xfId="0" applyFont="1" applyFill="1" applyBorder="1" applyAlignment="1">
      <alignment horizontal="center" vertical="center"/>
    </xf>
    <xf numFmtId="0" fontId="18" fillId="5" borderId="12" xfId="0" applyFont="1" applyFill="1" applyBorder="1" applyAlignment="1">
      <alignment horizontal="left" vertical="center" wrapText="1" indent="1"/>
    </xf>
    <xf numFmtId="0" fontId="20" fillId="4" borderId="2" xfId="0" applyFont="1" applyFill="1" applyBorder="1" applyAlignment="1">
      <alignment horizontal="center" vertical="center"/>
    </xf>
    <xf numFmtId="0" fontId="20" fillId="4" borderId="2" xfId="0" applyFont="1" applyFill="1" applyBorder="1" applyAlignment="1">
      <alignment horizontal="center" vertical="center" wrapText="1"/>
    </xf>
    <xf numFmtId="0" fontId="19" fillId="5" borderId="3" xfId="0" applyFont="1" applyFill="1" applyBorder="1" applyAlignment="1">
      <alignment horizontal="center" vertical="center"/>
    </xf>
    <xf numFmtId="0" fontId="19" fillId="5" borderId="4" xfId="0" applyFont="1" applyFill="1" applyBorder="1" applyAlignment="1">
      <alignment horizontal="center" vertical="center"/>
    </xf>
    <xf numFmtId="0" fontId="19" fillId="5" borderId="5" xfId="0" applyFont="1" applyFill="1" applyBorder="1" applyAlignment="1">
      <alignment horizontal="center" vertical="center"/>
    </xf>
    <xf numFmtId="0" fontId="20" fillId="5" borderId="6" xfId="0" applyFont="1" applyFill="1" applyBorder="1" applyAlignment="1">
      <alignment horizontal="center" vertical="center"/>
    </xf>
    <xf numFmtId="0" fontId="20" fillId="5" borderId="0" xfId="0" applyFont="1" applyFill="1" applyAlignment="1">
      <alignment horizontal="center" vertical="center"/>
    </xf>
    <xf numFmtId="0" fontId="20" fillId="5" borderId="7" xfId="0" applyFont="1" applyFill="1" applyBorder="1" applyAlignment="1">
      <alignment horizontal="center" vertical="center"/>
    </xf>
    <xf numFmtId="0" fontId="20" fillId="5" borderId="8" xfId="0" applyFont="1" applyFill="1" applyBorder="1" applyAlignment="1">
      <alignment horizontal="center" vertical="center"/>
    </xf>
    <xf numFmtId="0" fontId="20" fillId="5" borderId="9" xfId="0" applyFont="1" applyFill="1" applyBorder="1" applyAlignment="1">
      <alignment horizontal="center" vertical="center"/>
    </xf>
    <xf numFmtId="0" fontId="20" fillId="5" borderId="10" xfId="0" applyFont="1" applyFill="1" applyBorder="1" applyAlignment="1">
      <alignment horizontal="center" vertical="center"/>
    </xf>
  </cellXfs>
  <cellStyles count="12">
    <cellStyle name="Millares" xfId="1" builtinId="3"/>
    <cellStyle name="Millares 2" xfId="2" xr:uid="{00000000-0005-0000-0000-000001000000}"/>
    <cellStyle name="Millares 2 2" xfId="8" xr:uid="{00000000-0005-0000-0000-000002000000}"/>
    <cellStyle name="Moneda" xfId="3" builtinId="4"/>
    <cellStyle name="Moneda 2" xfId="4" xr:uid="{00000000-0005-0000-0000-000004000000}"/>
    <cellStyle name="Moneda 2 2" xfId="9" xr:uid="{00000000-0005-0000-0000-000005000000}"/>
    <cellStyle name="Moneda 3" xfId="5" xr:uid="{00000000-0005-0000-0000-000006000000}"/>
    <cellStyle name="Moneda 3 2" xfId="10" xr:uid="{00000000-0005-0000-0000-000007000000}"/>
    <cellStyle name="Normal" xfId="0" builtinId="0"/>
    <cellStyle name="Normal 2" xfId="6" xr:uid="{00000000-0005-0000-0000-000009000000}"/>
    <cellStyle name="Normal 2 2" xfId="11" xr:uid="{00000000-0005-0000-0000-00000A000000}"/>
    <cellStyle name="Normal 3" xfId="7" xr:uid="{00000000-0005-0000-0000-00000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1</xdr:row>
      <xdr:rowOff>19050</xdr:rowOff>
    </xdr:from>
    <xdr:to>
      <xdr:col>1</xdr:col>
      <xdr:colOff>1678432</xdr:colOff>
      <xdr:row>5</xdr:row>
      <xdr:rowOff>142874</xdr:rowOff>
    </xdr:to>
    <xdr:pic>
      <xdr:nvPicPr>
        <xdr:cNvPr id="2" name="3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colorTemperature colorTemp="7200"/>
                  </a14:imgEffect>
                  <a14:imgEffect>
                    <a14:saturation sat="2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5" y="175932"/>
          <a:ext cx="1649857" cy="751354"/>
        </a:xfrm>
        <a:prstGeom prst="rect">
          <a:avLst/>
        </a:prstGeom>
        <a:solidFill>
          <a:srgbClr val="CC00CC"/>
        </a:solidFill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1</xdr:col>
      <xdr:colOff>504825</xdr:colOff>
      <xdr:row>8</xdr:row>
      <xdr:rowOff>0</xdr:rowOff>
    </xdr:to>
    <xdr:sp macro="" textlink="">
      <xdr:nvSpPr>
        <xdr:cNvPr id="1066" name="Imagen 1">
          <a:extLst>
            <a:ext uri="{FF2B5EF4-FFF2-40B4-BE49-F238E27FC236}">
              <a16:creationId xmlns:a16="http://schemas.microsoft.com/office/drawing/2014/main" id="{00000000-0008-0000-0100-00002A040000}"/>
            </a:ext>
          </a:extLst>
        </xdr:cNvPr>
        <xdr:cNvSpPr>
          <a:spLocks noChangeAspect="1" noChangeArrowheads="1"/>
        </xdr:cNvSpPr>
      </xdr:nvSpPr>
      <xdr:spPr bwMode="auto">
        <a:xfrm>
          <a:off x="762000" y="581025"/>
          <a:ext cx="504825" cy="8096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504825</xdr:colOff>
      <xdr:row>8</xdr:row>
      <xdr:rowOff>0</xdr:rowOff>
    </xdr:to>
    <xdr:sp macro="" textlink="">
      <xdr:nvSpPr>
        <xdr:cNvPr id="1067" name="Imagen 1">
          <a:extLst>
            <a:ext uri="{FF2B5EF4-FFF2-40B4-BE49-F238E27FC236}">
              <a16:creationId xmlns:a16="http://schemas.microsoft.com/office/drawing/2014/main" id="{00000000-0008-0000-0100-00002B040000}"/>
            </a:ext>
          </a:extLst>
        </xdr:cNvPr>
        <xdr:cNvSpPr>
          <a:spLocks noChangeAspect="1" noChangeArrowheads="1"/>
        </xdr:cNvSpPr>
      </xdr:nvSpPr>
      <xdr:spPr bwMode="auto">
        <a:xfrm>
          <a:off x="762000" y="581025"/>
          <a:ext cx="504825" cy="8096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H42"/>
  <sheetViews>
    <sheetView tabSelected="1" topLeftCell="C18" zoomScale="85" zoomScaleNormal="85" workbookViewId="0">
      <selection activeCell="H28" sqref="H28"/>
    </sheetView>
  </sheetViews>
  <sheetFormatPr baseColWidth="10" defaultRowHeight="12.75" x14ac:dyDescent="0.2"/>
  <cols>
    <col min="1" max="1" width="11.42578125" style="29"/>
    <col min="2" max="2" width="38.28515625" style="30" customWidth="1"/>
    <col min="3" max="3" width="22.5703125" style="30" bestFit="1" customWidth="1"/>
    <col min="4" max="4" width="21.28515625" style="30" bestFit="1" customWidth="1"/>
    <col min="5" max="5" width="23.28515625" style="30" bestFit="1" customWidth="1"/>
    <col min="6" max="6" width="22" style="30" bestFit="1" customWidth="1"/>
    <col min="7" max="7" width="22.28515625" style="30" bestFit="1" customWidth="1"/>
    <col min="8" max="8" width="22.5703125" style="30" bestFit="1" customWidth="1"/>
    <col min="9" max="9" width="12.42578125" style="29" bestFit="1" customWidth="1"/>
    <col min="10" max="10" width="11.42578125" style="29"/>
    <col min="11" max="256" width="0" style="29" hidden="1" customWidth="1"/>
    <col min="257" max="16384" width="11.42578125" style="29"/>
  </cols>
  <sheetData>
    <row r="2" spans="2:8" x14ac:dyDescent="0.2">
      <c r="B2" s="51" t="s">
        <v>130</v>
      </c>
      <c r="C2" s="52"/>
      <c r="D2" s="52"/>
      <c r="E2" s="52"/>
      <c r="F2" s="52"/>
      <c r="G2" s="52"/>
      <c r="H2" s="53"/>
    </row>
    <row r="3" spans="2:8" x14ac:dyDescent="0.2">
      <c r="B3" s="54" t="s">
        <v>120</v>
      </c>
      <c r="C3" s="55"/>
      <c r="D3" s="55"/>
      <c r="E3" s="55"/>
      <c r="F3" s="55"/>
      <c r="G3" s="55"/>
      <c r="H3" s="56"/>
    </row>
    <row r="4" spans="2:8" x14ac:dyDescent="0.2">
      <c r="B4" s="54" t="s">
        <v>121</v>
      </c>
      <c r="C4" s="55"/>
      <c r="D4" s="55"/>
      <c r="E4" s="55"/>
      <c r="F4" s="55"/>
      <c r="G4" s="55"/>
      <c r="H4" s="56"/>
    </row>
    <row r="5" spans="2:8" x14ac:dyDescent="0.2">
      <c r="B5" s="54" t="s">
        <v>132</v>
      </c>
      <c r="C5" s="55"/>
      <c r="D5" s="55"/>
      <c r="E5" s="55"/>
      <c r="F5" s="55"/>
      <c r="G5" s="55"/>
      <c r="H5" s="56"/>
    </row>
    <row r="6" spans="2:8" x14ac:dyDescent="0.2">
      <c r="B6" s="57" t="s">
        <v>129</v>
      </c>
      <c r="C6" s="58"/>
      <c r="D6" s="58"/>
      <c r="E6" s="58"/>
      <c r="F6" s="58"/>
      <c r="G6" s="58"/>
      <c r="H6" s="59"/>
    </row>
    <row r="7" spans="2:8" x14ac:dyDescent="0.2">
      <c r="B7" s="47"/>
      <c r="C7" s="47"/>
      <c r="D7" s="47"/>
      <c r="E7" s="47"/>
      <c r="F7" s="47"/>
      <c r="G7" s="47"/>
      <c r="H7" s="47"/>
    </row>
    <row r="8" spans="2:8" x14ac:dyDescent="0.2">
      <c r="B8" s="49" t="s">
        <v>122</v>
      </c>
      <c r="C8" s="50" t="s">
        <v>11</v>
      </c>
      <c r="D8" s="50"/>
      <c r="E8" s="50"/>
      <c r="F8" s="50"/>
      <c r="G8" s="50"/>
      <c r="H8" s="50" t="s">
        <v>123</v>
      </c>
    </row>
    <row r="9" spans="2:8" ht="25.5" x14ac:dyDescent="0.2">
      <c r="B9" s="49"/>
      <c r="C9" s="35" t="s">
        <v>110</v>
      </c>
      <c r="D9" s="35" t="s">
        <v>111</v>
      </c>
      <c r="E9" s="35" t="s">
        <v>112</v>
      </c>
      <c r="F9" s="35" t="s">
        <v>113</v>
      </c>
      <c r="G9" s="35" t="s">
        <v>17</v>
      </c>
      <c r="H9" s="50"/>
    </row>
    <row r="10" spans="2:8" ht="25.5" x14ac:dyDescent="0.2">
      <c r="B10" s="36" t="s">
        <v>115</v>
      </c>
      <c r="C10" s="39">
        <f>+C11+C16</f>
        <v>3985000498.6099997</v>
      </c>
      <c r="D10" s="41">
        <f>+D11+D16</f>
        <v>-121126723.22</v>
      </c>
      <c r="E10" s="39">
        <f t="shared" ref="E10" si="0">+E11+E16</f>
        <v>3863873775.3899994</v>
      </c>
      <c r="F10" s="41">
        <f>+F11+F16</f>
        <v>3858304186.9799995</v>
      </c>
      <c r="G10" s="39">
        <f>+G11+G16</f>
        <v>3858304186.9799995</v>
      </c>
      <c r="H10" s="41">
        <f>+H11+H16</f>
        <v>5569588.4099998474</v>
      </c>
    </row>
    <row r="11" spans="2:8" ht="25.5" x14ac:dyDescent="0.2">
      <c r="B11" s="37" t="s">
        <v>116</v>
      </c>
      <c r="C11" s="40">
        <v>2942888213.9099998</v>
      </c>
      <c r="D11" s="42">
        <v>-59803556.530000001</v>
      </c>
      <c r="E11" s="40">
        <f>C11+D11</f>
        <v>2883084657.3799996</v>
      </c>
      <c r="F11" s="42">
        <v>2880169274.9899998</v>
      </c>
      <c r="G11" s="40">
        <v>2880169274.9899998</v>
      </c>
      <c r="H11" s="42">
        <f>E11-F11</f>
        <v>2915382.3899998665</v>
      </c>
    </row>
    <row r="12" spans="2:8" x14ac:dyDescent="0.2">
      <c r="B12" s="37" t="s">
        <v>124</v>
      </c>
      <c r="C12" s="40">
        <v>0</v>
      </c>
      <c r="D12" s="42">
        <v>0</v>
      </c>
      <c r="E12" s="40">
        <f t="shared" ref="E12:E20" si="1">C12+D12</f>
        <v>0</v>
      </c>
      <c r="F12" s="42">
        <v>0</v>
      </c>
      <c r="G12" s="40">
        <v>0</v>
      </c>
      <c r="H12" s="42">
        <f t="shared" ref="H12:H16" si="2">E12-F12</f>
        <v>0</v>
      </c>
    </row>
    <row r="13" spans="2:8" x14ac:dyDescent="0.2">
      <c r="B13" s="37" t="s">
        <v>125</v>
      </c>
      <c r="C13" s="40">
        <v>0</v>
      </c>
      <c r="D13" s="42">
        <v>0</v>
      </c>
      <c r="E13" s="40">
        <f t="shared" si="1"/>
        <v>0</v>
      </c>
      <c r="F13" s="42">
        <v>0</v>
      </c>
      <c r="G13" s="40">
        <v>0</v>
      </c>
      <c r="H13" s="42">
        <f t="shared" si="2"/>
        <v>0</v>
      </c>
    </row>
    <row r="14" spans="2:8" x14ac:dyDescent="0.2">
      <c r="B14" s="37" t="s">
        <v>133</v>
      </c>
      <c r="C14" s="40">
        <v>0</v>
      </c>
      <c r="D14" s="42">
        <v>0</v>
      </c>
      <c r="E14" s="40">
        <f t="shared" si="1"/>
        <v>0</v>
      </c>
      <c r="F14" s="42">
        <v>0</v>
      </c>
      <c r="G14" s="40">
        <v>0</v>
      </c>
      <c r="H14" s="42">
        <f t="shared" si="2"/>
        <v>0</v>
      </c>
    </row>
    <row r="15" spans="2:8" x14ac:dyDescent="0.2">
      <c r="B15" s="37" t="s">
        <v>134</v>
      </c>
      <c r="C15" s="40">
        <v>0</v>
      </c>
      <c r="D15" s="42">
        <v>0</v>
      </c>
      <c r="E15" s="40">
        <f t="shared" si="1"/>
        <v>0</v>
      </c>
      <c r="F15" s="42">
        <v>0</v>
      </c>
      <c r="G15" s="40">
        <v>0</v>
      </c>
      <c r="H15" s="42">
        <f t="shared" si="2"/>
        <v>0</v>
      </c>
    </row>
    <row r="16" spans="2:8" x14ac:dyDescent="0.2">
      <c r="B16" s="37" t="s">
        <v>117</v>
      </c>
      <c r="C16" s="40">
        <v>1042112284.7</v>
      </c>
      <c r="D16" s="42">
        <v>-61323166.689999998</v>
      </c>
      <c r="E16" s="40">
        <f t="shared" si="1"/>
        <v>980789118.00999999</v>
      </c>
      <c r="F16" s="42">
        <v>978134911.99000001</v>
      </c>
      <c r="G16" s="40">
        <v>978134911.99000001</v>
      </c>
      <c r="H16" s="42">
        <f t="shared" si="2"/>
        <v>2654206.0199999809</v>
      </c>
    </row>
    <row r="17" spans="2:8" ht="38.25" x14ac:dyDescent="0.2">
      <c r="B17" s="37" t="s">
        <v>126</v>
      </c>
      <c r="C17" s="40">
        <v>0</v>
      </c>
      <c r="D17" s="42">
        <v>0</v>
      </c>
      <c r="E17" s="40">
        <f t="shared" si="1"/>
        <v>0</v>
      </c>
      <c r="F17" s="42">
        <v>0</v>
      </c>
      <c r="G17" s="40">
        <v>0</v>
      </c>
      <c r="H17" s="42">
        <v>0</v>
      </c>
    </row>
    <row r="18" spans="2:8" x14ac:dyDescent="0.2">
      <c r="B18" s="48" t="s">
        <v>135</v>
      </c>
      <c r="C18" s="40">
        <v>0</v>
      </c>
      <c r="D18" s="42">
        <v>0</v>
      </c>
      <c r="E18" s="40">
        <f t="shared" si="1"/>
        <v>0</v>
      </c>
      <c r="F18" s="42">
        <v>0</v>
      </c>
      <c r="G18" s="40">
        <v>0</v>
      </c>
      <c r="H18" s="42">
        <v>0</v>
      </c>
    </row>
    <row r="19" spans="2:8" x14ac:dyDescent="0.2">
      <c r="B19" s="48" t="s">
        <v>136</v>
      </c>
      <c r="C19" s="40">
        <v>0</v>
      </c>
      <c r="D19" s="42">
        <v>0</v>
      </c>
      <c r="E19" s="40">
        <f t="shared" si="1"/>
        <v>0</v>
      </c>
      <c r="F19" s="42">
        <v>0</v>
      </c>
      <c r="G19" s="40">
        <v>0</v>
      </c>
      <c r="H19" s="42">
        <v>0</v>
      </c>
    </row>
    <row r="20" spans="2:8" x14ac:dyDescent="0.2">
      <c r="B20" s="37" t="s">
        <v>127</v>
      </c>
      <c r="C20" s="40">
        <v>0</v>
      </c>
      <c r="D20" s="42">
        <v>0</v>
      </c>
      <c r="E20" s="40">
        <f t="shared" si="1"/>
        <v>0</v>
      </c>
      <c r="F20" s="42">
        <v>0</v>
      </c>
      <c r="G20" s="40">
        <v>0</v>
      </c>
      <c r="H20" s="42">
        <v>0</v>
      </c>
    </row>
    <row r="21" spans="2:8" x14ac:dyDescent="0.2">
      <c r="B21" s="37"/>
      <c r="C21" s="39"/>
      <c r="D21" s="43"/>
      <c r="E21" s="39"/>
      <c r="F21" s="43"/>
      <c r="G21" s="39"/>
      <c r="H21" s="43"/>
    </row>
    <row r="22" spans="2:8" x14ac:dyDescent="0.2">
      <c r="B22" s="38" t="s">
        <v>118</v>
      </c>
      <c r="C22" s="39">
        <f t="shared" ref="C22:G22" si="3">+C28</f>
        <v>0</v>
      </c>
      <c r="D22" s="43">
        <f>+D28</f>
        <v>32226723.140000001</v>
      </c>
      <c r="E22" s="39">
        <f t="shared" si="3"/>
        <v>32226723.140000001</v>
      </c>
      <c r="F22" s="43">
        <f t="shared" si="3"/>
        <v>30364907.780000001</v>
      </c>
      <c r="G22" s="39">
        <f t="shared" si="3"/>
        <v>30364907.780000001</v>
      </c>
      <c r="H22" s="43">
        <f>+H28</f>
        <v>1861815.3599999994</v>
      </c>
    </row>
    <row r="23" spans="2:8" ht="25.5" x14ac:dyDescent="0.2">
      <c r="B23" s="37" t="s">
        <v>116</v>
      </c>
      <c r="C23" s="40">
        <v>0</v>
      </c>
      <c r="D23" s="42">
        <v>0</v>
      </c>
      <c r="E23" s="40">
        <f t="shared" ref="E23:E27" si="4">C23+D23</f>
        <v>0</v>
      </c>
      <c r="F23" s="42">
        <v>0</v>
      </c>
      <c r="G23" s="40">
        <v>0</v>
      </c>
      <c r="H23" s="42">
        <f t="shared" ref="H23:H27" si="5">E23-F23</f>
        <v>0</v>
      </c>
    </row>
    <row r="24" spans="2:8" x14ac:dyDescent="0.2">
      <c r="B24" s="37" t="s">
        <v>124</v>
      </c>
      <c r="C24" s="40">
        <v>0</v>
      </c>
      <c r="D24" s="42">
        <v>0</v>
      </c>
      <c r="E24" s="40">
        <f t="shared" si="4"/>
        <v>0</v>
      </c>
      <c r="F24" s="42">
        <v>0</v>
      </c>
      <c r="G24" s="40">
        <v>0</v>
      </c>
      <c r="H24" s="42">
        <f t="shared" si="5"/>
        <v>0</v>
      </c>
    </row>
    <row r="25" spans="2:8" x14ac:dyDescent="0.2">
      <c r="B25" s="37" t="s">
        <v>125</v>
      </c>
      <c r="C25" s="40">
        <v>0</v>
      </c>
      <c r="D25" s="42">
        <v>0</v>
      </c>
      <c r="E25" s="40">
        <f t="shared" si="4"/>
        <v>0</v>
      </c>
      <c r="F25" s="42">
        <v>0</v>
      </c>
      <c r="G25" s="40">
        <v>0</v>
      </c>
      <c r="H25" s="42">
        <f t="shared" si="5"/>
        <v>0</v>
      </c>
    </row>
    <row r="26" spans="2:8" x14ac:dyDescent="0.2">
      <c r="B26" s="37" t="s">
        <v>133</v>
      </c>
      <c r="C26" s="40">
        <v>0</v>
      </c>
      <c r="D26" s="42">
        <v>0</v>
      </c>
      <c r="E26" s="40">
        <f t="shared" si="4"/>
        <v>0</v>
      </c>
      <c r="F26" s="42">
        <v>0</v>
      </c>
      <c r="G26" s="40">
        <v>0</v>
      </c>
      <c r="H26" s="42">
        <f t="shared" si="5"/>
        <v>0</v>
      </c>
    </row>
    <row r="27" spans="2:8" x14ac:dyDescent="0.2">
      <c r="B27" s="37" t="s">
        <v>134</v>
      </c>
      <c r="C27" s="40">
        <v>0</v>
      </c>
      <c r="D27" s="42">
        <v>0</v>
      </c>
      <c r="E27" s="40">
        <f t="shared" si="4"/>
        <v>0</v>
      </c>
      <c r="F27" s="42">
        <v>0</v>
      </c>
      <c r="G27" s="40">
        <v>0</v>
      </c>
      <c r="H27" s="42">
        <f t="shared" si="5"/>
        <v>0</v>
      </c>
    </row>
    <row r="28" spans="2:8" x14ac:dyDescent="0.2">
      <c r="B28" s="37" t="s">
        <v>117</v>
      </c>
      <c r="C28" s="40">
        <v>0</v>
      </c>
      <c r="D28" s="42">
        <v>32226723.140000001</v>
      </c>
      <c r="E28" s="40">
        <f>C28+D28</f>
        <v>32226723.140000001</v>
      </c>
      <c r="F28" s="42">
        <v>30364907.780000001</v>
      </c>
      <c r="G28" s="40">
        <v>30364907.780000001</v>
      </c>
      <c r="H28" s="42">
        <f>E28-F28</f>
        <v>1861815.3599999994</v>
      </c>
    </row>
    <row r="29" spans="2:8" ht="38.25" x14ac:dyDescent="0.2">
      <c r="B29" s="37" t="s">
        <v>126</v>
      </c>
      <c r="C29" s="40">
        <v>0</v>
      </c>
      <c r="D29" s="42">
        <v>0</v>
      </c>
      <c r="E29" s="40">
        <f t="shared" ref="E29:E32" si="6">C29+D29</f>
        <v>0</v>
      </c>
      <c r="F29" s="42">
        <v>0</v>
      </c>
      <c r="G29" s="40">
        <v>0</v>
      </c>
      <c r="H29" s="42">
        <f t="shared" ref="H29:H32" si="7">E29-F29</f>
        <v>0</v>
      </c>
    </row>
    <row r="30" spans="2:8" x14ac:dyDescent="0.2">
      <c r="B30" s="48" t="s">
        <v>135</v>
      </c>
      <c r="C30" s="40">
        <v>0</v>
      </c>
      <c r="D30" s="42">
        <v>0</v>
      </c>
      <c r="E30" s="40">
        <f t="shared" si="6"/>
        <v>0</v>
      </c>
      <c r="F30" s="42">
        <v>0</v>
      </c>
      <c r="G30" s="40">
        <v>0</v>
      </c>
      <c r="H30" s="42">
        <f t="shared" si="7"/>
        <v>0</v>
      </c>
    </row>
    <row r="31" spans="2:8" x14ac:dyDescent="0.2">
      <c r="B31" s="48" t="s">
        <v>136</v>
      </c>
      <c r="C31" s="40">
        <v>0</v>
      </c>
      <c r="D31" s="42">
        <v>0</v>
      </c>
      <c r="E31" s="40">
        <f t="shared" si="6"/>
        <v>0</v>
      </c>
      <c r="F31" s="42">
        <v>0</v>
      </c>
      <c r="G31" s="40">
        <v>0</v>
      </c>
      <c r="H31" s="42">
        <f t="shared" si="7"/>
        <v>0</v>
      </c>
    </row>
    <row r="32" spans="2:8" x14ac:dyDescent="0.2">
      <c r="B32" s="37" t="s">
        <v>127</v>
      </c>
      <c r="C32" s="40">
        <v>0</v>
      </c>
      <c r="D32" s="42">
        <v>0</v>
      </c>
      <c r="E32" s="40">
        <f t="shared" si="6"/>
        <v>0</v>
      </c>
      <c r="F32" s="42">
        <v>0</v>
      </c>
      <c r="G32" s="40">
        <v>0</v>
      </c>
      <c r="H32" s="42">
        <f t="shared" si="7"/>
        <v>0</v>
      </c>
    </row>
    <row r="33" spans="2:8" ht="25.5" x14ac:dyDescent="0.2">
      <c r="B33" s="44" t="s">
        <v>119</v>
      </c>
      <c r="C33" s="45">
        <f>+C10+C22</f>
        <v>3985000498.6099997</v>
      </c>
      <c r="D33" s="46">
        <f t="shared" ref="D33:H33" si="8">+D10+D22</f>
        <v>-88900000.079999998</v>
      </c>
      <c r="E33" s="45">
        <f t="shared" si="8"/>
        <v>3896100498.5299993</v>
      </c>
      <c r="F33" s="46">
        <f t="shared" si="8"/>
        <v>3888669094.7599998</v>
      </c>
      <c r="G33" s="45">
        <f t="shared" si="8"/>
        <v>3888669094.7599998</v>
      </c>
      <c r="H33" s="46">
        <f t="shared" si="8"/>
        <v>7431403.7699998468</v>
      </c>
    </row>
    <row r="34" spans="2:8" x14ac:dyDescent="0.2">
      <c r="C34" s="31"/>
      <c r="D34" s="31"/>
      <c r="E34" s="31"/>
      <c r="F34" s="31"/>
      <c r="G34" s="31"/>
      <c r="H34" s="31"/>
    </row>
    <row r="36" spans="2:8" x14ac:dyDescent="0.2">
      <c r="B36" s="30" t="s">
        <v>131</v>
      </c>
    </row>
    <row r="37" spans="2:8" x14ac:dyDescent="0.2">
      <c r="C37" s="32"/>
      <c r="D37" s="32"/>
      <c r="E37" s="32"/>
      <c r="F37" s="32"/>
      <c r="G37" s="32"/>
      <c r="H37" s="32"/>
    </row>
    <row r="38" spans="2:8" x14ac:dyDescent="0.2">
      <c r="C38" s="34"/>
      <c r="D38" s="34"/>
      <c r="E38" s="34"/>
      <c r="F38" s="34"/>
      <c r="G38" s="34"/>
      <c r="H38" s="34"/>
    </row>
    <row r="39" spans="2:8" x14ac:dyDescent="0.2">
      <c r="C39" s="33"/>
      <c r="D39" s="33"/>
      <c r="E39" s="33"/>
      <c r="F39" s="33"/>
      <c r="G39" s="33"/>
      <c r="H39" s="33"/>
    </row>
    <row r="42" spans="2:8" x14ac:dyDescent="0.2">
      <c r="C42" s="33"/>
      <c r="D42" s="33"/>
      <c r="E42" s="33"/>
      <c r="F42" s="33"/>
      <c r="G42" s="33"/>
      <c r="H42" s="33"/>
    </row>
  </sheetData>
  <mergeCells count="8">
    <mergeCell ref="B8:B9"/>
    <mergeCell ref="C8:G8"/>
    <mergeCell ref="H8:H9"/>
    <mergeCell ref="B2:H2"/>
    <mergeCell ref="B3:H3"/>
    <mergeCell ref="B4:H4"/>
    <mergeCell ref="B5:H5"/>
    <mergeCell ref="B6:H6"/>
  </mergeCells>
  <pageMargins left="0.7" right="0.7" top="0.75" bottom="0.75" header="0.3" footer="0.3"/>
  <pageSetup scale="4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filterMode="1"/>
  <dimension ref="A3:K394"/>
  <sheetViews>
    <sheetView topLeftCell="A67" zoomScale="85" zoomScaleNormal="85" workbookViewId="0">
      <selection activeCell="I376" sqref="I376"/>
    </sheetView>
  </sheetViews>
  <sheetFormatPr baseColWidth="10" defaultRowHeight="12.75" x14ac:dyDescent="0.2"/>
  <cols>
    <col min="2" max="2" width="24.85546875" customWidth="1"/>
    <col min="3" max="3" width="26.42578125" customWidth="1"/>
    <col min="4" max="4" width="18" customWidth="1"/>
    <col min="5" max="5" width="19.28515625" customWidth="1"/>
    <col min="6" max="6" width="18.5703125" customWidth="1"/>
    <col min="7" max="7" width="20.140625" customWidth="1"/>
    <col min="8" max="8" width="18.5703125" customWidth="1"/>
    <col min="9" max="9" width="18.7109375" customWidth="1"/>
    <col min="11" max="11" width="12.28515625" bestFit="1" customWidth="1"/>
  </cols>
  <sheetData>
    <row r="3" spans="3:5" ht="20.25" x14ac:dyDescent="0.2">
      <c r="D3" s="1" t="s">
        <v>0</v>
      </c>
    </row>
    <row r="7" spans="3:5" x14ac:dyDescent="0.2">
      <c r="D7" s="2" t="s">
        <v>1</v>
      </c>
    </row>
    <row r="9" spans="3:5" x14ac:dyDescent="0.2">
      <c r="C9" s="3" t="s">
        <v>2</v>
      </c>
      <c r="D9" s="21" t="s">
        <v>3</v>
      </c>
    </row>
    <row r="11" spans="3:5" x14ac:dyDescent="0.2">
      <c r="C11" s="22" t="s">
        <v>4</v>
      </c>
      <c r="D11" s="21" t="s">
        <v>5</v>
      </c>
      <c r="E11" s="21" t="s">
        <v>6</v>
      </c>
    </row>
    <row r="12" spans="3:5" x14ac:dyDescent="0.2">
      <c r="C12" s="22" t="s">
        <v>7</v>
      </c>
      <c r="D12" s="21" t="s">
        <v>8</v>
      </c>
    </row>
    <row r="13" spans="3:5" x14ac:dyDescent="0.2">
      <c r="C13" s="22" t="s">
        <v>7</v>
      </c>
      <c r="D13" s="21" t="s">
        <v>9</v>
      </c>
    </row>
    <row r="14" spans="3:5" x14ac:dyDescent="0.2">
      <c r="C14" s="22" t="s">
        <v>7</v>
      </c>
      <c r="D14" s="21" t="s">
        <v>10</v>
      </c>
    </row>
    <row r="17" spans="1:10" x14ac:dyDescent="0.2">
      <c r="D17" s="23" t="s">
        <v>128</v>
      </c>
    </row>
    <row r="21" spans="1:10" ht="13.5" x14ac:dyDescent="0.2">
      <c r="E21" s="24" t="s">
        <v>11</v>
      </c>
    </row>
    <row r="24" spans="1:10" ht="13.5" x14ac:dyDescent="0.2">
      <c r="A24" t="s">
        <v>109</v>
      </c>
      <c r="B24" s="24" t="s">
        <v>12</v>
      </c>
      <c r="C24" s="25" t="s">
        <v>13</v>
      </c>
      <c r="D24" s="25" t="s">
        <v>14</v>
      </c>
      <c r="E24" s="25" t="s">
        <v>15</v>
      </c>
      <c r="F24" s="25" t="s">
        <v>16</v>
      </c>
      <c r="G24" s="25" t="s">
        <v>17</v>
      </c>
      <c r="H24" s="25" t="s">
        <v>18</v>
      </c>
      <c r="J24" s="5" t="s">
        <v>109</v>
      </c>
    </row>
    <row r="25" spans="1:10" hidden="1" x14ac:dyDescent="0.2">
      <c r="A25" t="s">
        <v>109</v>
      </c>
    </row>
    <row r="26" spans="1:10" hidden="1" x14ac:dyDescent="0.2">
      <c r="A26" t="s">
        <v>109</v>
      </c>
    </row>
    <row r="27" spans="1:10" hidden="1" x14ac:dyDescent="0.2">
      <c r="A27" t="s">
        <v>109</v>
      </c>
    </row>
    <row r="28" spans="1:10" hidden="1" x14ac:dyDescent="0.2">
      <c r="A28" t="s">
        <v>109</v>
      </c>
    </row>
    <row r="29" spans="1:10" x14ac:dyDescent="0.2">
      <c r="A29" t="s">
        <v>109</v>
      </c>
      <c r="B29" s="26" t="s">
        <v>19</v>
      </c>
      <c r="D29" s="27">
        <v>3985000498.6100001</v>
      </c>
      <c r="E29" s="27">
        <v>-140046037.59999999</v>
      </c>
      <c r="F29" s="27">
        <v>3844954461.0100002</v>
      </c>
      <c r="G29" s="27">
        <v>1862978469.0999999</v>
      </c>
      <c r="H29" s="27">
        <v>1843443604.1900001</v>
      </c>
      <c r="I29" s="27">
        <v>1981975991.9100001</v>
      </c>
      <c r="J29" t="s">
        <v>109</v>
      </c>
    </row>
    <row r="30" spans="1:10" hidden="1" x14ac:dyDescent="0.2">
      <c r="A30" t="s">
        <v>109</v>
      </c>
    </row>
    <row r="31" spans="1:10" hidden="1" x14ac:dyDescent="0.2">
      <c r="A31" t="s">
        <v>109</v>
      </c>
      <c r="B31" s="26" t="s">
        <v>20</v>
      </c>
      <c r="D31" s="27">
        <v>6844211.5099999998</v>
      </c>
      <c r="E31" s="27">
        <v>2406.35</v>
      </c>
      <c r="F31" s="27">
        <v>6846617.8600000003</v>
      </c>
      <c r="G31" s="27">
        <v>2648685.56</v>
      </c>
      <c r="H31" s="27">
        <v>2648685.56</v>
      </c>
      <c r="I31" s="27">
        <v>4197932.3</v>
      </c>
    </row>
    <row r="32" spans="1:10" hidden="1" x14ac:dyDescent="0.2">
      <c r="A32" t="s">
        <v>109</v>
      </c>
    </row>
    <row r="33" spans="1:9" hidden="1" x14ac:dyDescent="0.2">
      <c r="A33" t="s">
        <v>109</v>
      </c>
      <c r="B33" s="26" t="s">
        <v>21</v>
      </c>
      <c r="D33" s="27">
        <v>6844211.5099999998</v>
      </c>
      <c r="E33" s="27">
        <v>2406.35</v>
      </c>
      <c r="F33" s="27">
        <v>6846617.8600000003</v>
      </c>
      <c r="G33" s="27">
        <v>2648685.56</v>
      </c>
      <c r="H33" s="27">
        <v>2648685.56</v>
      </c>
      <c r="I33" s="27">
        <v>4197932.3</v>
      </c>
    </row>
    <row r="34" spans="1:9" hidden="1" x14ac:dyDescent="0.2">
      <c r="A34" t="s">
        <v>109</v>
      </c>
    </row>
    <row r="35" spans="1:9" hidden="1" x14ac:dyDescent="0.2">
      <c r="A35" t="s">
        <v>109</v>
      </c>
      <c r="B35" s="26" t="s">
        <v>22</v>
      </c>
      <c r="D35" s="27">
        <v>8412102.1199999992</v>
      </c>
      <c r="E35" s="27">
        <v>0</v>
      </c>
      <c r="F35" s="27">
        <v>8412102.1199999992</v>
      </c>
      <c r="G35" s="27">
        <v>443389.24</v>
      </c>
      <c r="H35" s="27">
        <v>443389.24</v>
      </c>
      <c r="I35" s="27">
        <v>7968712.8799999999</v>
      </c>
    </row>
    <row r="36" spans="1:9" hidden="1" x14ac:dyDescent="0.2">
      <c r="A36" t="s">
        <v>109</v>
      </c>
    </row>
    <row r="37" spans="1:9" hidden="1" x14ac:dyDescent="0.2">
      <c r="A37" t="s">
        <v>109</v>
      </c>
      <c r="B37" s="26" t="s">
        <v>21</v>
      </c>
      <c r="D37" s="27">
        <v>8412102.1199999992</v>
      </c>
      <c r="E37" s="27">
        <v>0</v>
      </c>
      <c r="F37" s="27">
        <v>8412102.1199999992</v>
      </c>
      <c r="G37" s="27">
        <v>443389.24</v>
      </c>
      <c r="H37" s="27">
        <v>443389.24</v>
      </c>
      <c r="I37" s="27">
        <v>7968712.8799999999</v>
      </c>
    </row>
    <row r="38" spans="1:9" hidden="1" x14ac:dyDescent="0.2">
      <c r="A38" t="s">
        <v>109</v>
      </c>
    </row>
    <row r="39" spans="1:9" hidden="1" x14ac:dyDescent="0.2">
      <c r="A39" t="s">
        <v>109</v>
      </c>
      <c r="B39" s="26" t="s">
        <v>23</v>
      </c>
      <c r="D39" s="27">
        <v>5179100.4000000004</v>
      </c>
      <c r="E39" s="27">
        <v>0</v>
      </c>
      <c r="F39" s="27">
        <v>5179100.4000000004</v>
      </c>
      <c r="G39" s="27">
        <v>221975.44</v>
      </c>
      <c r="H39" s="27">
        <v>221975.44</v>
      </c>
      <c r="I39" s="27">
        <v>4957124.96</v>
      </c>
    </row>
    <row r="40" spans="1:9" hidden="1" x14ac:dyDescent="0.2">
      <c r="A40" t="s">
        <v>109</v>
      </c>
    </row>
    <row r="41" spans="1:9" hidden="1" x14ac:dyDescent="0.2">
      <c r="A41" t="s">
        <v>109</v>
      </c>
      <c r="B41" s="26" t="s">
        <v>21</v>
      </c>
      <c r="D41" s="27">
        <v>5179100.4000000004</v>
      </c>
      <c r="E41" s="27">
        <v>0</v>
      </c>
      <c r="F41" s="27">
        <v>5179100.4000000004</v>
      </c>
      <c r="G41" s="27">
        <v>221975.44</v>
      </c>
      <c r="H41" s="27">
        <v>221975.44</v>
      </c>
      <c r="I41" s="27">
        <v>4957124.96</v>
      </c>
    </row>
    <row r="42" spans="1:9" hidden="1" x14ac:dyDescent="0.2">
      <c r="A42" t="s">
        <v>109</v>
      </c>
    </row>
    <row r="43" spans="1:9" hidden="1" x14ac:dyDescent="0.2">
      <c r="A43" t="s">
        <v>109</v>
      </c>
      <c r="B43" s="26" t="s">
        <v>24</v>
      </c>
      <c r="D43" s="27">
        <v>60365322.369999997</v>
      </c>
      <c r="E43" s="27">
        <v>3876740</v>
      </c>
      <c r="F43" s="27">
        <v>64242062.369999997</v>
      </c>
      <c r="G43" s="27">
        <v>27569352.690000001</v>
      </c>
      <c r="H43" s="27">
        <v>27569352.690000001</v>
      </c>
      <c r="I43" s="27">
        <v>36672709.68</v>
      </c>
    </row>
    <row r="44" spans="1:9" hidden="1" x14ac:dyDescent="0.2">
      <c r="A44" t="s">
        <v>109</v>
      </c>
    </row>
    <row r="45" spans="1:9" hidden="1" x14ac:dyDescent="0.2">
      <c r="A45" t="s">
        <v>109</v>
      </c>
      <c r="B45" s="26" t="s">
        <v>21</v>
      </c>
      <c r="D45" s="27">
        <v>60365322.369999997</v>
      </c>
      <c r="E45" s="27">
        <v>3876740</v>
      </c>
      <c r="F45" s="27">
        <v>64242062.369999997</v>
      </c>
      <c r="G45" s="27">
        <v>27569352.690000001</v>
      </c>
      <c r="H45" s="27">
        <v>27569352.690000001</v>
      </c>
      <c r="I45" s="27">
        <v>36672709.68</v>
      </c>
    </row>
    <row r="46" spans="1:9" hidden="1" x14ac:dyDescent="0.2">
      <c r="A46" t="s">
        <v>109</v>
      </c>
    </row>
    <row r="47" spans="1:9" hidden="1" x14ac:dyDescent="0.2">
      <c r="A47" t="s">
        <v>109</v>
      </c>
      <c r="B47" s="26" t="s">
        <v>25</v>
      </c>
      <c r="D47" s="27">
        <v>20671310.530000001</v>
      </c>
      <c r="E47" s="27">
        <v>4812.66</v>
      </c>
      <c r="F47" s="27">
        <v>20676123.190000001</v>
      </c>
      <c r="G47" s="27">
        <v>9155224.8599999994</v>
      </c>
      <c r="H47" s="27">
        <v>9155224.8599999994</v>
      </c>
      <c r="I47" s="27">
        <v>11520898.33</v>
      </c>
    </row>
    <row r="48" spans="1:9" hidden="1" x14ac:dyDescent="0.2">
      <c r="A48" t="s">
        <v>109</v>
      </c>
    </row>
    <row r="49" spans="1:9" hidden="1" x14ac:dyDescent="0.2">
      <c r="A49" t="s">
        <v>109</v>
      </c>
      <c r="B49" s="26" t="s">
        <v>21</v>
      </c>
      <c r="D49" s="27">
        <v>20671310.530000001</v>
      </c>
      <c r="E49" s="27">
        <v>4812.66</v>
      </c>
      <c r="F49" s="27">
        <v>20676123.190000001</v>
      </c>
      <c r="G49" s="27">
        <v>9155224.8599999994</v>
      </c>
      <c r="H49" s="27">
        <v>9155224.8599999994</v>
      </c>
      <c r="I49" s="27">
        <v>11520898.33</v>
      </c>
    </row>
    <row r="50" spans="1:9" hidden="1" x14ac:dyDescent="0.2">
      <c r="A50" t="s">
        <v>109</v>
      </c>
    </row>
    <row r="51" spans="1:9" hidden="1" x14ac:dyDescent="0.2">
      <c r="A51" t="s">
        <v>109</v>
      </c>
      <c r="B51" s="26" t="s">
        <v>26</v>
      </c>
      <c r="D51" s="27">
        <v>13109188.800000001</v>
      </c>
      <c r="E51" s="27">
        <v>0</v>
      </c>
      <c r="F51" s="27">
        <v>13109188.800000001</v>
      </c>
      <c r="G51" s="27">
        <v>5402173.9900000002</v>
      </c>
      <c r="H51" s="27">
        <v>5402173.9900000002</v>
      </c>
      <c r="I51" s="27">
        <v>7707014.8099999996</v>
      </c>
    </row>
    <row r="52" spans="1:9" hidden="1" x14ac:dyDescent="0.2">
      <c r="A52" t="s">
        <v>109</v>
      </c>
    </row>
    <row r="53" spans="1:9" hidden="1" x14ac:dyDescent="0.2">
      <c r="A53" t="s">
        <v>109</v>
      </c>
      <c r="B53" s="26" t="s">
        <v>21</v>
      </c>
      <c r="D53" s="27">
        <v>13109188.800000001</v>
      </c>
      <c r="E53" s="27">
        <v>0</v>
      </c>
      <c r="F53" s="27">
        <v>13109188.800000001</v>
      </c>
      <c r="G53" s="27">
        <v>5402173.9900000002</v>
      </c>
      <c r="H53" s="27">
        <v>5402173.9900000002</v>
      </c>
      <c r="I53" s="27">
        <v>7707014.8099999996</v>
      </c>
    </row>
    <row r="54" spans="1:9" hidden="1" x14ac:dyDescent="0.2">
      <c r="A54" t="s">
        <v>109</v>
      </c>
    </row>
    <row r="55" spans="1:9" hidden="1" x14ac:dyDescent="0.2">
      <c r="A55" t="s">
        <v>109</v>
      </c>
      <c r="B55" s="26" t="s">
        <v>27</v>
      </c>
      <c r="D55" s="27">
        <v>8381799.9299999997</v>
      </c>
      <c r="E55" s="27">
        <v>629009.87</v>
      </c>
      <c r="F55" s="27">
        <v>9010809.8000000007</v>
      </c>
      <c r="G55" s="27">
        <v>3877420.38</v>
      </c>
      <c r="H55" s="27">
        <v>3877420.38</v>
      </c>
      <c r="I55" s="27">
        <v>5133389.42</v>
      </c>
    </row>
    <row r="56" spans="1:9" hidden="1" x14ac:dyDescent="0.2">
      <c r="A56" t="s">
        <v>109</v>
      </c>
    </row>
    <row r="57" spans="1:9" hidden="1" x14ac:dyDescent="0.2">
      <c r="A57" t="s">
        <v>109</v>
      </c>
      <c r="B57" s="26" t="s">
        <v>21</v>
      </c>
      <c r="D57" s="27">
        <v>8381799.9299999997</v>
      </c>
      <c r="E57" s="27">
        <v>629009.87</v>
      </c>
      <c r="F57" s="27">
        <v>9010809.8000000007</v>
      </c>
      <c r="G57" s="27">
        <v>3877420.38</v>
      </c>
      <c r="H57" s="27">
        <v>3877420.38</v>
      </c>
      <c r="I57" s="27">
        <v>5133389.42</v>
      </c>
    </row>
    <row r="58" spans="1:9" hidden="1" x14ac:dyDescent="0.2">
      <c r="A58" t="s">
        <v>109</v>
      </c>
    </row>
    <row r="59" spans="1:9" hidden="1" x14ac:dyDescent="0.2">
      <c r="A59" t="s">
        <v>109</v>
      </c>
      <c r="B59" s="26" t="s">
        <v>28</v>
      </c>
      <c r="D59" s="27">
        <v>8018987.0999999996</v>
      </c>
      <c r="E59" s="27">
        <v>0</v>
      </c>
      <c r="F59" s="27">
        <v>8018987.0999999996</v>
      </c>
      <c r="G59" s="27">
        <v>3726527.73</v>
      </c>
      <c r="H59" s="27">
        <v>3726527.73</v>
      </c>
      <c r="I59" s="27">
        <v>4292459.37</v>
      </c>
    </row>
    <row r="60" spans="1:9" hidden="1" x14ac:dyDescent="0.2">
      <c r="A60" t="s">
        <v>109</v>
      </c>
    </row>
    <row r="61" spans="1:9" hidden="1" x14ac:dyDescent="0.2">
      <c r="A61" t="s">
        <v>109</v>
      </c>
      <c r="B61" s="26" t="s">
        <v>21</v>
      </c>
      <c r="D61" s="27">
        <v>8018987.0999999996</v>
      </c>
      <c r="E61" s="27">
        <v>0</v>
      </c>
      <c r="F61" s="27">
        <v>8018987.0999999996</v>
      </c>
      <c r="G61" s="27">
        <v>3726527.73</v>
      </c>
      <c r="H61" s="27">
        <v>3726527.73</v>
      </c>
      <c r="I61" s="27">
        <v>4292459.37</v>
      </c>
    </row>
    <row r="62" spans="1:9" hidden="1" x14ac:dyDescent="0.2">
      <c r="A62" t="s">
        <v>109</v>
      </c>
    </row>
    <row r="63" spans="1:9" hidden="1" x14ac:dyDescent="0.2">
      <c r="A63" t="s">
        <v>109</v>
      </c>
      <c r="B63" s="26" t="s">
        <v>29</v>
      </c>
      <c r="D63" s="27">
        <v>4527364.33</v>
      </c>
      <c r="E63" s="27">
        <v>0</v>
      </c>
      <c r="F63" s="27">
        <v>4527364.33</v>
      </c>
      <c r="G63" s="27">
        <v>1957921.44</v>
      </c>
      <c r="H63" s="27">
        <v>1957921.44</v>
      </c>
      <c r="I63" s="27">
        <v>2569442.89</v>
      </c>
    </row>
    <row r="64" spans="1:9" hidden="1" x14ac:dyDescent="0.2">
      <c r="A64" t="s">
        <v>109</v>
      </c>
    </row>
    <row r="65" spans="1:10" hidden="1" x14ac:dyDescent="0.2">
      <c r="A65" t="s">
        <v>109</v>
      </c>
      <c r="B65" s="26" t="s">
        <v>21</v>
      </c>
      <c r="D65" s="27">
        <v>4527364.33</v>
      </c>
      <c r="E65" s="27">
        <v>0</v>
      </c>
      <c r="F65" s="27">
        <v>4527364.33</v>
      </c>
      <c r="G65" s="27">
        <v>1957921.44</v>
      </c>
      <c r="H65" s="27">
        <v>1957921.44</v>
      </c>
      <c r="I65" s="27">
        <v>2569442.89</v>
      </c>
    </row>
    <row r="66" spans="1:10" hidden="1" x14ac:dyDescent="0.2">
      <c r="A66" t="s">
        <v>109</v>
      </c>
    </row>
    <row r="67" spans="1:10" x14ac:dyDescent="0.2">
      <c r="A67" t="s">
        <v>109</v>
      </c>
      <c r="B67" s="26" t="s">
        <v>30</v>
      </c>
      <c r="D67" s="27">
        <v>1155128103</v>
      </c>
      <c r="E67" s="27">
        <v>-18331940.520000003</v>
      </c>
      <c r="F67" s="27">
        <v>1136796162.48</v>
      </c>
      <c r="G67" s="27">
        <v>520511354.88999999</v>
      </c>
      <c r="H67" s="27">
        <v>520511354.88999999</v>
      </c>
      <c r="I67" s="27">
        <v>616284807.59000003</v>
      </c>
      <c r="J67" t="s">
        <v>109</v>
      </c>
    </row>
    <row r="68" spans="1:10" hidden="1" x14ac:dyDescent="0.2">
      <c r="A68" t="s">
        <v>109</v>
      </c>
    </row>
    <row r="69" spans="1:10" x14ac:dyDescent="0.2">
      <c r="A69" t="s">
        <v>109</v>
      </c>
      <c r="B69" s="26" t="s">
        <v>21</v>
      </c>
      <c r="D69" s="27">
        <v>113015818.3</v>
      </c>
      <c r="E69" s="27">
        <v>150189.4799999994</v>
      </c>
      <c r="F69" s="27">
        <v>113166007.78</v>
      </c>
      <c r="G69" s="27">
        <v>52080344.259999998</v>
      </c>
      <c r="H69" s="27">
        <v>52080344.259999998</v>
      </c>
      <c r="I69" s="27">
        <v>61085663.520000003</v>
      </c>
      <c r="J69" t="s">
        <v>109</v>
      </c>
    </row>
    <row r="70" spans="1:10" hidden="1" x14ac:dyDescent="0.2">
      <c r="A70" t="s">
        <v>109</v>
      </c>
    </row>
    <row r="71" spans="1:10" x14ac:dyDescent="0.2">
      <c r="A71" t="s">
        <v>109</v>
      </c>
      <c r="B71" s="26" t="s">
        <v>31</v>
      </c>
      <c r="D71" s="27">
        <v>1042112284.7</v>
      </c>
      <c r="E71" s="27">
        <v>-18482130.000000004</v>
      </c>
      <c r="F71" s="27">
        <v>1023630154.7</v>
      </c>
      <c r="G71" s="27">
        <v>468431010.63</v>
      </c>
      <c r="H71" s="27">
        <v>468431010.63</v>
      </c>
      <c r="I71" s="27">
        <v>555199144.07000005</v>
      </c>
      <c r="J71" t="s">
        <v>109</v>
      </c>
    </row>
    <row r="72" spans="1:10" hidden="1" x14ac:dyDescent="0.2">
      <c r="A72" t="s">
        <v>109</v>
      </c>
    </row>
    <row r="73" spans="1:10" hidden="1" x14ac:dyDescent="0.2">
      <c r="A73" t="s">
        <v>109</v>
      </c>
      <c r="B73" s="26" t="s">
        <v>32</v>
      </c>
      <c r="D73" s="27">
        <v>17150837.280000001</v>
      </c>
      <c r="E73" s="27">
        <v>0</v>
      </c>
      <c r="F73" s="27">
        <v>17150837.280000001</v>
      </c>
      <c r="G73" s="27">
        <v>8098755.9500000002</v>
      </c>
      <c r="H73" s="27">
        <v>8098755.9500000002</v>
      </c>
      <c r="I73" s="27">
        <v>9052081.3300000001</v>
      </c>
    </row>
    <row r="74" spans="1:10" hidden="1" x14ac:dyDescent="0.2">
      <c r="A74" t="s">
        <v>109</v>
      </c>
    </row>
    <row r="75" spans="1:10" hidden="1" x14ac:dyDescent="0.2">
      <c r="A75" t="s">
        <v>109</v>
      </c>
      <c r="B75" s="26" t="s">
        <v>21</v>
      </c>
      <c r="D75" s="27">
        <v>17150837.280000001</v>
      </c>
      <c r="E75" s="27">
        <v>0</v>
      </c>
      <c r="F75" s="27">
        <v>17150837.280000001</v>
      </c>
      <c r="G75" s="27">
        <v>8098755.9500000002</v>
      </c>
      <c r="H75" s="27">
        <v>8098755.9500000002</v>
      </c>
      <c r="I75" s="27">
        <v>9052081.3300000001</v>
      </c>
    </row>
    <row r="76" spans="1:10" hidden="1" x14ac:dyDescent="0.2">
      <c r="A76" t="s">
        <v>109</v>
      </c>
    </row>
    <row r="77" spans="1:10" hidden="1" x14ac:dyDescent="0.2">
      <c r="A77" t="s">
        <v>109</v>
      </c>
      <c r="B77" s="26" t="s">
        <v>33</v>
      </c>
      <c r="D77" s="27">
        <v>6493684.96</v>
      </c>
      <c r="E77" s="27">
        <v>10896.2</v>
      </c>
      <c r="F77" s="27">
        <v>6504581.1600000001</v>
      </c>
      <c r="G77" s="27">
        <v>3301075.47</v>
      </c>
      <c r="H77" s="27">
        <v>3301075.47</v>
      </c>
      <c r="I77" s="27">
        <v>3203505.69</v>
      </c>
    </row>
    <row r="78" spans="1:10" hidden="1" x14ac:dyDescent="0.2">
      <c r="A78" t="s">
        <v>109</v>
      </c>
    </row>
    <row r="79" spans="1:10" hidden="1" x14ac:dyDescent="0.2">
      <c r="A79" t="s">
        <v>109</v>
      </c>
      <c r="B79" s="26" t="s">
        <v>21</v>
      </c>
      <c r="D79" s="27">
        <v>6493684.96</v>
      </c>
      <c r="E79" s="27">
        <v>10896.2</v>
      </c>
      <c r="F79" s="27">
        <v>6504581.1600000001</v>
      </c>
      <c r="G79" s="27">
        <v>3301075.47</v>
      </c>
      <c r="H79" s="27">
        <v>3301075.47</v>
      </c>
      <c r="I79" s="27">
        <v>3203505.69</v>
      </c>
    </row>
    <row r="80" spans="1:10" hidden="1" x14ac:dyDescent="0.2">
      <c r="A80" t="s">
        <v>109</v>
      </c>
    </row>
    <row r="81" spans="1:9" hidden="1" x14ac:dyDescent="0.2">
      <c r="A81" t="s">
        <v>109</v>
      </c>
      <c r="B81" s="26" t="s">
        <v>34</v>
      </c>
      <c r="D81" s="27">
        <v>3533060</v>
      </c>
      <c r="E81" s="27">
        <v>94200</v>
      </c>
      <c r="F81" s="27">
        <v>3627260</v>
      </c>
      <c r="G81" s="27">
        <v>1681463.44</v>
      </c>
      <c r="H81" s="27">
        <v>1681463.44</v>
      </c>
      <c r="I81" s="27">
        <v>1945796.56</v>
      </c>
    </row>
    <row r="82" spans="1:9" hidden="1" x14ac:dyDescent="0.2">
      <c r="A82" t="s">
        <v>109</v>
      </c>
    </row>
    <row r="83" spans="1:9" hidden="1" x14ac:dyDescent="0.2">
      <c r="A83" t="s">
        <v>109</v>
      </c>
      <c r="B83" s="26" t="s">
        <v>21</v>
      </c>
      <c r="D83" s="27">
        <v>3533060</v>
      </c>
      <c r="E83" s="27">
        <v>94200</v>
      </c>
      <c r="F83" s="27">
        <v>3627260</v>
      </c>
      <c r="G83" s="27">
        <v>1681463.44</v>
      </c>
      <c r="H83" s="27">
        <v>1681463.44</v>
      </c>
      <c r="I83" s="27">
        <v>1945796.56</v>
      </c>
    </row>
    <row r="84" spans="1:9" hidden="1" x14ac:dyDescent="0.2">
      <c r="A84" t="s">
        <v>109</v>
      </c>
    </row>
    <row r="85" spans="1:9" hidden="1" x14ac:dyDescent="0.2">
      <c r="A85" t="s">
        <v>109</v>
      </c>
      <c r="B85" s="26" t="s">
        <v>35</v>
      </c>
      <c r="D85" s="27">
        <v>4967985.49</v>
      </c>
      <c r="E85" s="27">
        <v>183431</v>
      </c>
      <c r="F85" s="27">
        <v>5151416.49</v>
      </c>
      <c r="G85" s="27">
        <v>1990368.38</v>
      </c>
      <c r="H85" s="27">
        <v>1990368.38</v>
      </c>
      <c r="I85" s="27">
        <v>3161048.11</v>
      </c>
    </row>
    <row r="86" spans="1:9" hidden="1" x14ac:dyDescent="0.2">
      <c r="A86" t="s">
        <v>109</v>
      </c>
    </row>
    <row r="87" spans="1:9" hidden="1" x14ac:dyDescent="0.2">
      <c r="A87" t="s">
        <v>109</v>
      </c>
      <c r="B87" s="26" t="s">
        <v>21</v>
      </c>
      <c r="D87" s="27">
        <v>4967985.49</v>
      </c>
      <c r="E87" s="27">
        <v>183431</v>
      </c>
      <c r="F87" s="27">
        <v>5151416.49</v>
      </c>
      <c r="G87" s="27">
        <v>1990368.38</v>
      </c>
      <c r="H87" s="27">
        <v>1990368.38</v>
      </c>
      <c r="I87" s="27">
        <v>3161048.11</v>
      </c>
    </row>
    <row r="88" spans="1:9" hidden="1" x14ac:dyDescent="0.2">
      <c r="A88" t="s">
        <v>109</v>
      </c>
    </row>
    <row r="89" spans="1:9" hidden="1" x14ac:dyDescent="0.2">
      <c r="A89" t="s">
        <v>109</v>
      </c>
      <c r="B89" s="26" t="s">
        <v>36</v>
      </c>
      <c r="D89" s="27">
        <v>24837310.170000002</v>
      </c>
      <c r="E89" s="27">
        <v>306589.88</v>
      </c>
      <c r="F89" s="27">
        <v>25143900.050000001</v>
      </c>
      <c r="G89" s="27">
        <v>11081595.23</v>
      </c>
      <c r="H89" s="27">
        <v>11081595.23</v>
      </c>
      <c r="I89" s="27">
        <v>14062304.82</v>
      </c>
    </row>
    <row r="90" spans="1:9" hidden="1" x14ac:dyDescent="0.2">
      <c r="A90" t="s">
        <v>109</v>
      </c>
    </row>
    <row r="91" spans="1:9" hidden="1" x14ac:dyDescent="0.2">
      <c r="A91" t="s">
        <v>109</v>
      </c>
      <c r="B91" s="26" t="s">
        <v>21</v>
      </c>
      <c r="D91" s="27">
        <v>24837310.170000002</v>
      </c>
      <c r="E91" s="27">
        <v>306589.88</v>
      </c>
      <c r="F91" s="27">
        <v>25143900.050000001</v>
      </c>
      <c r="G91" s="27">
        <v>11081595.23</v>
      </c>
      <c r="H91" s="27">
        <v>11081595.23</v>
      </c>
      <c r="I91" s="27">
        <v>14062304.82</v>
      </c>
    </row>
    <row r="92" spans="1:9" hidden="1" x14ac:dyDescent="0.2">
      <c r="A92" t="s">
        <v>109</v>
      </c>
    </row>
    <row r="93" spans="1:9" hidden="1" x14ac:dyDescent="0.2">
      <c r="A93" t="s">
        <v>109</v>
      </c>
      <c r="B93" s="26" t="s">
        <v>37</v>
      </c>
      <c r="D93" s="27">
        <v>6374708.3799999999</v>
      </c>
      <c r="E93" s="27">
        <v>105000</v>
      </c>
      <c r="F93" s="27">
        <v>6479708.3799999999</v>
      </c>
      <c r="G93" s="27">
        <v>2745719.39</v>
      </c>
      <c r="H93" s="27">
        <v>2745719.39</v>
      </c>
      <c r="I93" s="27">
        <v>3733988.99</v>
      </c>
    </row>
    <row r="94" spans="1:9" hidden="1" x14ac:dyDescent="0.2">
      <c r="A94" t="s">
        <v>109</v>
      </c>
    </row>
    <row r="95" spans="1:9" hidden="1" x14ac:dyDescent="0.2">
      <c r="A95" t="s">
        <v>109</v>
      </c>
      <c r="B95" s="26" t="s">
        <v>21</v>
      </c>
      <c r="D95" s="27">
        <v>6374708.3799999999</v>
      </c>
      <c r="E95" s="27">
        <v>105000</v>
      </c>
      <c r="F95" s="27">
        <v>6479708.3799999999</v>
      </c>
      <c r="G95" s="27">
        <v>2745719.39</v>
      </c>
      <c r="H95" s="27">
        <v>2745719.39</v>
      </c>
      <c r="I95" s="27">
        <v>3733988.99</v>
      </c>
    </row>
    <row r="96" spans="1:9" hidden="1" x14ac:dyDescent="0.2">
      <c r="A96" t="s">
        <v>109</v>
      </c>
    </row>
    <row r="97" spans="1:9" hidden="1" x14ac:dyDescent="0.2">
      <c r="A97" t="s">
        <v>109</v>
      </c>
      <c r="B97" s="26" t="s">
        <v>38</v>
      </c>
      <c r="D97" s="27">
        <v>7913969.2000000002</v>
      </c>
      <c r="E97" s="27">
        <v>1273492.75</v>
      </c>
      <c r="F97" s="27">
        <v>9187461.9499999993</v>
      </c>
      <c r="G97" s="27">
        <v>5378406.3799999999</v>
      </c>
      <c r="H97" s="27">
        <v>5378406.3799999999</v>
      </c>
      <c r="I97" s="27">
        <v>3809055.57</v>
      </c>
    </row>
    <row r="98" spans="1:9" hidden="1" x14ac:dyDescent="0.2">
      <c r="A98" t="s">
        <v>109</v>
      </c>
    </row>
    <row r="99" spans="1:9" hidden="1" x14ac:dyDescent="0.2">
      <c r="A99" t="s">
        <v>109</v>
      </c>
      <c r="B99" s="26" t="s">
        <v>21</v>
      </c>
      <c r="D99" s="27">
        <v>7913969.2000000002</v>
      </c>
      <c r="E99" s="27">
        <v>1273492.75</v>
      </c>
      <c r="F99" s="27">
        <v>9187461.9499999993</v>
      </c>
      <c r="G99" s="27">
        <v>5378406.3799999999</v>
      </c>
      <c r="H99" s="27">
        <v>5378406.3799999999</v>
      </c>
      <c r="I99" s="27">
        <v>3809055.57</v>
      </c>
    </row>
    <row r="100" spans="1:9" hidden="1" x14ac:dyDescent="0.2">
      <c r="A100" t="s">
        <v>109</v>
      </c>
    </row>
    <row r="101" spans="1:9" hidden="1" x14ac:dyDescent="0.2">
      <c r="A101" t="s">
        <v>109</v>
      </c>
      <c r="B101" s="26" t="s">
        <v>39</v>
      </c>
      <c r="D101" s="27">
        <v>14753046.91</v>
      </c>
      <c r="E101" s="27">
        <v>24069.119999999999</v>
      </c>
      <c r="F101" s="27">
        <v>14777116.029999999</v>
      </c>
      <c r="G101" s="27">
        <v>6484300.1699999999</v>
      </c>
      <c r="H101" s="27">
        <v>6484300.1699999999</v>
      </c>
      <c r="I101" s="27">
        <v>8292815.8600000003</v>
      </c>
    </row>
    <row r="102" spans="1:9" hidden="1" x14ac:dyDescent="0.2">
      <c r="A102" t="s">
        <v>109</v>
      </c>
    </row>
    <row r="103" spans="1:9" hidden="1" x14ac:dyDescent="0.2">
      <c r="A103" t="s">
        <v>109</v>
      </c>
      <c r="B103" s="26" t="s">
        <v>21</v>
      </c>
      <c r="D103" s="27">
        <v>14753046.91</v>
      </c>
      <c r="E103" s="27">
        <v>24069.119999999999</v>
      </c>
      <c r="F103" s="27">
        <v>14777116.029999999</v>
      </c>
      <c r="G103" s="27">
        <v>6484300.1699999999</v>
      </c>
      <c r="H103" s="27">
        <v>6484300.1699999999</v>
      </c>
      <c r="I103" s="27">
        <v>8292815.8600000003</v>
      </c>
    </row>
    <row r="104" spans="1:9" hidden="1" x14ac:dyDescent="0.2">
      <c r="A104" t="s">
        <v>109</v>
      </c>
    </row>
    <row r="105" spans="1:9" hidden="1" x14ac:dyDescent="0.2">
      <c r="A105" t="s">
        <v>109</v>
      </c>
      <c r="B105" s="26" t="s">
        <v>40</v>
      </c>
      <c r="D105" s="27">
        <v>6154246.75</v>
      </c>
      <c r="E105" s="27">
        <v>-2244092.1</v>
      </c>
      <c r="F105" s="27">
        <v>3910154.65</v>
      </c>
      <c r="G105" s="27">
        <v>0</v>
      </c>
      <c r="H105" s="27">
        <v>0</v>
      </c>
      <c r="I105" s="27">
        <v>3910154.65</v>
      </c>
    </row>
    <row r="106" spans="1:9" hidden="1" x14ac:dyDescent="0.2">
      <c r="A106" t="s">
        <v>109</v>
      </c>
    </row>
    <row r="107" spans="1:9" hidden="1" x14ac:dyDescent="0.2">
      <c r="A107" t="s">
        <v>109</v>
      </c>
      <c r="B107" s="26" t="s">
        <v>21</v>
      </c>
      <c r="D107" s="27">
        <v>6154246.75</v>
      </c>
      <c r="E107" s="27">
        <v>-2244092.1</v>
      </c>
      <c r="F107" s="27">
        <v>3910154.65</v>
      </c>
      <c r="G107" s="27">
        <v>0</v>
      </c>
      <c r="H107" s="27">
        <v>0</v>
      </c>
      <c r="I107" s="27">
        <v>3910154.65</v>
      </c>
    </row>
    <row r="108" spans="1:9" hidden="1" x14ac:dyDescent="0.2">
      <c r="A108" t="s">
        <v>109</v>
      </c>
    </row>
    <row r="109" spans="1:9" hidden="1" x14ac:dyDescent="0.2">
      <c r="A109" t="s">
        <v>109</v>
      </c>
      <c r="B109" s="26" t="s">
        <v>41</v>
      </c>
      <c r="D109" s="27">
        <v>25742275.629999999</v>
      </c>
      <c r="E109" s="27">
        <v>1025432.79</v>
      </c>
      <c r="F109" s="27">
        <v>26767708.420000002</v>
      </c>
      <c r="G109" s="27">
        <v>12550716.199999999</v>
      </c>
      <c r="H109" s="27">
        <v>12550716.199999999</v>
      </c>
      <c r="I109" s="27">
        <v>14216992.220000001</v>
      </c>
    </row>
    <row r="110" spans="1:9" hidden="1" x14ac:dyDescent="0.2">
      <c r="A110" t="s">
        <v>109</v>
      </c>
    </row>
    <row r="111" spans="1:9" hidden="1" x14ac:dyDescent="0.2">
      <c r="A111" t="s">
        <v>109</v>
      </c>
      <c r="B111" s="26" t="s">
        <v>21</v>
      </c>
      <c r="D111" s="27">
        <v>25742275.629999999</v>
      </c>
      <c r="E111" s="27">
        <v>1025432.79</v>
      </c>
      <c r="F111" s="27">
        <v>26767708.420000002</v>
      </c>
      <c r="G111" s="27">
        <v>12550716.199999999</v>
      </c>
      <c r="H111" s="27">
        <v>12550716.199999999</v>
      </c>
      <c r="I111" s="27">
        <v>14216992.220000001</v>
      </c>
    </row>
    <row r="112" spans="1:9" hidden="1" x14ac:dyDescent="0.2">
      <c r="A112" t="s">
        <v>109</v>
      </c>
    </row>
    <row r="113" spans="1:9" hidden="1" x14ac:dyDescent="0.2">
      <c r="A113" t="s">
        <v>109</v>
      </c>
      <c r="B113" s="26" t="s">
        <v>42</v>
      </c>
      <c r="D113" s="27">
        <v>127084990.13</v>
      </c>
      <c r="E113" s="27">
        <v>-4792849.9999999991</v>
      </c>
      <c r="F113" s="27">
        <v>122292140.13</v>
      </c>
      <c r="G113" s="27">
        <v>63424699.060000002</v>
      </c>
      <c r="H113" s="27">
        <v>63424699.060000002</v>
      </c>
      <c r="I113" s="27">
        <v>58867441.07</v>
      </c>
    </row>
    <row r="114" spans="1:9" hidden="1" x14ac:dyDescent="0.2">
      <c r="A114" t="s">
        <v>109</v>
      </c>
    </row>
    <row r="115" spans="1:9" hidden="1" x14ac:dyDescent="0.2">
      <c r="A115" t="s">
        <v>109</v>
      </c>
      <c r="B115" s="26" t="s">
        <v>21</v>
      </c>
      <c r="D115" s="27">
        <v>127084990.13</v>
      </c>
      <c r="E115" s="27">
        <v>-4792849.9999999991</v>
      </c>
      <c r="F115" s="27">
        <v>122292140.13</v>
      </c>
      <c r="G115" s="27">
        <v>63424699.060000002</v>
      </c>
      <c r="H115" s="27">
        <v>63424699.060000002</v>
      </c>
      <c r="I115" s="27">
        <v>58867441.07</v>
      </c>
    </row>
    <row r="116" spans="1:9" hidden="1" x14ac:dyDescent="0.2">
      <c r="A116" t="s">
        <v>109</v>
      </c>
    </row>
    <row r="117" spans="1:9" hidden="1" x14ac:dyDescent="0.2">
      <c r="A117" t="s">
        <v>109</v>
      </c>
      <c r="B117" s="26" t="s">
        <v>43</v>
      </c>
      <c r="D117" s="27">
        <v>5813117.5599999996</v>
      </c>
      <c r="E117" s="27">
        <v>716981.41</v>
      </c>
      <c r="F117" s="27">
        <v>6530098.9699999997</v>
      </c>
      <c r="G117" s="27">
        <v>2983425.13</v>
      </c>
      <c r="H117" s="27">
        <v>2983425.13</v>
      </c>
      <c r="I117" s="27">
        <v>3546673.84</v>
      </c>
    </row>
    <row r="118" spans="1:9" hidden="1" x14ac:dyDescent="0.2">
      <c r="A118" t="s">
        <v>109</v>
      </c>
    </row>
    <row r="119" spans="1:9" hidden="1" x14ac:dyDescent="0.2">
      <c r="A119" t="s">
        <v>109</v>
      </c>
      <c r="B119" s="26" t="s">
        <v>21</v>
      </c>
      <c r="D119" s="27">
        <v>5813117.5599999996</v>
      </c>
      <c r="E119" s="27">
        <v>716981.41</v>
      </c>
      <c r="F119" s="27">
        <v>6530098.9699999997</v>
      </c>
      <c r="G119" s="27">
        <v>2983425.13</v>
      </c>
      <c r="H119" s="27">
        <v>2983425.13</v>
      </c>
      <c r="I119" s="27">
        <v>3546673.84</v>
      </c>
    </row>
    <row r="120" spans="1:9" hidden="1" x14ac:dyDescent="0.2">
      <c r="A120" t="s">
        <v>109</v>
      </c>
    </row>
    <row r="121" spans="1:9" hidden="1" x14ac:dyDescent="0.2">
      <c r="A121" t="s">
        <v>109</v>
      </c>
      <c r="B121" s="26" t="s">
        <v>44</v>
      </c>
      <c r="D121" s="27">
        <v>6297786.3499999996</v>
      </c>
      <c r="E121" s="27">
        <v>0</v>
      </c>
      <c r="F121" s="27">
        <v>6297786.3499999996</v>
      </c>
      <c r="G121" s="27">
        <v>3063203.88</v>
      </c>
      <c r="H121" s="27">
        <v>3063203.88</v>
      </c>
      <c r="I121" s="27">
        <v>3234582.47</v>
      </c>
    </row>
    <row r="122" spans="1:9" hidden="1" x14ac:dyDescent="0.2">
      <c r="A122" t="s">
        <v>109</v>
      </c>
    </row>
    <row r="123" spans="1:9" hidden="1" x14ac:dyDescent="0.2">
      <c r="A123" t="s">
        <v>109</v>
      </c>
      <c r="B123" s="26" t="s">
        <v>21</v>
      </c>
      <c r="D123" s="27">
        <v>6297786.3499999996</v>
      </c>
      <c r="E123" s="27">
        <v>0</v>
      </c>
      <c r="F123" s="27">
        <v>6297786.3499999996</v>
      </c>
      <c r="G123" s="27">
        <v>3063203.88</v>
      </c>
      <c r="H123" s="27">
        <v>3063203.88</v>
      </c>
      <c r="I123" s="27">
        <v>3234582.47</v>
      </c>
    </row>
    <row r="124" spans="1:9" hidden="1" x14ac:dyDescent="0.2">
      <c r="A124" t="s">
        <v>109</v>
      </c>
    </row>
    <row r="125" spans="1:9" hidden="1" x14ac:dyDescent="0.2">
      <c r="A125" t="s">
        <v>109</v>
      </c>
      <c r="B125" s="26" t="s">
        <v>45</v>
      </c>
      <c r="D125" s="27">
        <v>36864633.109999999</v>
      </c>
      <c r="E125" s="27">
        <v>1450017.13</v>
      </c>
      <c r="F125" s="27">
        <v>38314650.240000002</v>
      </c>
      <c r="G125" s="27">
        <v>18132966.890000001</v>
      </c>
      <c r="H125" s="27">
        <v>18132966.890000001</v>
      </c>
      <c r="I125" s="27">
        <v>20181683.350000001</v>
      </c>
    </row>
    <row r="126" spans="1:9" hidden="1" x14ac:dyDescent="0.2">
      <c r="A126" t="s">
        <v>109</v>
      </c>
    </row>
    <row r="127" spans="1:9" hidden="1" x14ac:dyDescent="0.2">
      <c r="A127" t="s">
        <v>109</v>
      </c>
      <c r="B127" s="26" t="s">
        <v>21</v>
      </c>
      <c r="D127" s="27">
        <v>36864633.109999999</v>
      </c>
      <c r="E127" s="27">
        <v>1450017.13</v>
      </c>
      <c r="F127" s="27">
        <v>38314650.240000002</v>
      </c>
      <c r="G127" s="27">
        <v>18132966.890000001</v>
      </c>
      <c r="H127" s="27">
        <v>18132966.890000001</v>
      </c>
      <c r="I127" s="27">
        <v>20181683.350000001</v>
      </c>
    </row>
    <row r="128" spans="1:9" hidden="1" x14ac:dyDescent="0.2">
      <c r="A128" t="s">
        <v>109</v>
      </c>
    </row>
    <row r="129" spans="1:9" hidden="1" x14ac:dyDescent="0.2">
      <c r="A129" t="s">
        <v>109</v>
      </c>
      <c r="B129" s="26" t="s">
        <v>46</v>
      </c>
      <c r="D129" s="27">
        <v>3897589.24</v>
      </c>
      <c r="E129" s="27">
        <v>-93324.28</v>
      </c>
      <c r="F129" s="27">
        <v>3804264.96</v>
      </c>
      <c r="G129" s="27">
        <v>1431150.75</v>
      </c>
      <c r="H129" s="27">
        <v>1431150.75</v>
      </c>
      <c r="I129" s="27">
        <v>2373114.21</v>
      </c>
    </row>
    <row r="130" spans="1:9" hidden="1" x14ac:dyDescent="0.2">
      <c r="A130" t="s">
        <v>109</v>
      </c>
    </row>
    <row r="131" spans="1:9" hidden="1" x14ac:dyDescent="0.2">
      <c r="A131" t="s">
        <v>109</v>
      </c>
      <c r="B131" s="26" t="s">
        <v>21</v>
      </c>
      <c r="D131" s="27">
        <v>3897589.24</v>
      </c>
      <c r="E131" s="27">
        <v>-93324.28</v>
      </c>
      <c r="F131" s="27">
        <v>3804264.96</v>
      </c>
      <c r="G131" s="27">
        <v>1431150.75</v>
      </c>
      <c r="H131" s="27">
        <v>1431150.75</v>
      </c>
      <c r="I131" s="27">
        <v>2373114.21</v>
      </c>
    </row>
    <row r="132" spans="1:9" hidden="1" x14ac:dyDescent="0.2">
      <c r="A132" t="s">
        <v>109</v>
      </c>
    </row>
    <row r="133" spans="1:9" hidden="1" x14ac:dyDescent="0.2">
      <c r="A133" t="s">
        <v>109</v>
      </c>
      <c r="B133" s="26" t="s">
        <v>47</v>
      </c>
      <c r="D133" s="27">
        <v>7321553.8099999996</v>
      </c>
      <c r="E133" s="27">
        <v>3524.64</v>
      </c>
      <c r="F133" s="27">
        <v>7325078.4500000002</v>
      </c>
      <c r="G133" s="27">
        <v>3428921.17</v>
      </c>
      <c r="H133" s="27">
        <v>3428921.17</v>
      </c>
      <c r="I133" s="27">
        <v>3896157.28</v>
      </c>
    </row>
    <row r="134" spans="1:9" hidden="1" x14ac:dyDescent="0.2">
      <c r="A134" t="s">
        <v>109</v>
      </c>
    </row>
    <row r="135" spans="1:9" hidden="1" x14ac:dyDescent="0.2">
      <c r="A135" t="s">
        <v>109</v>
      </c>
      <c r="B135" s="26" t="s">
        <v>21</v>
      </c>
      <c r="D135" s="27">
        <v>7321553.8099999996</v>
      </c>
      <c r="E135" s="27">
        <v>3524.64</v>
      </c>
      <c r="F135" s="27">
        <v>7325078.4500000002</v>
      </c>
      <c r="G135" s="27">
        <v>3428921.17</v>
      </c>
      <c r="H135" s="27">
        <v>3428921.17</v>
      </c>
      <c r="I135" s="27">
        <v>3896157.28</v>
      </c>
    </row>
    <row r="136" spans="1:9" hidden="1" x14ac:dyDescent="0.2">
      <c r="A136" t="s">
        <v>109</v>
      </c>
    </row>
    <row r="137" spans="1:9" hidden="1" x14ac:dyDescent="0.2">
      <c r="A137" t="s">
        <v>109</v>
      </c>
      <c r="B137" s="26" t="s">
        <v>48</v>
      </c>
      <c r="D137" s="27">
        <v>17712580.84</v>
      </c>
      <c r="E137" s="27">
        <v>89876.88</v>
      </c>
      <c r="F137" s="27">
        <v>17802457.719999999</v>
      </c>
      <c r="G137" s="27">
        <v>9001584.8900000006</v>
      </c>
      <c r="H137" s="27">
        <v>9001584.8900000006</v>
      </c>
      <c r="I137" s="27">
        <v>8800872.8300000001</v>
      </c>
    </row>
    <row r="138" spans="1:9" hidden="1" x14ac:dyDescent="0.2">
      <c r="A138" t="s">
        <v>109</v>
      </c>
    </row>
    <row r="139" spans="1:9" hidden="1" x14ac:dyDescent="0.2">
      <c r="A139" t="s">
        <v>109</v>
      </c>
      <c r="B139" s="26" t="s">
        <v>21</v>
      </c>
      <c r="D139" s="27">
        <v>17712580.84</v>
      </c>
      <c r="E139" s="27">
        <v>89876.88</v>
      </c>
      <c r="F139" s="27">
        <v>17802457.719999999</v>
      </c>
      <c r="G139" s="27">
        <v>9001584.8900000006</v>
      </c>
      <c r="H139" s="27">
        <v>9001584.8900000006</v>
      </c>
      <c r="I139" s="27">
        <v>8800872.8300000001</v>
      </c>
    </row>
    <row r="140" spans="1:9" hidden="1" x14ac:dyDescent="0.2">
      <c r="A140" t="s">
        <v>109</v>
      </c>
    </row>
    <row r="141" spans="1:9" hidden="1" x14ac:dyDescent="0.2">
      <c r="A141" t="s">
        <v>109</v>
      </c>
      <c r="B141" s="26" t="s">
        <v>49</v>
      </c>
      <c r="D141" s="27">
        <v>66478188.979999997</v>
      </c>
      <c r="E141" s="27">
        <v>-7055132.71</v>
      </c>
      <c r="F141" s="27">
        <v>59423056.270000003</v>
      </c>
      <c r="G141" s="27">
        <v>33193063.82</v>
      </c>
      <c r="H141" s="27">
        <v>33193063.82</v>
      </c>
      <c r="I141" s="27">
        <v>26229992.449999999</v>
      </c>
    </row>
    <row r="142" spans="1:9" hidden="1" x14ac:dyDescent="0.2">
      <c r="A142" t="s">
        <v>109</v>
      </c>
    </row>
    <row r="143" spans="1:9" hidden="1" x14ac:dyDescent="0.2">
      <c r="A143" t="s">
        <v>109</v>
      </c>
      <c r="B143" s="26" t="s">
        <v>21</v>
      </c>
      <c r="D143" s="27">
        <v>66478188.979999997</v>
      </c>
      <c r="E143" s="27">
        <v>-7055132.71</v>
      </c>
      <c r="F143" s="27">
        <v>59423056.270000003</v>
      </c>
      <c r="G143" s="27">
        <v>33193063.82</v>
      </c>
      <c r="H143" s="27">
        <v>33193063.82</v>
      </c>
      <c r="I143" s="27">
        <v>26229992.449999999</v>
      </c>
    </row>
    <row r="144" spans="1:9" hidden="1" x14ac:dyDescent="0.2">
      <c r="A144" t="s">
        <v>109</v>
      </c>
    </row>
    <row r="145" spans="1:9" hidden="1" x14ac:dyDescent="0.2">
      <c r="A145" t="s">
        <v>109</v>
      </c>
      <c r="B145" s="26" t="s">
        <v>50</v>
      </c>
      <c r="D145" s="27">
        <v>68433330.719999999</v>
      </c>
      <c r="E145" s="27">
        <v>2121010.48</v>
      </c>
      <c r="F145" s="27">
        <v>70554341.200000003</v>
      </c>
      <c r="G145" s="27">
        <v>37731250.890000001</v>
      </c>
      <c r="H145" s="27">
        <v>37731250.890000001</v>
      </c>
      <c r="I145" s="27">
        <v>32823090.309999999</v>
      </c>
    </row>
    <row r="146" spans="1:9" hidden="1" x14ac:dyDescent="0.2">
      <c r="A146" t="s">
        <v>109</v>
      </c>
    </row>
    <row r="147" spans="1:9" hidden="1" x14ac:dyDescent="0.2">
      <c r="A147" t="s">
        <v>109</v>
      </c>
      <c r="B147" s="26" t="s">
        <v>21</v>
      </c>
      <c r="D147" s="27">
        <v>68433330.719999999</v>
      </c>
      <c r="E147" s="27">
        <v>2121010.48</v>
      </c>
      <c r="F147" s="27">
        <v>70554341.200000003</v>
      </c>
      <c r="G147" s="27">
        <v>37731250.890000001</v>
      </c>
      <c r="H147" s="27">
        <v>37731250.890000001</v>
      </c>
      <c r="I147" s="27">
        <v>32823090.309999999</v>
      </c>
    </row>
    <row r="148" spans="1:9" hidden="1" x14ac:dyDescent="0.2">
      <c r="A148" t="s">
        <v>109</v>
      </c>
    </row>
    <row r="149" spans="1:9" hidden="1" x14ac:dyDescent="0.2">
      <c r="A149" t="s">
        <v>109</v>
      </c>
      <c r="B149" s="26" t="s">
        <v>51</v>
      </c>
      <c r="D149" s="27">
        <v>15317190.210000001</v>
      </c>
      <c r="E149" s="27">
        <v>984998.27</v>
      </c>
      <c r="F149" s="27">
        <v>16302188.48</v>
      </c>
      <c r="G149" s="27">
        <v>6071700.1900000004</v>
      </c>
      <c r="H149" s="27">
        <v>6071700.1900000004</v>
      </c>
      <c r="I149" s="27">
        <v>10230488.289999999</v>
      </c>
    </row>
    <row r="150" spans="1:9" hidden="1" x14ac:dyDescent="0.2">
      <c r="A150" t="s">
        <v>109</v>
      </c>
    </row>
    <row r="151" spans="1:9" hidden="1" x14ac:dyDescent="0.2">
      <c r="A151" t="s">
        <v>109</v>
      </c>
      <c r="B151" s="26" t="s">
        <v>21</v>
      </c>
      <c r="D151" s="27">
        <v>15317190.210000001</v>
      </c>
      <c r="E151" s="27">
        <v>984998.27</v>
      </c>
      <c r="F151" s="27">
        <v>16302188.48</v>
      </c>
      <c r="G151" s="27">
        <v>6071700.1900000004</v>
      </c>
      <c r="H151" s="27">
        <v>6071700.1900000004</v>
      </c>
      <c r="I151" s="27">
        <v>10230488.289999999</v>
      </c>
    </row>
    <row r="152" spans="1:9" hidden="1" x14ac:dyDescent="0.2">
      <c r="A152" t="s">
        <v>109</v>
      </c>
    </row>
    <row r="153" spans="1:9" hidden="1" x14ac:dyDescent="0.2">
      <c r="A153" t="s">
        <v>109</v>
      </c>
      <c r="B153" s="26" t="s">
        <v>52</v>
      </c>
      <c r="D153" s="27">
        <v>10501282.439999999</v>
      </c>
      <c r="E153" s="27">
        <v>1134629.8</v>
      </c>
      <c r="F153" s="27">
        <v>11635912.24</v>
      </c>
      <c r="G153" s="27">
        <v>4893385.03</v>
      </c>
      <c r="H153" s="27">
        <v>4893385.03</v>
      </c>
      <c r="I153" s="27">
        <v>6742527.21</v>
      </c>
    </row>
    <row r="154" spans="1:9" hidden="1" x14ac:dyDescent="0.2">
      <c r="A154" t="s">
        <v>109</v>
      </c>
    </row>
    <row r="155" spans="1:9" hidden="1" x14ac:dyDescent="0.2">
      <c r="A155" t="s">
        <v>109</v>
      </c>
      <c r="B155" s="26" t="s">
        <v>21</v>
      </c>
      <c r="D155" s="27">
        <v>10501282.439999999</v>
      </c>
      <c r="E155" s="27">
        <v>1134629.8</v>
      </c>
      <c r="F155" s="27">
        <v>11635912.24</v>
      </c>
      <c r="G155" s="27">
        <v>4893385.03</v>
      </c>
      <c r="H155" s="27">
        <v>4893385.03</v>
      </c>
      <c r="I155" s="27">
        <v>6742527.21</v>
      </c>
    </row>
    <row r="156" spans="1:9" hidden="1" x14ac:dyDescent="0.2">
      <c r="A156" t="s">
        <v>109</v>
      </c>
    </row>
    <row r="157" spans="1:9" hidden="1" x14ac:dyDescent="0.2">
      <c r="A157" t="s">
        <v>109</v>
      </c>
      <c r="B157" s="26" t="s">
        <v>53</v>
      </c>
      <c r="D157" s="27">
        <v>7377875.6699999999</v>
      </c>
      <c r="E157" s="27">
        <v>0</v>
      </c>
      <c r="F157" s="27">
        <v>7377875.6699999999</v>
      </c>
      <c r="G157" s="27">
        <v>3784380.23</v>
      </c>
      <c r="H157" s="27">
        <v>3784380.23</v>
      </c>
      <c r="I157" s="27">
        <v>3593495.44</v>
      </c>
    </row>
    <row r="158" spans="1:9" hidden="1" x14ac:dyDescent="0.2">
      <c r="A158" t="s">
        <v>109</v>
      </c>
    </row>
    <row r="159" spans="1:9" hidden="1" x14ac:dyDescent="0.2">
      <c r="A159" t="s">
        <v>109</v>
      </c>
      <c r="B159" s="26" t="s">
        <v>21</v>
      </c>
      <c r="D159" s="27">
        <v>7377875.6699999999</v>
      </c>
      <c r="E159" s="27">
        <v>0</v>
      </c>
      <c r="F159" s="27">
        <v>7377875.6699999999</v>
      </c>
      <c r="G159" s="27">
        <v>3784380.23</v>
      </c>
      <c r="H159" s="27">
        <v>3784380.23</v>
      </c>
      <c r="I159" s="27">
        <v>3593495.44</v>
      </c>
    </row>
    <row r="160" spans="1:9" hidden="1" x14ac:dyDescent="0.2">
      <c r="A160" t="s">
        <v>109</v>
      </c>
    </row>
    <row r="161" spans="1:9" hidden="1" x14ac:dyDescent="0.2">
      <c r="A161" t="s">
        <v>109</v>
      </c>
      <c r="B161" s="26" t="s">
        <v>54</v>
      </c>
      <c r="D161" s="27">
        <v>35830328.670000002</v>
      </c>
      <c r="E161" s="27">
        <v>107076.2</v>
      </c>
      <c r="F161" s="27">
        <v>35937404.869999997</v>
      </c>
      <c r="G161" s="27">
        <v>17417492.82</v>
      </c>
      <c r="H161" s="27">
        <v>17417492.82</v>
      </c>
      <c r="I161" s="27">
        <v>18519912.050000001</v>
      </c>
    </row>
    <row r="162" spans="1:9" hidden="1" x14ac:dyDescent="0.2">
      <c r="A162" t="s">
        <v>109</v>
      </c>
    </row>
    <row r="163" spans="1:9" hidden="1" x14ac:dyDescent="0.2">
      <c r="A163" t="s">
        <v>109</v>
      </c>
      <c r="B163" s="26" t="s">
        <v>21</v>
      </c>
      <c r="D163" s="27">
        <v>35830328.670000002</v>
      </c>
      <c r="E163" s="27">
        <v>107076.2</v>
      </c>
      <c r="F163" s="27">
        <v>35937404.869999997</v>
      </c>
      <c r="G163" s="27">
        <v>17417492.82</v>
      </c>
      <c r="H163" s="27">
        <v>17417492.82</v>
      </c>
      <c r="I163" s="27">
        <v>18519912.050000001</v>
      </c>
    </row>
    <row r="164" spans="1:9" hidden="1" x14ac:dyDescent="0.2">
      <c r="A164" t="s">
        <v>109</v>
      </c>
    </row>
    <row r="165" spans="1:9" hidden="1" x14ac:dyDescent="0.2">
      <c r="A165" t="s">
        <v>109</v>
      </c>
      <c r="B165" s="26" t="s">
        <v>55</v>
      </c>
      <c r="D165" s="27">
        <v>12724875.17</v>
      </c>
      <c r="E165" s="27">
        <v>0</v>
      </c>
      <c r="F165" s="27">
        <v>12724875.17</v>
      </c>
      <c r="G165" s="27">
        <v>6047661.9199999999</v>
      </c>
      <c r="H165" s="27">
        <v>6047661.9199999999</v>
      </c>
      <c r="I165" s="27">
        <v>6677213.25</v>
      </c>
    </row>
    <row r="166" spans="1:9" hidden="1" x14ac:dyDescent="0.2">
      <c r="A166" t="s">
        <v>109</v>
      </c>
    </row>
    <row r="167" spans="1:9" hidden="1" x14ac:dyDescent="0.2">
      <c r="A167" t="s">
        <v>109</v>
      </c>
      <c r="B167" s="26" t="s">
        <v>21</v>
      </c>
      <c r="D167" s="27">
        <v>12724875.17</v>
      </c>
      <c r="E167" s="27">
        <v>0</v>
      </c>
      <c r="F167" s="27">
        <v>12724875.17</v>
      </c>
      <c r="G167" s="27">
        <v>6047661.9199999999</v>
      </c>
      <c r="H167" s="27">
        <v>6047661.9199999999</v>
      </c>
      <c r="I167" s="27">
        <v>6677213.25</v>
      </c>
    </row>
    <row r="168" spans="1:9" hidden="1" x14ac:dyDescent="0.2">
      <c r="A168" t="s">
        <v>109</v>
      </c>
    </row>
    <row r="169" spans="1:9" hidden="1" x14ac:dyDescent="0.2">
      <c r="A169" t="s">
        <v>109</v>
      </c>
      <c r="B169" s="26" t="s">
        <v>56</v>
      </c>
      <c r="D169" s="27">
        <v>13000190.539999999</v>
      </c>
      <c r="E169" s="27">
        <v>1797497.01</v>
      </c>
      <c r="F169" s="27">
        <v>14797687.550000001</v>
      </c>
      <c r="G169" s="27">
        <v>6490835.8499999996</v>
      </c>
      <c r="H169" s="27">
        <v>6490835.8499999996</v>
      </c>
      <c r="I169" s="27">
        <v>8306851.7000000002</v>
      </c>
    </row>
    <row r="170" spans="1:9" hidden="1" x14ac:dyDescent="0.2">
      <c r="A170" t="s">
        <v>109</v>
      </c>
    </row>
    <row r="171" spans="1:9" hidden="1" x14ac:dyDescent="0.2">
      <c r="A171" t="s">
        <v>109</v>
      </c>
      <c r="B171" s="26" t="s">
        <v>21</v>
      </c>
      <c r="D171" s="27">
        <v>13000190.539999999</v>
      </c>
      <c r="E171" s="27">
        <v>1797497.01</v>
      </c>
      <c r="F171" s="27">
        <v>14797687.550000001</v>
      </c>
      <c r="G171" s="27">
        <v>6490835.8499999996</v>
      </c>
      <c r="H171" s="27">
        <v>6490835.8499999996</v>
      </c>
      <c r="I171" s="27">
        <v>8306851.7000000002</v>
      </c>
    </row>
    <row r="172" spans="1:9" hidden="1" x14ac:dyDescent="0.2">
      <c r="A172" t="s">
        <v>109</v>
      </c>
    </row>
    <row r="173" spans="1:9" hidden="1" x14ac:dyDescent="0.2">
      <c r="A173" t="s">
        <v>109</v>
      </c>
      <c r="B173" s="26" t="s">
        <v>57</v>
      </c>
      <c r="D173" s="27">
        <v>1441003.84</v>
      </c>
      <c r="E173" s="27">
        <v>0</v>
      </c>
      <c r="F173" s="27">
        <v>1441003.84</v>
      </c>
      <c r="G173" s="27">
        <v>669003.88</v>
      </c>
      <c r="H173" s="27">
        <v>669003.88</v>
      </c>
      <c r="I173" s="27">
        <v>771999.96</v>
      </c>
    </row>
    <row r="174" spans="1:9" hidden="1" x14ac:dyDescent="0.2">
      <c r="A174" t="s">
        <v>109</v>
      </c>
    </row>
    <row r="175" spans="1:9" hidden="1" x14ac:dyDescent="0.2">
      <c r="A175" t="s">
        <v>109</v>
      </c>
      <c r="B175" s="26" t="s">
        <v>21</v>
      </c>
      <c r="D175" s="27">
        <v>1441003.84</v>
      </c>
      <c r="E175" s="27">
        <v>0</v>
      </c>
      <c r="F175" s="27">
        <v>1441003.84</v>
      </c>
      <c r="G175" s="27">
        <v>669003.88</v>
      </c>
      <c r="H175" s="27">
        <v>669003.88</v>
      </c>
      <c r="I175" s="27">
        <v>771999.96</v>
      </c>
    </row>
    <row r="176" spans="1:9" hidden="1" x14ac:dyDescent="0.2">
      <c r="A176" t="s">
        <v>109</v>
      </c>
    </row>
    <row r="177" spans="1:9" hidden="1" x14ac:dyDescent="0.2">
      <c r="A177" t="s">
        <v>109</v>
      </c>
      <c r="B177" s="26" t="s">
        <v>58</v>
      </c>
      <c r="D177" s="27">
        <v>1618547.47</v>
      </c>
      <c r="E177" s="27">
        <v>446572.21</v>
      </c>
      <c r="F177" s="27">
        <v>2065119.68</v>
      </c>
      <c r="G177" s="27">
        <v>1448495.26</v>
      </c>
      <c r="H177" s="27">
        <v>1448495.26</v>
      </c>
      <c r="I177" s="27">
        <v>616624.42000000004</v>
      </c>
    </row>
    <row r="178" spans="1:9" hidden="1" x14ac:dyDescent="0.2">
      <c r="A178" t="s">
        <v>109</v>
      </c>
    </row>
    <row r="179" spans="1:9" hidden="1" x14ac:dyDescent="0.2">
      <c r="A179" t="s">
        <v>109</v>
      </c>
      <c r="B179" s="26" t="s">
        <v>21</v>
      </c>
      <c r="D179" s="27">
        <v>1618547.47</v>
      </c>
      <c r="E179" s="27">
        <v>446572.21</v>
      </c>
      <c r="F179" s="27">
        <v>2065119.68</v>
      </c>
      <c r="G179" s="27">
        <v>1448495.26</v>
      </c>
      <c r="H179" s="27">
        <v>1448495.26</v>
      </c>
      <c r="I179" s="27">
        <v>616624.42000000004</v>
      </c>
    </row>
    <row r="180" spans="1:9" hidden="1" x14ac:dyDescent="0.2">
      <c r="A180" t="s">
        <v>109</v>
      </c>
    </row>
    <row r="181" spans="1:9" hidden="1" x14ac:dyDescent="0.2">
      <c r="A181" t="s">
        <v>109</v>
      </c>
      <c r="B181" s="26" t="s">
        <v>59</v>
      </c>
      <c r="D181" s="27">
        <v>7882712.0800000001</v>
      </c>
      <c r="E181" s="27">
        <v>645727.71</v>
      </c>
      <c r="F181" s="27">
        <v>8528439.7899999991</v>
      </c>
      <c r="G181" s="27">
        <v>3470514.56</v>
      </c>
      <c r="H181" s="27">
        <v>3470514.56</v>
      </c>
      <c r="I181" s="27">
        <v>5057925.2300000004</v>
      </c>
    </row>
    <row r="182" spans="1:9" hidden="1" x14ac:dyDescent="0.2">
      <c r="A182" t="s">
        <v>109</v>
      </c>
    </row>
    <row r="183" spans="1:9" hidden="1" x14ac:dyDescent="0.2">
      <c r="A183" t="s">
        <v>109</v>
      </c>
      <c r="B183" s="26" t="s">
        <v>21</v>
      </c>
      <c r="D183" s="27">
        <v>7882712.0800000001</v>
      </c>
      <c r="E183" s="27">
        <v>645727.71</v>
      </c>
      <c r="F183" s="27">
        <v>8528439.7899999991</v>
      </c>
      <c r="G183" s="27">
        <v>3470514.56</v>
      </c>
      <c r="H183" s="27">
        <v>3470514.56</v>
      </c>
      <c r="I183" s="27">
        <v>5057925.2300000004</v>
      </c>
    </row>
    <row r="184" spans="1:9" hidden="1" x14ac:dyDescent="0.2">
      <c r="A184" t="s">
        <v>109</v>
      </c>
    </row>
    <row r="185" spans="1:9" hidden="1" x14ac:dyDescent="0.2">
      <c r="A185" t="s">
        <v>109</v>
      </c>
      <c r="B185" s="26" t="s">
        <v>60</v>
      </c>
      <c r="D185" s="27">
        <v>24626168.34</v>
      </c>
      <c r="E185" s="27">
        <v>789639.86</v>
      </c>
      <c r="F185" s="27">
        <v>25415808.199999999</v>
      </c>
      <c r="G185" s="27">
        <v>12480484.109999999</v>
      </c>
      <c r="H185" s="27">
        <v>12480484.109999999</v>
      </c>
      <c r="I185" s="27">
        <v>12935324.09</v>
      </c>
    </row>
    <row r="186" spans="1:9" hidden="1" x14ac:dyDescent="0.2">
      <c r="A186" t="s">
        <v>109</v>
      </c>
    </row>
    <row r="187" spans="1:9" hidden="1" x14ac:dyDescent="0.2">
      <c r="A187" t="s">
        <v>109</v>
      </c>
      <c r="B187" s="26" t="s">
        <v>21</v>
      </c>
      <c r="D187" s="27">
        <v>24626168.34</v>
      </c>
      <c r="E187" s="27">
        <v>789639.86</v>
      </c>
      <c r="F187" s="27">
        <v>25415808.199999999</v>
      </c>
      <c r="G187" s="27">
        <v>12480484.109999999</v>
      </c>
      <c r="H187" s="27">
        <v>12480484.109999999</v>
      </c>
      <c r="I187" s="27">
        <v>12935324.09</v>
      </c>
    </row>
    <row r="188" spans="1:9" hidden="1" x14ac:dyDescent="0.2">
      <c r="A188" t="s">
        <v>109</v>
      </c>
    </row>
    <row r="189" spans="1:9" hidden="1" x14ac:dyDescent="0.2">
      <c r="A189" t="s">
        <v>109</v>
      </c>
      <c r="B189" s="26" t="s">
        <v>61</v>
      </c>
      <c r="D189" s="27">
        <v>14409139.6</v>
      </c>
      <c r="E189" s="27">
        <v>1732.71</v>
      </c>
      <c r="F189" s="27">
        <v>14410872.310000001</v>
      </c>
      <c r="G189" s="27">
        <v>6713326.3499999996</v>
      </c>
      <c r="H189" s="27">
        <v>6713326.3499999996</v>
      </c>
      <c r="I189" s="27">
        <v>7697545.96</v>
      </c>
    </row>
    <row r="190" spans="1:9" hidden="1" x14ac:dyDescent="0.2">
      <c r="A190" t="s">
        <v>109</v>
      </c>
    </row>
    <row r="191" spans="1:9" hidden="1" x14ac:dyDescent="0.2">
      <c r="A191" t="s">
        <v>109</v>
      </c>
      <c r="B191" s="26" t="s">
        <v>21</v>
      </c>
      <c r="D191" s="27">
        <v>14409139.6</v>
      </c>
      <c r="E191" s="27">
        <v>1732.71</v>
      </c>
      <c r="F191" s="27">
        <v>14410872.310000001</v>
      </c>
      <c r="G191" s="27">
        <v>6713326.3499999996</v>
      </c>
      <c r="H191" s="27">
        <v>6713326.3499999996</v>
      </c>
      <c r="I191" s="27">
        <v>7697545.96</v>
      </c>
    </row>
    <row r="192" spans="1:9" hidden="1" x14ac:dyDescent="0.2">
      <c r="A192" t="s">
        <v>109</v>
      </c>
    </row>
    <row r="193" spans="1:9" hidden="1" x14ac:dyDescent="0.2">
      <c r="A193" t="s">
        <v>109</v>
      </c>
      <c r="B193" s="26" t="s">
        <v>62</v>
      </c>
      <c r="D193" s="27">
        <v>63944351.880000003</v>
      </c>
      <c r="E193" s="27">
        <v>-990000</v>
      </c>
      <c r="F193" s="27">
        <v>62954351.880000003</v>
      </c>
      <c r="G193" s="27">
        <v>30266478.710000001</v>
      </c>
      <c r="H193" s="27">
        <v>30266478.710000001</v>
      </c>
      <c r="I193" s="27">
        <v>32687873.170000002</v>
      </c>
    </row>
    <row r="194" spans="1:9" hidden="1" x14ac:dyDescent="0.2">
      <c r="A194" t="s">
        <v>109</v>
      </c>
    </row>
    <row r="195" spans="1:9" hidden="1" x14ac:dyDescent="0.2">
      <c r="A195" t="s">
        <v>109</v>
      </c>
      <c r="B195" s="26" t="s">
        <v>21</v>
      </c>
      <c r="D195" s="27">
        <v>63944351.880000003</v>
      </c>
      <c r="E195" s="27">
        <v>-990000</v>
      </c>
      <c r="F195" s="27">
        <v>62954351.880000003</v>
      </c>
      <c r="G195" s="27">
        <v>30266478.710000001</v>
      </c>
      <c r="H195" s="27">
        <v>30266478.710000001</v>
      </c>
      <c r="I195" s="27">
        <v>32687873.170000002</v>
      </c>
    </row>
    <row r="196" spans="1:9" hidden="1" x14ac:dyDescent="0.2">
      <c r="A196" t="s">
        <v>109</v>
      </c>
    </row>
    <row r="197" spans="1:9" hidden="1" x14ac:dyDescent="0.2">
      <c r="A197" t="s">
        <v>109</v>
      </c>
      <c r="B197" s="26" t="s">
        <v>63</v>
      </c>
      <c r="D197" s="27">
        <v>74908740.25</v>
      </c>
      <c r="E197" s="27">
        <v>-9324854.4700000007</v>
      </c>
      <c r="F197" s="27">
        <v>65583885.780000001</v>
      </c>
      <c r="G197" s="27">
        <v>35472417.590000004</v>
      </c>
      <c r="H197" s="27">
        <v>35472417.590000004</v>
      </c>
      <c r="I197" s="27">
        <v>30111468.190000001</v>
      </c>
    </row>
    <row r="198" spans="1:9" hidden="1" x14ac:dyDescent="0.2">
      <c r="A198" t="s">
        <v>109</v>
      </c>
    </row>
    <row r="199" spans="1:9" hidden="1" x14ac:dyDescent="0.2">
      <c r="A199" t="s">
        <v>109</v>
      </c>
      <c r="B199" s="26" t="s">
        <v>21</v>
      </c>
      <c r="D199" s="27">
        <v>74908740.25</v>
      </c>
      <c r="E199" s="27">
        <v>-9324854.4700000007</v>
      </c>
      <c r="F199" s="27">
        <v>65583885.780000001</v>
      </c>
      <c r="G199" s="27">
        <v>35472417.590000004</v>
      </c>
      <c r="H199" s="27">
        <v>35472417.590000004</v>
      </c>
      <c r="I199" s="27">
        <v>30111468.190000001</v>
      </c>
    </row>
    <row r="200" spans="1:9" hidden="1" x14ac:dyDescent="0.2">
      <c r="A200" t="s">
        <v>109</v>
      </c>
    </row>
    <row r="201" spans="1:9" hidden="1" x14ac:dyDescent="0.2">
      <c r="A201" t="s">
        <v>109</v>
      </c>
      <c r="B201" s="26" t="s">
        <v>64</v>
      </c>
      <c r="D201" s="27">
        <v>19761508.420000002</v>
      </c>
      <c r="E201" s="27">
        <v>0</v>
      </c>
      <c r="F201" s="27">
        <v>19761508.420000002</v>
      </c>
      <c r="G201" s="27">
        <v>9224163.6099999994</v>
      </c>
      <c r="H201" s="27">
        <v>9224163.6099999994</v>
      </c>
      <c r="I201" s="27">
        <v>10537344.810000001</v>
      </c>
    </row>
    <row r="202" spans="1:9" hidden="1" x14ac:dyDescent="0.2">
      <c r="A202" t="s">
        <v>109</v>
      </c>
    </row>
    <row r="203" spans="1:9" hidden="1" x14ac:dyDescent="0.2">
      <c r="A203" t="s">
        <v>109</v>
      </c>
      <c r="B203" s="26" t="s">
        <v>21</v>
      </c>
      <c r="D203" s="27">
        <v>19761508.420000002</v>
      </c>
      <c r="E203" s="27">
        <v>0</v>
      </c>
      <c r="F203" s="27">
        <v>19761508.420000002</v>
      </c>
      <c r="G203" s="27">
        <v>9224163.6099999994</v>
      </c>
      <c r="H203" s="27">
        <v>9224163.6099999994</v>
      </c>
      <c r="I203" s="27">
        <v>10537344.810000001</v>
      </c>
    </row>
    <row r="204" spans="1:9" hidden="1" x14ac:dyDescent="0.2">
      <c r="A204" t="s">
        <v>109</v>
      </c>
    </row>
    <row r="205" spans="1:9" hidden="1" x14ac:dyDescent="0.2">
      <c r="A205" t="s">
        <v>109</v>
      </c>
      <c r="B205" s="26" t="s">
        <v>65</v>
      </c>
      <c r="D205" s="27">
        <v>39194244.579999998</v>
      </c>
      <c r="E205" s="27">
        <v>0</v>
      </c>
      <c r="F205" s="27">
        <v>39194244.579999998</v>
      </c>
      <c r="G205" s="27">
        <v>20703057.539999999</v>
      </c>
      <c r="H205" s="27">
        <v>20703057.539999999</v>
      </c>
      <c r="I205" s="27">
        <v>18491187.039999999</v>
      </c>
    </row>
    <row r="206" spans="1:9" hidden="1" x14ac:dyDescent="0.2">
      <c r="A206" t="s">
        <v>109</v>
      </c>
    </row>
    <row r="207" spans="1:9" hidden="1" x14ac:dyDescent="0.2">
      <c r="A207" t="s">
        <v>109</v>
      </c>
      <c r="B207" s="26" t="s">
        <v>21</v>
      </c>
      <c r="D207" s="27">
        <v>39194244.579999998</v>
      </c>
      <c r="E207" s="27">
        <v>0</v>
      </c>
      <c r="F207" s="27">
        <v>39194244.579999998</v>
      </c>
      <c r="G207" s="27">
        <v>20703057.539999999</v>
      </c>
      <c r="H207" s="27">
        <v>20703057.539999999</v>
      </c>
      <c r="I207" s="27">
        <v>18491187.039999999</v>
      </c>
    </row>
    <row r="208" spans="1:9" hidden="1" x14ac:dyDescent="0.2">
      <c r="A208" t="s">
        <v>109</v>
      </c>
    </row>
    <row r="209" spans="1:9" hidden="1" x14ac:dyDescent="0.2">
      <c r="A209" t="s">
        <v>109</v>
      </c>
      <c r="B209" s="26" t="s">
        <v>66</v>
      </c>
      <c r="D209" s="27">
        <v>12860159.689999999</v>
      </c>
      <c r="E209" s="27">
        <v>1176906.31</v>
      </c>
      <c r="F209" s="27">
        <v>14037066</v>
      </c>
      <c r="G209" s="27">
        <v>6787981.0099999998</v>
      </c>
      <c r="H209" s="27">
        <v>6787981.0099999998</v>
      </c>
      <c r="I209" s="27">
        <v>7249084.9900000002</v>
      </c>
    </row>
    <row r="210" spans="1:9" hidden="1" x14ac:dyDescent="0.2">
      <c r="A210" t="s">
        <v>109</v>
      </c>
    </row>
    <row r="211" spans="1:9" hidden="1" x14ac:dyDescent="0.2">
      <c r="A211" t="s">
        <v>109</v>
      </c>
      <c r="B211" s="26" t="s">
        <v>21</v>
      </c>
      <c r="D211" s="27">
        <v>12860159.689999999</v>
      </c>
      <c r="E211" s="27">
        <v>1176906.31</v>
      </c>
      <c r="F211" s="27">
        <v>14037066</v>
      </c>
      <c r="G211" s="27">
        <v>6787981.0099999998</v>
      </c>
      <c r="H211" s="27">
        <v>6787981.0099999998</v>
      </c>
      <c r="I211" s="27">
        <v>7249084.9900000002</v>
      </c>
    </row>
    <row r="212" spans="1:9" hidden="1" x14ac:dyDescent="0.2">
      <c r="A212" t="s">
        <v>109</v>
      </c>
    </row>
    <row r="213" spans="1:9" hidden="1" x14ac:dyDescent="0.2">
      <c r="A213" t="s">
        <v>109</v>
      </c>
      <c r="B213" s="26" t="s">
        <v>67</v>
      </c>
      <c r="D213" s="27">
        <v>13582211.16</v>
      </c>
      <c r="E213" s="27">
        <v>493304.23</v>
      </c>
      <c r="F213" s="27">
        <v>14075515.390000001</v>
      </c>
      <c r="G213" s="27">
        <v>6373633.9699999997</v>
      </c>
      <c r="H213" s="27">
        <v>6373633.9699999997</v>
      </c>
      <c r="I213" s="27">
        <v>7701881.4199999999</v>
      </c>
    </row>
    <row r="214" spans="1:9" hidden="1" x14ac:dyDescent="0.2">
      <c r="A214" t="s">
        <v>109</v>
      </c>
    </row>
    <row r="215" spans="1:9" hidden="1" x14ac:dyDescent="0.2">
      <c r="A215" t="s">
        <v>109</v>
      </c>
      <c r="B215" s="26" t="s">
        <v>21</v>
      </c>
      <c r="D215" s="27">
        <v>13582211.16</v>
      </c>
      <c r="E215" s="27">
        <v>493304.23</v>
      </c>
      <c r="F215" s="27">
        <v>14075515.390000001</v>
      </c>
      <c r="G215" s="27">
        <v>6373633.9699999997</v>
      </c>
      <c r="H215" s="27">
        <v>6373633.9699999997</v>
      </c>
      <c r="I215" s="27">
        <v>7701881.4199999999</v>
      </c>
    </row>
    <row r="216" spans="1:9" hidden="1" x14ac:dyDescent="0.2">
      <c r="A216" t="s">
        <v>109</v>
      </c>
    </row>
    <row r="217" spans="1:9" hidden="1" x14ac:dyDescent="0.2">
      <c r="A217" t="s">
        <v>109</v>
      </c>
      <c r="B217" s="26" t="s">
        <v>68</v>
      </c>
      <c r="D217" s="27">
        <v>14131350.789999999</v>
      </c>
      <c r="E217" s="27">
        <v>900</v>
      </c>
      <c r="F217" s="27">
        <v>14132250.789999999</v>
      </c>
      <c r="G217" s="27">
        <v>6887860.04</v>
      </c>
      <c r="H217" s="27">
        <v>6887860.04</v>
      </c>
      <c r="I217" s="27">
        <v>7244390.75</v>
      </c>
    </row>
    <row r="218" spans="1:9" hidden="1" x14ac:dyDescent="0.2">
      <c r="A218" t="s">
        <v>109</v>
      </c>
    </row>
    <row r="219" spans="1:9" hidden="1" x14ac:dyDescent="0.2">
      <c r="A219" t="s">
        <v>109</v>
      </c>
      <c r="B219" s="26" t="s">
        <v>21</v>
      </c>
      <c r="D219" s="27">
        <v>14131350.789999999</v>
      </c>
      <c r="E219" s="27">
        <v>900</v>
      </c>
      <c r="F219" s="27">
        <v>14132250.789999999</v>
      </c>
      <c r="G219" s="27">
        <v>6887860.04</v>
      </c>
      <c r="H219" s="27">
        <v>6887860.04</v>
      </c>
      <c r="I219" s="27">
        <v>7244390.75</v>
      </c>
    </row>
    <row r="220" spans="1:9" hidden="1" x14ac:dyDescent="0.2">
      <c r="A220" t="s">
        <v>109</v>
      </c>
    </row>
    <row r="221" spans="1:9" hidden="1" x14ac:dyDescent="0.2">
      <c r="A221" t="s">
        <v>109</v>
      </c>
      <c r="B221" s="26" t="s">
        <v>69</v>
      </c>
      <c r="D221" s="27">
        <v>24892558.34</v>
      </c>
      <c r="E221" s="27">
        <v>0</v>
      </c>
      <c r="F221" s="27">
        <v>24892558.34</v>
      </c>
      <c r="G221" s="27">
        <v>11340298.52</v>
      </c>
      <c r="H221" s="27">
        <v>11340298.52</v>
      </c>
      <c r="I221" s="27">
        <v>13552259.82</v>
      </c>
    </row>
    <row r="222" spans="1:9" hidden="1" x14ac:dyDescent="0.2">
      <c r="A222" t="s">
        <v>109</v>
      </c>
    </row>
    <row r="223" spans="1:9" hidden="1" x14ac:dyDescent="0.2">
      <c r="A223" t="s">
        <v>109</v>
      </c>
      <c r="B223" s="26" t="s">
        <v>21</v>
      </c>
      <c r="D223" s="27">
        <v>24892558.34</v>
      </c>
      <c r="E223" s="27">
        <v>0</v>
      </c>
      <c r="F223" s="27">
        <v>24892558.34</v>
      </c>
      <c r="G223" s="27">
        <v>11340298.52</v>
      </c>
      <c r="H223" s="27">
        <v>11340298.52</v>
      </c>
      <c r="I223" s="27">
        <v>13552259.82</v>
      </c>
    </row>
    <row r="224" spans="1:9" hidden="1" x14ac:dyDescent="0.2">
      <c r="A224" t="s">
        <v>109</v>
      </c>
    </row>
    <row r="225" spans="1:9" hidden="1" x14ac:dyDescent="0.2">
      <c r="A225" t="s">
        <v>109</v>
      </c>
      <c r="B225" s="26" t="s">
        <v>70</v>
      </c>
      <c r="D225" s="27">
        <v>153772531.71000001</v>
      </c>
      <c r="E225" s="27">
        <v>1210484.5099999977</v>
      </c>
      <c r="F225" s="27">
        <v>154983016.22</v>
      </c>
      <c r="G225" s="27">
        <v>73486092.859999999</v>
      </c>
      <c r="H225" s="27">
        <v>73486092.859999999</v>
      </c>
      <c r="I225" s="27">
        <v>81496923.359999999</v>
      </c>
    </row>
    <row r="226" spans="1:9" hidden="1" x14ac:dyDescent="0.2">
      <c r="A226" t="s">
        <v>109</v>
      </c>
    </row>
    <row r="227" spans="1:9" hidden="1" x14ac:dyDescent="0.2">
      <c r="A227" t="s">
        <v>109</v>
      </c>
      <c r="B227" s="26" t="s">
        <v>21</v>
      </c>
      <c r="D227" s="27">
        <v>153772531.71000001</v>
      </c>
      <c r="E227" s="27">
        <v>1210484.5099999977</v>
      </c>
      <c r="F227" s="27">
        <v>154983016.22</v>
      </c>
      <c r="G227" s="27">
        <v>73486092.859999999</v>
      </c>
      <c r="H227" s="27">
        <v>73486092.859999999</v>
      </c>
      <c r="I227" s="27">
        <v>81496923.359999999</v>
      </c>
    </row>
    <row r="228" spans="1:9" hidden="1" x14ac:dyDescent="0.2">
      <c r="A228" t="s">
        <v>109</v>
      </c>
    </row>
    <row r="229" spans="1:9" hidden="1" x14ac:dyDescent="0.2">
      <c r="A229" t="s">
        <v>109</v>
      </c>
      <c r="B229" s="26" t="s">
        <v>71</v>
      </c>
      <c r="D229" s="27">
        <v>4276210.9000000004</v>
      </c>
      <c r="E229" s="27">
        <v>229333.34999999998</v>
      </c>
      <c r="F229" s="27">
        <v>4505544.25</v>
      </c>
      <c r="G229" s="27">
        <v>1910731.19</v>
      </c>
      <c r="H229" s="27">
        <v>1910731.19</v>
      </c>
      <c r="I229" s="27">
        <v>2594813.06</v>
      </c>
    </row>
    <row r="230" spans="1:9" hidden="1" x14ac:dyDescent="0.2">
      <c r="A230" t="s">
        <v>109</v>
      </c>
    </row>
    <row r="231" spans="1:9" hidden="1" x14ac:dyDescent="0.2">
      <c r="A231" t="s">
        <v>109</v>
      </c>
      <c r="B231" s="26" t="s">
        <v>21</v>
      </c>
      <c r="D231" s="27">
        <v>4276210.9000000004</v>
      </c>
      <c r="E231" s="27">
        <v>229333.34999999998</v>
      </c>
      <c r="F231" s="27">
        <v>4505544.25</v>
      </c>
      <c r="G231" s="27">
        <v>1910731.19</v>
      </c>
      <c r="H231" s="27">
        <v>1910731.19</v>
      </c>
      <c r="I231" s="27">
        <v>2594813.06</v>
      </c>
    </row>
    <row r="232" spans="1:9" hidden="1" x14ac:dyDescent="0.2">
      <c r="A232" t="s">
        <v>109</v>
      </c>
    </row>
    <row r="233" spans="1:9" hidden="1" x14ac:dyDescent="0.2">
      <c r="A233" t="s">
        <v>109</v>
      </c>
      <c r="B233" s="26" t="s">
        <v>72</v>
      </c>
      <c r="D233" s="27">
        <v>37821331.25</v>
      </c>
      <c r="E233" s="27">
        <v>-3722.96</v>
      </c>
      <c r="F233" s="27">
        <v>37817608.289999999</v>
      </c>
      <c r="G233" s="27">
        <v>17605377.940000001</v>
      </c>
      <c r="H233" s="27">
        <v>17605377.940000001</v>
      </c>
      <c r="I233" s="27">
        <v>20212230.350000001</v>
      </c>
    </row>
    <row r="234" spans="1:9" hidden="1" x14ac:dyDescent="0.2">
      <c r="A234" t="s">
        <v>109</v>
      </c>
    </row>
    <row r="235" spans="1:9" hidden="1" x14ac:dyDescent="0.2">
      <c r="A235" t="s">
        <v>109</v>
      </c>
      <c r="B235" s="26" t="s">
        <v>21</v>
      </c>
      <c r="D235" s="27">
        <v>37821331.25</v>
      </c>
      <c r="E235" s="27">
        <v>-3722.96</v>
      </c>
      <c r="F235" s="27">
        <v>37817608.289999999</v>
      </c>
      <c r="G235" s="27">
        <v>17605377.940000001</v>
      </c>
      <c r="H235" s="27">
        <v>17605377.940000001</v>
      </c>
      <c r="I235" s="27">
        <v>20212230.350000001</v>
      </c>
    </row>
    <row r="236" spans="1:9" hidden="1" x14ac:dyDescent="0.2">
      <c r="A236" t="s">
        <v>109</v>
      </c>
    </row>
    <row r="237" spans="1:9" hidden="1" x14ac:dyDescent="0.2">
      <c r="A237" t="s">
        <v>109</v>
      </c>
      <c r="B237" s="26" t="s">
        <v>73</v>
      </c>
      <c r="D237" s="27">
        <v>25357814.16</v>
      </c>
      <c r="E237" s="27">
        <v>703210.64</v>
      </c>
      <c r="F237" s="27">
        <v>26061024.800000001</v>
      </c>
      <c r="G237" s="27">
        <v>9614382.0800000001</v>
      </c>
      <c r="H237" s="27">
        <v>9614382.0800000001</v>
      </c>
      <c r="I237" s="27">
        <v>16446642.720000001</v>
      </c>
    </row>
    <row r="238" spans="1:9" hidden="1" x14ac:dyDescent="0.2">
      <c r="A238" t="s">
        <v>109</v>
      </c>
    </row>
    <row r="239" spans="1:9" hidden="1" x14ac:dyDescent="0.2">
      <c r="A239" t="s">
        <v>109</v>
      </c>
      <c r="B239" s="26" t="s">
        <v>21</v>
      </c>
      <c r="D239" s="27">
        <v>25357814.16</v>
      </c>
      <c r="E239" s="27">
        <v>703210.64</v>
      </c>
      <c r="F239" s="27">
        <v>26061024.800000001</v>
      </c>
      <c r="G239" s="27">
        <v>9614382.0800000001</v>
      </c>
      <c r="H239" s="27">
        <v>9614382.0800000001</v>
      </c>
      <c r="I239" s="27">
        <v>16446642.720000001</v>
      </c>
    </row>
    <row r="240" spans="1:9" hidden="1" x14ac:dyDescent="0.2">
      <c r="A240" t="s">
        <v>109</v>
      </c>
    </row>
    <row r="241" spans="1:9" hidden="1" x14ac:dyDescent="0.2">
      <c r="A241" t="s">
        <v>109</v>
      </c>
      <c r="B241" s="26" t="s">
        <v>74</v>
      </c>
      <c r="D241" s="27">
        <v>1042741245.58</v>
      </c>
      <c r="E241" s="27">
        <v>-110883970.8</v>
      </c>
      <c r="F241" s="27">
        <v>931857274.77999997</v>
      </c>
      <c r="G241" s="27">
        <v>523945274.86000001</v>
      </c>
      <c r="H241" s="27">
        <v>504410409.94999999</v>
      </c>
      <c r="I241" s="27">
        <v>407911999.92000002</v>
      </c>
    </row>
    <row r="242" spans="1:9" hidden="1" x14ac:dyDescent="0.2">
      <c r="A242" t="s">
        <v>109</v>
      </c>
    </row>
    <row r="243" spans="1:9" hidden="1" x14ac:dyDescent="0.2">
      <c r="A243" t="s">
        <v>109</v>
      </c>
      <c r="B243" s="26" t="s">
        <v>21</v>
      </c>
      <c r="D243" s="27">
        <v>1042741245.58</v>
      </c>
      <c r="E243" s="27">
        <v>-110883970.8</v>
      </c>
      <c r="F243" s="27">
        <v>931857274.77999997</v>
      </c>
      <c r="G243" s="27">
        <v>523945274.86000001</v>
      </c>
      <c r="H243" s="27">
        <v>504410409.94999999</v>
      </c>
      <c r="I243" s="27">
        <v>407911999.92000002</v>
      </c>
    </row>
    <row r="244" spans="1:9" hidden="1" x14ac:dyDescent="0.2">
      <c r="A244" t="s">
        <v>109</v>
      </c>
    </row>
    <row r="245" spans="1:9" hidden="1" x14ac:dyDescent="0.2">
      <c r="A245" t="s">
        <v>109</v>
      </c>
      <c r="B245" s="26" t="s">
        <v>75</v>
      </c>
      <c r="D245" s="27">
        <v>9441713.9299999997</v>
      </c>
      <c r="E245" s="27">
        <v>27282.09</v>
      </c>
      <c r="F245" s="27">
        <v>9468996.0199999996</v>
      </c>
      <c r="G245" s="27">
        <v>4238472.3</v>
      </c>
      <c r="H245" s="27">
        <v>4238472.3</v>
      </c>
      <c r="I245" s="27">
        <v>5230523.72</v>
      </c>
    </row>
    <row r="246" spans="1:9" hidden="1" x14ac:dyDescent="0.2">
      <c r="A246" t="s">
        <v>109</v>
      </c>
    </row>
    <row r="247" spans="1:9" hidden="1" x14ac:dyDescent="0.2">
      <c r="A247" t="s">
        <v>109</v>
      </c>
      <c r="B247" s="26" t="s">
        <v>21</v>
      </c>
      <c r="D247" s="27">
        <v>9441713.9299999997</v>
      </c>
      <c r="E247" s="27">
        <v>27282.09</v>
      </c>
      <c r="F247" s="27">
        <v>9468996.0199999996</v>
      </c>
      <c r="G247" s="27">
        <v>4238472.3</v>
      </c>
      <c r="H247" s="27">
        <v>4238472.3</v>
      </c>
      <c r="I247" s="27">
        <v>5230523.72</v>
      </c>
    </row>
    <row r="248" spans="1:9" hidden="1" x14ac:dyDescent="0.2">
      <c r="A248" t="s">
        <v>109</v>
      </c>
    </row>
    <row r="249" spans="1:9" hidden="1" x14ac:dyDescent="0.2">
      <c r="A249" t="s">
        <v>109</v>
      </c>
      <c r="B249" s="26" t="s">
        <v>76</v>
      </c>
      <c r="D249" s="27">
        <v>5871232.1900000004</v>
      </c>
      <c r="E249" s="27">
        <v>445057.65000000008</v>
      </c>
      <c r="F249" s="27">
        <v>6316289.8399999999</v>
      </c>
      <c r="G249" s="27">
        <v>2785577.23</v>
      </c>
      <c r="H249" s="27">
        <v>2785577.23</v>
      </c>
      <c r="I249" s="27">
        <v>3530712.61</v>
      </c>
    </row>
    <row r="250" spans="1:9" hidden="1" x14ac:dyDescent="0.2">
      <c r="A250" t="s">
        <v>109</v>
      </c>
    </row>
    <row r="251" spans="1:9" hidden="1" x14ac:dyDescent="0.2">
      <c r="A251" t="s">
        <v>109</v>
      </c>
      <c r="B251" s="26" t="s">
        <v>21</v>
      </c>
      <c r="D251" s="27">
        <v>5871232.1900000004</v>
      </c>
      <c r="E251" s="27">
        <v>445057.65000000008</v>
      </c>
      <c r="F251" s="27">
        <v>6316289.8399999999</v>
      </c>
      <c r="G251" s="27">
        <v>2785577.23</v>
      </c>
      <c r="H251" s="27">
        <v>2785577.23</v>
      </c>
      <c r="I251" s="27">
        <v>3530712.61</v>
      </c>
    </row>
    <row r="252" spans="1:9" hidden="1" x14ac:dyDescent="0.2">
      <c r="A252" t="s">
        <v>109</v>
      </c>
    </row>
    <row r="253" spans="1:9" hidden="1" x14ac:dyDescent="0.2">
      <c r="A253" t="s">
        <v>109</v>
      </c>
      <c r="B253" s="26" t="s">
        <v>77</v>
      </c>
      <c r="D253" s="27">
        <v>38652550.659999996</v>
      </c>
      <c r="E253" s="27">
        <v>1516023.01</v>
      </c>
      <c r="F253" s="27">
        <v>40168573.670000002</v>
      </c>
      <c r="G253" s="27">
        <v>19825124.390000001</v>
      </c>
      <c r="H253" s="27">
        <v>19825124.390000001</v>
      </c>
      <c r="I253" s="27">
        <v>20343449.280000001</v>
      </c>
    </row>
    <row r="254" spans="1:9" hidden="1" x14ac:dyDescent="0.2">
      <c r="A254" t="s">
        <v>109</v>
      </c>
    </row>
    <row r="255" spans="1:9" hidden="1" x14ac:dyDescent="0.2">
      <c r="A255" t="s">
        <v>109</v>
      </c>
      <c r="B255" s="26" t="s">
        <v>21</v>
      </c>
      <c r="D255" s="27">
        <v>38652550.659999996</v>
      </c>
      <c r="E255" s="27">
        <v>1516023.01</v>
      </c>
      <c r="F255" s="27">
        <v>40168573.670000002</v>
      </c>
      <c r="G255" s="27">
        <v>19825124.390000001</v>
      </c>
      <c r="H255" s="27">
        <v>19825124.390000001</v>
      </c>
      <c r="I255" s="27">
        <v>20343449.280000001</v>
      </c>
    </row>
    <row r="256" spans="1:9" hidden="1" x14ac:dyDescent="0.2">
      <c r="A256" t="s">
        <v>109</v>
      </c>
    </row>
    <row r="257" spans="1:9" hidden="1" x14ac:dyDescent="0.2">
      <c r="A257" t="s">
        <v>109</v>
      </c>
      <c r="B257" s="26" t="s">
        <v>78</v>
      </c>
      <c r="D257" s="27">
        <v>13983633.41</v>
      </c>
      <c r="E257" s="27">
        <v>3591526.01</v>
      </c>
      <c r="F257" s="27">
        <v>17575159.420000002</v>
      </c>
      <c r="G257" s="27">
        <v>8443893.0899999999</v>
      </c>
      <c r="H257" s="27">
        <v>8443893.0899999999</v>
      </c>
      <c r="I257" s="27">
        <v>9131266.3300000001</v>
      </c>
    </row>
    <row r="258" spans="1:9" hidden="1" x14ac:dyDescent="0.2">
      <c r="A258" t="s">
        <v>109</v>
      </c>
    </row>
    <row r="259" spans="1:9" hidden="1" x14ac:dyDescent="0.2">
      <c r="A259" t="s">
        <v>109</v>
      </c>
      <c r="B259" s="26" t="s">
        <v>21</v>
      </c>
      <c r="D259" s="27">
        <v>13983633.41</v>
      </c>
      <c r="E259" s="27">
        <v>3591526.01</v>
      </c>
      <c r="F259" s="27">
        <v>17575159.420000002</v>
      </c>
      <c r="G259" s="27">
        <v>8443893.0899999999</v>
      </c>
      <c r="H259" s="27">
        <v>8443893.0899999999</v>
      </c>
      <c r="I259" s="27">
        <v>9131266.3300000001</v>
      </c>
    </row>
    <row r="260" spans="1:9" hidden="1" x14ac:dyDescent="0.2">
      <c r="A260" t="s">
        <v>109</v>
      </c>
    </row>
    <row r="261" spans="1:9" hidden="1" x14ac:dyDescent="0.2">
      <c r="A261" t="s">
        <v>109</v>
      </c>
      <c r="B261" s="26" t="s">
        <v>79</v>
      </c>
      <c r="D261" s="27">
        <v>19833576.129999999</v>
      </c>
      <c r="E261" s="27">
        <v>-9639633.1999999993</v>
      </c>
      <c r="F261" s="27">
        <v>10193942.93</v>
      </c>
      <c r="G261" s="27">
        <v>0</v>
      </c>
      <c r="H261" s="27">
        <v>0</v>
      </c>
      <c r="I261" s="27">
        <v>10193942.93</v>
      </c>
    </row>
    <row r="262" spans="1:9" hidden="1" x14ac:dyDescent="0.2">
      <c r="A262" t="s">
        <v>109</v>
      </c>
    </row>
    <row r="263" spans="1:9" hidden="1" x14ac:dyDescent="0.2">
      <c r="A263" t="s">
        <v>109</v>
      </c>
      <c r="B263" s="26" t="s">
        <v>21</v>
      </c>
      <c r="D263" s="27">
        <v>19833576.129999999</v>
      </c>
      <c r="E263" s="27">
        <v>-9639633.1999999993</v>
      </c>
      <c r="F263" s="27">
        <v>10193942.93</v>
      </c>
      <c r="G263" s="27">
        <v>0</v>
      </c>
      <c r="H263" s="27">
        <v>0</v>
      </c>
      <c r="I263" s="27">
        <v>10193942.93</v>
      </c>
    </row>
    <row r="264" spans="1:9" hidden="1" x14ac:dyDescent="0.2">
      <c r="A264" t="s">
        <v>109</v>
      </c>
    </row>
    <row r="265" spans="1:9" hidden="1" x14ac:dyDescent="0.2">
      <c r="A265" t="s">
        <v>109</v>
      </c>
      <c r="B265" s="26" t="s">
        <v>80</v>
      </c>
      <c r="D265" s="27">
        <v>33099594</v>
      </c>
      <c r="E265" s="27">
        <v>1237251.27</v>
      </c>
      <c r="F265" s="27">
        <v>34336845.270000003</v>
      </c>
      <c r="G265" s="27">
        <v>14993999.83</v>
      </c>
      <c r="H265" s="27">
        <v>14993999.83</v>
      </c>
      <c r="I265" s="27">
        <v>19342845.440000001</v>
      </c>
    </row>
    <row r="266" spans="1:9" hidden="1" x14ac:dyDescent="0.2">
      <c r="A266" t="s">
        <v>109</v>
      </c>
    </row>
    <row r="267" spans="1:9" hidden="1" x14ac:dyDescent="0.2">
      <c r="A267" t="s">
        <v>109</v>
      </c>
      <c r="B267" s="26" t="s">
        <v>21</v>
      </c>
      <c r="D267" s="27">
        <v>33099594</v>
      </c>
      <c r="E267" s="27">
        <v>1237251.27</v>
      </c>
      <c r="F267" s="27">
        <v>34336845.270000003</v>
      </c>
      <c r="G267" s="27">
        <v>14993999.83</v>
      </c>
      <c r="H267" s="27">
        <v>14993999.83</v>
      </c>
      <c r="I267" s="27">
        <v>19342845.440000001</v>
      </c>
    </row>
    <row r="268" spans="1:9" hidden="1" x14ac:dyDescent="0.2">
      <c r="A268" t="s">
        <v>109</v>
      </c>
    </row>
    <row r="269" spans="1:9" hidden="1" x14ac:dyDescent="0.2">
      <c r="A269" t="s">
        <v>109</v>
      </c>
      <c r="B269" s="26" t="s">
        <v>81</v>
      </c>
      <c r="D269" s="27">
        <v>14063207.130000001</v>
      </c>
      <c r="E269" s="27">
        <v>1249390.6000000001</v>
      </c>
      <c r="F269" s="27">
        <v>15312597.73</v>
      </c>
      <c r="G269" s="27">
        <v>6658868.04</v>
      </c>
      <c r="H269" s="27">
        <v>6658868.04</v>
      </c>
      <c r="I269" s="27">
        <v>8653729.6899999995</v>
      </c>
    </row>
    <row r="270" spans="1:9" hidden="1" x14ac:dyDescent="0.2">
      <c r="A270" t="s">
        <v>109</v>
      </c>
    </row>
    <row r="271" spans="1:9" hidden="1" x14ac:dyDescent="0.2">
      <c r="A271" t="s">
        <v>109</v>
      </c>
      <c r="B271" s="26" t="s">
        <v>21</v>
      </c>
      <c r="D271" s="27">
        <v>14063207.130000001</v>
      </c>
      <c r="E271" s="27">
        <v>1249390.6000000001</v>
      </c>
      <c r="F271" s="27">
        <v>15312597.73</v>
      </c>
      <c r="G271" s="27">
        <v>6658868.04</v>
      </c>
      <c r="H271" s="27">
        <v>6658868.04</v>
      </c>
      <c r="I271" s="27">
        <v>8653729.6899999995</v>
      </c>
    </row>
    <row r="272" spans="1:9" hidden="1" x14ac:dyDescent="0.2">
      <c r="A272" t="s">
        <v>109</v>
      </c>
    </row>
    <row r="273" spans="1:9" hidden="1" x14ac:dyDescent="0.2">
      <c r="A273" t="s">
        <v>109</v>
      </c>
      <c r="B273" s="26" t="s">
        <v>82</v>
      </c>
      <c r="D273" s="27">
        <v>23283654.079999998</v>
      </c>
      <c r="E273" s="27">
        <v>2397.46</v>
      </c>
      <c r="F273" s="27">
        <v>23286051.539999999</v>
      </c>
      <c r="G273" s="27">
        <v>11346710.130000001</v>
      </c>
      <c r="H273" s="27">
        <v>11346710.130000001</v>
      </c>
      <c r="I273" s="27">
        <v>11939341.41</v>
      </c>
    </row>
    <row r="274" spans="1:9" hidden="1" x14ac:dyDescent="0.2">
      <c r="A274" t="s">
        <v>109</v>
      </c>
    </row>
    <row r="275" spans="1:9" hidden="1" x14ac:dyDescent="0.2">
      <c r="A275" t="s">
        <v>109</v>
      </c>
      <c r="B275" s="26" t="s">
        <v>21</v>
      </c>
      <c r="D275" s="27">
        <v>23283654.079999998</v>
      </c>
      <c r="E275" s="27">
        <v>2397.46</v>
      </c>
      <c r="F275" s="27">
        <v>23286051.539999999</v>
      </c>
      <c r="G275" s="27">
        <v>11346710.130000001</v>
      </c>
      <c r="H275" s="27">
        <v>11346710.130000001</v>
      </c>
      <c r="I275" s="27">
        <v>11939341.41</v>
      </c>
    </row>
    <row r="276" spans="1:9" hidden="1" x14ac:dyDescent="0.2">
      <c r="A276" t="s">
        <v>109</v>
      </c>
    </row>
    <row r="277" spans="1:9" hidden="1" x14ac:dyDescent="0.2">
      <c r="A277" t="s">
        <v>109</v>
      </c>
      <c r="B277" s="26" t="s">
        <v>83</v>
      </c>
      <c r="D277" s="27">
        <v>6307765.3499999996</v>
      </c>
      <c r="E277" s="27">
        <v>522250.79</v>
      </c>
      <c r="F277" s="27">
        <v>6830016.1399999997</v>
      </c>
      <c r="G277" s="27">
        <v>3219405.54</v>
      </c>
      <c r="H277" s="27">
        <v>3219405.54</v>
      </c>
      <c r="I277" s="27">
        <v>3610610.6</v>
      </c>
    </row>
    <row r="278" spans="1:9" hidden="1" x14ac:dyDescent="0.2">
      <c r="A278" t="s">
        <v>109</v>
      </c>
    </row>
    <row r="279" spans="1:9" hidden="1" x14ac:dyDescent="0.2">
      <c r="A279" t="s">
        <v>109</v>
      </c>
      <c r="B279" s="26" t="s">
        <v>21</v>
      </c>
      <c r="D279" s="27">
        <v>6307765.3499999996</v>
      </c>
      <c r="E279" s="27">
        <v>522250.79</v>
      </c>
      <c r="F279" s="27">
        <v>6830016.1399999997</v>
      </c>
      <c r="G279" s="27">
        <v>3219405.54</v>
      </c>
      <c r="H279" s="27">
        <v>3219405.54</v>
      </c>
      <c r="I279" s="27">
        <v>3610610.6</v>
      </c>
    </row>
    <row r="280" spans="1:9" hidden="1" x14ac:dyDescent="0.2">
      <c r="A280" t="s">
        <v>109</v>
      </c>
    </row>
    <row r="281" spans="1:9" hidden="1" x14ac:dyDescent="0.2">
      <c r="A281" t="s">
        <v>109</v>
      </c>
      <c r="B281" s="26" t="s">
        <v>84</v>
      </c>
      <c r="D281" s="27">
        <v>8433385</v>
      </c>
      <c r="E281" s="27">
        <v>328417.26</v>
      </c>
      <c r="F281" s="27">
        <v>8761802.2599999998</v>
      </c>
      <c r="G281" s="27">
        <v>4426338.7</v>
      </c>
      <c r="H281" s="27">
        <v>4426338.7</v>
      </c>
      <c r="I281" s="27">
        <v>4335463.5599999996</v>
      </c>
    </row>
    <row r="282" spans="1:9" hidden="1" x14ac:dyDescent="0.2">
      <c r="A282" t="s">
        <v>109</v>
      </c>
    </row>
    <row r="283" spans="1:9" hidden="1" x14ac:dyDescent="0.2">
      <c r="A283" t="s">
        <v>109</v>
      </c>
      <c r="B283" s="26" t="s">
        <v>21</v>
      </c>
      <c r="D283" s="27">
        <v>8433385</v>
      </c>
      <c r="E283" s="27">
        <v>328417.26</v>
      </c>
      <c r="F283" s="27">
        <v>8761802.2599999998</v>
      </c>
      <c r="G283" s="27">
        <v>4426338.7</v>
      </c>
      <c r="H283" s="27">
        <v>4426338.7</v>
      </c>
      <c r="I283" s="27">
        <v>4335463.5599999996</v>
      </c>
    </row>
    <row r="284" spans="1:9" hidden="1" x14ac:dyDescent="0.2">
      <c r="A284" t="s">
        <v>109</v>
      </c>
    </row>
    <row r="285" spans="1:9" hidden="1" x14ac:dyDescent="0.2">
      <c r="A285" t="s">
        <v>109</v>
      </c>
      <c r="B285" s="26" t="s">
        <v>85</v>
      </c>
      <c r="D285" s="27">
        <v>5338975.46</v>
      </c>
      <c r="E285" s="27">
        <v>-2573652.4900000002</v>
      </c>
      <c r="F285" s="27">
        <v>2765322.97</v>
      </c>
      <c r="G285" s="27">
        <v>0</v>
      </c>
      <c r="H285" s="27">
        <v>0</v>
      </c>
      <c r="I285" s="27">
        <v>2765322.97</v>
      </c>
    </row>
    <row r="286" spans="1:9" hidden="1" x14ac:dyDescent="0.2">
      <c r="A286" t="s">
        <v>109</v>
      </c>
    </row>
    <row r="287" spans="1:9" hidden="1" x14ac:dyDescent="0.2">
      <c r="A287" t="s">
        <v>109</v>
      </c>
      <c r="B287" s="26" t="s">
        <v>21</v>
      </c>
      <c r="D287" s="27">
        <v>5338975.46</v>
      </c>
      <c r="E287" s="27">
        <v>-2573652.4900000002</v>
      </c>
      <c r="F287" s="27">
        <v>2765322.97</v>
      </c>
      <c r="G287" s="27">
        <v>0</v>
      </c>
      <c r="H287" s="27">
        <v>0</v>
      </c>
      <c r="I287" s="27">
        <v>2765322.97</v>
      </c>
    </row>
    <row r="288" spans="1:9" hidden="1" x14ac:dyDescent="0.2">
      <c r="A288" t="s">
        <v>109</v>
      </c>
    </row>
    <row r="289" spans="1:9" hidden="1" x14ac:dyDescent="0.2">
      <c r="A289" t="s">
        <v>109</v>
      </c>
      <c r="B289" s="26" t="s">
        <v>86</v>
      </c>
      <c r="D289" s="27">
        <v>22352522.609999999</v>
      </c>
      <c r="E289" s="27">
        <v>2264969.12</v>
      </c>
      <c r="F289" s="27">
        <v>24617491.73</v>
      </c>
      <c r="G289" s="27">
        <v>10071340.93</v>
      </c>
      <c r="H289" s="27">
        <v>10071340.93</v>
      </c>
      <c r="I289" s="27">
        <v>14546150.800000001</v>
      </c>
    </row>
    <row r="290" spans="1:9" hidden="1" x14ac:dyDescent="0.2">
      <c r="A290" t="s">
        <v>109</v>
      </c>
    </row>
    <row r="291" spans="1:9" hidden="1" x14ac:dyDescent="0.2">
      <c r="A291" t="s">
        <v>109</v>
      </c>
      <c r="B291" s="26" t="s">
        <v>21</v>
      </c>
      <c r="D291" s="27">
        <v>22352522.609999999</v>
      </c>
      <c r="E291" s="27">
        <v>2264969.12</v>
      </c>
      <c r="F291" s="27">
        <v>24617491.73</v>
      </c>
      <c r="G291" s="27">
        <v>10071340.93</v>
      </c>
      <c r="H291" s="27">
        <v>10071340.93</v>
      </c>
      <c r="I291" s="27">
        <v>14546150.800000001</v>
      </c>
    </row>
    <row r="292" spans="1:9" hidden="1" x14ac:dyDescent="0.2">
      <c r="A292" t="s">
        <v>109</v>
      </c>
    </row>
    <row r="293" spans="1:9" hidden="1" x14ac:dyDescent="0.2">
      <c r="A293" t="s">
        <v>109</v>
      </c>
      <c r="B293" s="26" t="s">
        <v>87</v>
      </c>
      <c r="D293" s="27">
        <v>4394571.08</v>
      </c>
      <c r="E293" s="27">
        <v>-189683.49</v>
      </c>
      <c r="F293" s="27">
        <v>4204887.59</v>
      </c>
      <c r="G293" s="27">
        <v>0</v>
      </c>
      <c r="H293" s="27">
        <v>0</v>
      </c>
      <c r="I293" s="27">
        <v>4204887.59</v>
      </c>
    </row>
    <row r="294" spans="1:9" hidden="1" x14ac:dyDescent="0.2">
      <c r="A294" t="s">
        <v>109</v>
      </c>
    </row>
    <row r="295" spans="1:9" hidden="1" x14ac:dyDescent="0.2">
      <c r="A295" t="s">
        <v>109</v>
      </c>
      <c r="B295" s="26" t="s">
        <v>21</v>
      </c>
      <c r="D295" s="27">
        <v>4394571.08</v>
      </c>
      <c r="E295" s="27">
        <v>-189683.49</v>
      </c>
      <c r="F295" s="27">
        <v>4204887.59</v>
      </c>
      <c r="G295" s="27">
        <v>0</v>
      </c>
      <c r="H295" s="27">
        <v>0</v>
      </c>
      <c r="I295" s="27">
        <v>4204887.59</v>
      </c>
    </row>
    <row r="296" spans="1:9" hidden="1" x14ac:dyDescent="0.2">
      <c r="A296" t="s">
        <v>109</v>
      </c>
    </row>
    <row r="297" spans="1:9" hidden="1" x14ac:dyDescent="0.2">
      <c r="A297" t="s">
        <v>109</v>
      </c>
      <c r="B297" s="26" t="s">
        <v>88</v>
      </c>
      <c r="D297" s="27">
        <v>26590372.530000001</v>
      </c>
      <c r="E297" s="27">
        <v>1322171.19</v>
      </c>
      <c r="F297" s="27">
        <v>27912543.719999999</v>
      </c>
      <c r="G297" s="27">
        <v>12525452.060000001</v>
      </c>
      <c r="H297" s="27">
        <v>12525452.060000001</v>
      </c>
      <c r="I297" s="27">
        <v>15387091.66</v>
      </c>
    </row>
    <row r="298" spans="1:9" hidden="1" x14ac:dyDescent="0.2">
      <c r="A298" t="s">
        <v>109</v>
      </c>
    </row>
    <row r="299" spans="1:9" hidden="1" x14ac:dyDescent="0.2">
      <c r="A299" t="s">
        <v>109</v>
      </c>
      <c r="B299" s="26" t="s">
        <v>21</v>
      </c>
      <c r="D299" s="27">
        <v>26590372.530000001</v>
      </c>
      <c r="E299" s="27">
        <v>1322171.19</v>
      </c>
      <c r="F299" s="27">
        <v>27912543.719999999</v>
      </c>
      <c r="G299" s="27">
        <v>12525452.060000001</v>
      </c>
      <c r="H299" s="27">
        <v>12525452.060000001</v>
      </c>
      <c r="I299" s="27">
        <v>15387091.66</v>
      </c>
    </row>
    <row r="300" spans="1:9" hidden="1" x14ac:dyDescent="0.2">
      <c r="A300" t="s">
        <v>109</v>
      </c>
    </row>
    <row r="301" spans="1:9" hidden="1" x14ac:dyDescent="0.2">
      <c r="A301" t="s">
        <v>109</v>
      </c>
      <c r="B301" s="26" t="s">
        <v>89</v>
      </c>
      <c r="D301" s="27">
        <v>23425169.309999999</v>
      </c>
      <c r="E301" s="27">
        <v>88405.72</v>
      </c>
      <c r="F301" s="27">
        <v>23513575.030000001</v>
      </c>
      <c r="G301" s="27">
        <v>12353376.67</v>
      </c>
      <c r="H301" s="27">
        <v>12353376.67</v>
      </c>
      <c r="I301" s="27">
        <v>11160198.359999999</v>
      </c>
    </row>
    <row r="302" spans="1:9" hidden="1" x14ac:dyDescent="0.2">
      <c r="A302" t="s">
        <v>109</v>
      </c>
    </row>
    <row r="303" spans="1:9" hidden="1" x14ac:dyDescent="0.2">
      <c r="A303" t="s">
        <v>109</v>
      </c>
      <c r="B303" s="26" t="s">
        <v>21</v>
      </c>
      <c r="D303" s="27">
        <v>23425169.309999999</v>
      </c>
      <c r="E303" s="27">
        <v>88405.72</v>
      </c>
      <c r="F303" s="27">
        <v>23513575.030000001</v>
      </c>
      <c r="G303" s="27">
        <v>12353376.67</v>
      </c>
      <c r="H303" s="27">
        <v>12353376.67</v>
      </c>
      <c r="I303" s="27">
        <v>11160198.359999999</v>
      </c>
    </row>
    <row r="304" spans="1:9" hidden="1" x14ac:dyDescent="0.2">
      <c r="A304" t="s">
        <v>109</v>
      </c>
    </row>
    <row r="305" spans="1:9" hidden="1" x14ac:dyDescent="0.2">
      <c r="A305" t="s">
        <v>109</v>
      </c>
      <c r="B305" s="26" t="s">
        <v>90</v>
      </c>
      <c r="D305" s="27">
        <v>17595418.719999999</v>
      </c>
      <c r="E305" s="27">
        <v>751650.94</v>
      </c>
      <c r="F305" s="27">
        <v>18347069.66</v>
      </c>
      <c r="G305" s="27">
        <v>9772637.0899999999</v>
      </c>
      <c r="H305" s="27">
        <v>9772637.0899999999</v>
      </c>
      <c r="I305" s="27">
        <v>8574432.5700000003</v>
      </c>
    </row>
    <row r="306" spans="1:9" hidden="1" x14ac:dyDescent="0.2">
      <c r="A306" t="s">
        <v>109</v>
      </c>
    </row>
    <row r="307" spans="1:9" hidden="1" x14ac:dyDescent="0.2">
      <c r="A307" t="s">
        <v>109</v>
      </c>
      <c r="B307" s="26" t="s">
        <v>21</v>
      </c>
      <c r="D307" s="27">
        <v>17595418.719999999</v>
      </c>
      <c r="E307" s="27">
        <v>751650.94</v>
      </c>
      <c r="F307" s="27">
        <v>18347069.66</v>
      </c>
      <c r="G307" s="27">
        <v>9772637.0899999999</v>
      </c>
      <c r="H307" s="27">
        <v>9772637.0899999999</v>
      </c>
      <c r="I307" s="27">
        <v>8574432.5700000003</v>
      </c>
    </row>
    <row r="308" spans="1:9" hidden="1" x14ac:dyDescent="0.2">
      <c r="A308" t="s">
        <v>109</v>
      </c>
    </row>
    <row r="309" spans="1:9" hidden="1" x14ac:dyDescent="0.2">
      <c r="A309" t="s">
        <v>109</v>
      </c>
      <c r="B309" s="26" t="s">
        <v>91</v>
      </c>
      <c r="D309" s="27">
        <v>16542202.050000001</v>
      </c>
      <c r="E309" s="27">
        <v>-9948541.6400000006</v>
      </c>
      <c r="F309" s="27">
        <v>6593660.4100000001</v>
      </c>
      <c r="G309" s="27">
        <v>0</v>
      </c>
      <c r="H309" s="27">
        <v>0</v>
      </c>
      <c r="I309" s="27">
        <v>6593660.4100000001</v>
      </c>
    </row>
    <row r="310" spans="1:9" hidden="1" x14ac:dyDescent="0.2">
      <c r="A310" t="s">
        <v>109</v>
      </c>
    </row>
    <row r="311" spans="1:9" hidden="1" x14ac:dyDescent="0.2">
      <c r="A311" t="s">
        <v>109</v>
      </c>
      <c r="B311" s="26" t="s">
        <v>21</v>
      </c>
      <c r="D311" s="27">
        <v>16542202.050000001</v>
      </c>
      <c r="E311" s="27">
        <v>-9948541.6400000006</v>
      </c>
      <c r="F311" s="27">
        <v>6593660.4100000001</v>
      </c>
      <c r="G311" s="27">
        <v>0</v>
      </c>
      <c r="H311" s="27">
        <v>0</v>
      </c>
      <c r="I311" s="27">
        <v>6593660.4100000001</v>
      </c>
    </row>
    <row r="312" spans="1:9" hidden="1" x14ac:dyDescent="0.2">
      <c r="A312" t="s">
        <v>109</v>
      </c>
    </row>
    <row r="313" spans="1:9" hidden="1" x14ac:dyDescent="0.2">
      <c r="A313" t="s">
        <v>109</v>
      </c>
      <c r="B313" s="26" t="s">
        <v>92</v>
      </c>
      <c r="D313" s="27">
        <v>7436067.9900000002</v>
      </c>
      <c r="E313" s="27">
        <v>972027.51</v>
      </c>
      <c r="F313" s="27">
        <v>8408095.5</v>
      </c>
      <c r="G313" s="27">
        <v>3933381.91</v>
      </c>
      <c r="H313" s="27">
        <v>3933381.91</v>
      </c>
      <c r="I313" s="27">
        <v>4474713.59</v>
      </c>
    </row>
    <row r="314" spans="1:9" hidden="1" x14ac:dyDescent="0.2">
      <c r="A314" t="s">
        <v>109</v>
      </c>
    </row>
    <row r="315" spans="1:9" hidden="1" x14ac:dyDescent="0.2">
      <c r="A315" t="s">
        <v>109</v>
      </c>
      <c r="B315" s="26" t="s">
        <v>21</v>
      </c>
      <c r="D315" s="27">
        <v>7436067.9900000002</v>
      </c>
      <c r="E315" s="27">
        <v>972027.51</v>
      </c>
      <c r="F315" s="27">
        <v>8408095.5</v>
      </c>
      <c r="G315" s="27">
        <v>3933381.91</v>
      </c>
      <c r="H315" s="27">
        <v>3933381.91</v>
      </c>
      <c r="I315" s="27">
        <v>4474713.59</v>
      </c>
    </row>
    <row r="316" spans="1:9" hidden="1" x14ac:dyDescent="0.2">
      <c r="A316" t="s">
        <v>109</v>
      </c>
    </row>
    <row r="317" spans="1:9" hidden="1" x14ac:dyDescent="0.2">
      <c r="A317" t="s">
        <v>109</v>
      </c>
      <c r="B317" s="26" t="s">
        <v>93</v>
      </c>
      <c r="D317" s="27">
        <v>8084347.46</v>
      </c>
      <c r="E317" s="27">
        <v>485989.91</v>
      </c>
      <c r="F317" s="27">
        <v>8570337.3699999992</v>
      </c>
      <c r="G317" s="27">
        <v>4230331.37</v>
      </c>
      <c r="H317" s="27">
        <v>4230331.37</v>
      </c>
      <c r="I317" s="27">
        <v>4340006</v>
      </c>
    </row>
    <row r="318" spans="1:9" hidden="1" x14ac:dyDescent="0.2">
      <c r="A318" t="s">
        <v>109</v>
      </c>
    </row>
    <row r="319" spans="1:9" hidden="1" x14ac:dyDescent="0.2">
      <c r="A319" t="s">
        <v>109</v>
      </c>
      <c r="B319" s="26" t="s">
        <v>21</v>
      </c>
      <c r="D319" s="27">
        <v>8084347.46</v>
      </c>
      <c r="E319" s="27">
        <v>485989.91</v>
      </c>
      <c r="F319" s="27">
        <v>8570337.3699999992</v>
      </c>
      <c r="G319" s="27">
        <v>4230331.37</v>
      </c>
      <c r="H319" s="27">
        <v>4230331.37</v>
      </c>
      <c r="I319" s="27">
        <v>4340006</v>
      </c>
    </row>
    <row r="320" spans="1:9" hidden="1" x14ac:dyDescent="0.2">
      <c r="A320" t="s">
        <v>109</v>
      </c>
    </row>
    <row r="321" spans="1:9" hidden="1" x14ac:dyDescent="0.2">
      <c r="A321" t="s">
        <v>109</v>
      </c>
      <c r="B321" s="26" t="s">
        <v>94</v>
      </c>
      <c r="D321" s="27">
        <v>14799852.359999999</v>
      </c>
      <c r="E321" s="27">
        <v>-23555.51</v>
      </c>
      <c r="F321" s="27">
        <v>14776296.85</v>
      </c>
      <c r="G321" s="27">
        <v>7363570.4000000004</v>
      </c>
      <c r="H321" s="27">
        <v>7363570.4000000004</v>
      </c>
      <c r="I321" s="27">
        <v>7412726.4500000002</v>
      </c>
    </row>
    <row r="322" spans="1:9" hidden="1" x14ac:dyDescent="0.2">
      <c r="A322" t="s">
        <v>109</v>
      </c>
    </row>
    <row r="323" spans="1:9" hidden="1" x14ac:dyDescent="0.2">
      <c r="A323" t="s">
        <v>109</v>
      </c>
      <c r="B323" s="26" t="s">
        <v>21</v>
      </c>
      <c r="D323" s="27">
        <v>14799852.359999999</v>
      </c>
      <c r="E323" s="27">
        <v>-23555.51</v>
      </c>
      <c r="F323" s="27">
        <v>14776296.85</v>
      </c>
      <c r="G323" s="27">
        <v>7363570.4000000004</v>
      </c>
      <c r="H323" s="27">
        <v>7363570.4000000004</v>
      </c>
      <c r="I323" s="27">
        <v>7412726.4500000002</v>
      </c>
    </row>
    <row r="324" spans="1:9" hidden="1" x14ac:dyDescent="0.2">
      <c r="A324" t="s">
        <v>109</v>
      </c>
    </row>
    <row r="325" spans="1:9" hidden="1" x14ac:dyDescent="0.2">
      <c r="A325" t="s">
        <v>109</v>
      </c>
      <c r="B325" s="26" t="s">
        <v>95</v>
      </c>
      <c r="D325" s="27">
        <v>65859017.740000002</v>
      </c>
      <c r="E325" s="27">
        <v>26251.23</v>
      </c>
      <c r="F325" s="27">
        <v>65885268.969999999</v>
      </c>
      <c r="G325" s="27">
        <v>31116185.850000001</v>
      </c>
      <c r="H325" s="27">
        <v>31116185.850000001</v>
      </c>
      <c r="I325" s="27">
        <v>34769083.119999997</v>
      </c>
    </row>
    <row r="326" spans="1:9" hidden="1" x14ac:dyDescent="0.2">
      <c r="A326" t="s">
        <v>109</v>
      </c>
    </row>
    <row r="327" spans="1:9" hidden="1" x14ac:dyDescent="0.2">
      <c r="A327" t="s">
        <v>109</v>
      </c>
      <c r="B327" s="26" t="s">
        <v>21</v>
      </c>
      <c r="D327" s="27">
        <v>65859017.740000002</v>
      </c>
      <c r="E327" s="27">
        <v>26251.23</v>
      </c>
      <c r="F327" s="27">
        <v>65885268.969999999</v>
      </c>
      <c r="G327" s="27">
        <v>31116185.850000001</v>
      </c>
      <c r="H327" s="27">
        <v>31116185.850000001</v>
      </c>
      <c r="I327" s="27">
        <v>34769083.119999997</v>
      </c>
    </row>
    <row r="328" spans="1:9" hidden="1" x14ac:dyDescent="0.2">
      <c r="A328" t="s">
        <v>109</v>
      </c>
    </row>
    <row r="329" spans="1:9" hidden="1" x14ac:dyDescent="0.2">
      <c r="A329" t="s">
        <v>109</v>
      </c>
      <c r="B329" s="26" t="s">
        <v>96</v>
      </c>
      <c r="D329" s="27">
        <v>17431422</v>
      </c>
      <c r="E329" s="27">
        <v>28842.15</v>
      </c>
      <c r="F329" s="27">
        <v>17460264.149999999</v>
      </c>
      <c r="G329" s="27">
        <v>8274376.6500000004</v>
      </c>
      <c r="H329" s="27">
        <v>8274376.6500000004</v>
      </c>
      <c r="I329" s="27">
        <v>9185887.5</v>
      </c>
    </row>
    <row r="330" spans="1:9" hidden="1" x14ac:dyDescent="0.2">
      <c r="A330" t="s">
        <v>109</v>
      </c>
    </row>
    <row r="331" spans="1:9" hidden="1" x14ac:dyDescent="0.2">
      <c r="A331" t="s">
        <v>109</v>
      </c>
      <c r="B331" s="26" t="s">
        <v>21</v>
      </c>
      <c r="D331" s="27">
        <v>17431422</v>
      </c>
      <c r="E331" s="27">
        <v>28842.15</v>
      </c>
      <c r="F331" s="27">
        <v>17460264.149999999</v>
      </c>
      <c r="G331" s="27">
        <v>8274376.6500000004</v>
      </c>
      <c r="H331" s="27">
        <v>8274376.6500000004</v>
      </c>
      <c r="I331" s="27">
        <v>9185887.5</v>
      </c>
    </row>
    <row r="332" spans="1:9" hidden="1" x14ac:dyDescent="0.2">
      <c r="A332" t="s">
        <v>109</v>
      </c>
    </row>
    <row r="333" spans="1:9" hidden="1" x14ac:dyDescent="0.2">
      <c r="A333" t="s">
        <v>109</v>
      </c>
      <c r="B333" s="26" t="s">
        <v>97</v>
      </c>
      <c r="D333" s="27">
        <v>24502774.469999999</v>
      </c>
      <c r="E333" s="27">
        <v>503840.78</v>
      </c>
      <c r="F333" s="27">
        <v>25006615.25</v>
      </c>
      <c r="G333" s="27">
        <v>12960735.33</v>
      </c>
      <c r="H333" s="27">
        <v>12960735.33</v>
      </c>
      <c r="I333" s="27">
        <v>12045879.92</v>
      </c>
    </row>
    <row r="334" spans="1:9" hidden="1" x14ac:dyDescent="0.2">
      <c r="A334" t="s">
        <v>109</v>
      </c>
    </row>
    <row r="335" spans="1:9" hidden="1" x14ac:dyDescent="0.2">
      <c r="A335" t="s">
        <v>109</v>
      </c>
      <c r="B335" s="26" t="s">
        <v>21</v>
      </c>
      <c r="D335" s="27">
        <v>24502774.469999999</v>
      </c>
      <c r="E335" s="27">
        <v>503840.78</v>
      </c>
      <c r="F335" s="27">
        <v>25006615.25</v>
      </c>
      <c r="G335" s="27">
        <v>12960735.33</v>
      </c>
      <c r="H335" s="27">
        <v>12960735.33</v>
      </c>
      <c r="I335" s="27">
        <v>12045879.92</v>
      </c>
    </row>
    <row r="336" spans="1:9" hidden="1" x14ac:dyDescent="0.2">
      <c r="A336" t="s">
        <v>109</v>
      </c>
    </row>
    <row r="337" spans="1:9" hidden="1" x14ac:dyDescent="0.2">
      <c r="A337" t="s">
        <v>109</v>
      </c>
      <c r="B337" s="26" t="s">
        <v>98</v>
      </c>
      <c r="D337" s="27">
        <v>36052503.560000002</v>
      </c>
      <c r="E337" s="27">
        <v>138602.16</v>
      </c>
      <c r="F337" s="27">
        <v>36191105.719999999</v>
      </c>
      <c r="G337" s="27">
        <v>18073812.52</v>
      </c>
      <c r="H337" s="27">
        <v>18073812.52</v>
      </c>
      <c r="I337" s="27">
        <v>18117293.199999999</v>
      </c>
    </row>
    <row r="338" spans="1:9" hidden="1" x14ac:dyDescent="0.2">
      <c r="A338" t="s">
        <v>109</v>
      </c>
    </row>
    <row r="339" spans="1:9" hidden="1" x14ac:dyDescent="0.2">
      <c r="A339" t="s">
        <v>109</v>
      </c>
      <c r="B339" s="26" t="s">
        <v>21</v>
      </c>
      <c r="D339" s="27">
        <v>36052503.560000002</v>
      </c>
      <c r="E339" s="27">
        <v>138602.16</v>
      </c>
      <c r="F339" s="27">
        <v>36191105.719999999</v>
      </c>
      <c r="G339" s="27">
        <v>18073812.52</v>
      </c>
      <c r="H339" s="27">
        <v>18073812.52</v>
      </c>
      <c r="I339" s="27">
        <v>18117293.199999999</v>
      </c>
    </row>
    <row r="340" spans="1:9" hidden="1" x14ac:dyDescent="0.2">
      <c r="A340" t="s">
        <v>109</v>
      </c>
    </row>
    <row r="341" spans="1:9" hidden="1" x14ac:dyDescent="0.2">
      <c r="A341" t="s">
        <v>109</v>
      </c>
      <c r="B341" s="26" t="s">
        <v>99</v>
      </c>
      <c r="D341" s="27">
        <v>5609762.75</v>
      </c>
      <c r="E341" s="27">
        <v>-2566132.59</v>
      </c>
      <c r="F341" s="27">
        <v>3043630.16</v>
      </c>
      <c r="G341" s="27">
        <v>0</v>
      </c>
      <c r="H341" s="27">
        <v>0</v>
      </c>
      <c r="I341" s="27">
        <v>3043630.16</v>
      </c>
    </row>
    <row r="342" spans="1:9" hidden="1" x14ac:dyDescent="0.2">
      <c r="A342" t="s">
        <v>109</v>
      </c>
    </row>
    <row r="343" spans="1:9" hidden="1" x14ac:dyDescent="0.2">
      <c r="A343" t="s">
        <v>109</v>
      </c>
      <c r="B343" s="26" t="s">
        <v>21</v>
      </c>
      <c r="D343" s="27">
        <v>5609762.75</v>
      </c>
      <c r="E343" s="27">
        <v>-2566132.59</v>
      </c>
      <c r="F343" s="27">
        <v>3043630.16</v>
      </c>
      <c r="G343" s="27">
        <v>0</v>
      </c>
      <c r="H343" s="27">
        <v>0</v>
      </c>
      <c r="I343" s="27">
        <v>3043630.16</v>
      </c>
    </row>
    <row r="344" spans="1:9" hidden="1" x14ac:dyDescent="0.2">
      <c r="A344" t="s">
        <v>109</v>
      </c>
    </row>
    <row r="345" spans="1:9" hidden="1" x14ac:dyDescent="0.2">
      <c r="A345" t="s">
        <v>109</v>
      </c>
      <c r="B345" s="26" t="s">
        <v>100</v>
      </c>
      <c r="D345" s="27">
        <v>5669837.1100000003</v>
      </c>
      <c r="E345" s="27">
        <v>-289077.63</v>
      </c>
      <c r="F345" s="27">
        <v>5380759.4800000004</v>
      </c>
      <c r="G345" s="27">
        <v>2500590.9400000004</v>
      </c>
      <c r="H345" s="27">
        <v>2500590.9400000004</v>
      </c>
      <c r="I345" s="27">
        <v>2880168.54</v>
      </c>
    </row>
    <row r="346" spans="1:9" hidden="1" x14ac:dyDescent="0.2">
      <c r="A346" t="s">
        <v>109</v>
      </c>
    </row>
    <row r="347" spans="1:9" hidden="1" x14ac:dyDescent="0.2">
      <c r="A347" t="s">
        <v>109</v>
      </c>
      <c r="B347" s="26" t="s">
        <v>21</v>
      </c>
      <c r="D347" s="27">
        <v>5669837.1100000003</v>
      </c>
      <c r="E347" s="27">
        <v>-289077.63</v>
      </c>
      <c r="F347" s="27">
        <v>5380759.4800000004</v>
      </c>
      <c r="G347" s="27">
        <v>2500590.9400000004</v>
      </c>
      <c r="H347" s="27">
        <v>2500590.9400000004</v>
      </c>
      <c r="I347" s="27">
        <v>2880168.54</v>
      </c>
    </row>
    <row r="348" spans="1:9" hidden="1" x14ac:dyDescent="0.2">
      <c r="A348" t="s">
        <v>109</v>
      </c>
    </row>
    <row r="349" spans="1:9" hidden="1" x14ac:dyDescent="0.2">
      <c r="A349" t="s">
        <v>109</v>
      </c>
      <c r="B349" s="26" t="s">
        <v>101</v>
      </c>
      <c r="D349" s="27">
        <v>11458489.869999999</v>
      </c>
      <c r="E349" s="27">
        <v>2347724.3199999998</v>
      </c>
      <c r="F349" s="27">
        <v>13806214.189999999</v>
      </c>
      <c r="G349" s="27">
        <v>6847014.9199999999</v>
      </c>
      <c r="H349" s="27">
        <v>6847014.9199999999</v>
      </c>
      <c r="I349" s="27">
        <v>6959199.2699999996</v>
      </c>
    </row>
    <row r="350" spans="1:9" hidden="1" x14ac:dyDescent="0.2">
      <c r="A350" t="s">
        <v>109</v>
      </c>
    </row>
    <row r="351" spans="1:9" hidden="1" x14ac:dyDescent="0.2">
      <c r="A351" t="s">
        <v>109</v>
      </c>
      <c r="B351" s="26" t="s">
        <v>21</v>
      </c>
      <c r="D351" s="27">
        <v>11458489.869999999</v>
      </c>
      <c r="E351" s="27">
        <v>2347724.3199999998</v>
      </c>
      <c r="F351" s="27">
        <v>13806214.189999999</v>
      </c>
      <c r="G351" s="27">
        <v>6847014.9199999999</v>
      </c>
      <c r="H351" s="27">
        <v>6847014.9199999999</v>
      </c>
      <c r="I351" s="27">
        <v>6959199.2699999996</v>
      </c>
    </row>
    <row r="352" spans="1:9" hidden="1" x14ac:dyDescent="0.2">
      <c r="A352" t="s">
        <v>109</v>
      </c>
    </row>
    <row r="353" spans="1:9" hidden="1" x14ac:dyDescent="0.2">
      <c r="A353" t="s">
        <v>109</v>
      </c>
      <c r="B353" s="26" t="s">
        <v>102</v>
      </c>
      <c r="D353" s="27">
        <v>14627972.32</v>
      </c>
      <c r="E353" s="27">
        <v>0</v>
      </c>
      <c r="F353" s="27">
        <v>14627972.32</v>
      </c>
      <c r="G353" s="27">
        <v>8127830.7800000003</v>
      </c>
      <c r="H353" s="27">
        <v>8127830.7800000003</v>
      </c>
      <c r="I353" s="27">
        <v>6500141.54</v>
      </c>
    </row>
    <row r="354" spans="1:9" hidden="1" x14ac:dyDescent="0.2">
      <c r="A354" t="s">
        <v>109</v>
      </c>
    </row>
    <row r="355" spans="1:9" hidden="1" x14ac:dyDescent="0.2">
      <c r="A355" t="s">
        <v>109</v>
      </c>
      <c r="B355" s="26" t="s">
        <v>21</v>
      </c>
      <c r="D355" s="27">
        <v>14627972.32</v>
      </c>
      <c r="E355" s="27">
        <v>0</v>
      </c>
      <c r="F355" s="27">
        <v>14627972.32</v>
      </c>
      <c r="G355" s="27">
        <v>8127830.7800000003</v>
      </c>
      <c r="H355" s="27">
        <v>8127830.7800000003</v>
      </c>
      <c r="I355" s="27">
        <v>6500141.54</v>
      </c>
    </row>
    <row r="356" spans="1:9" hidden="1" x14ac:dyDescent="0.2">
      <c r="A356" t="s">
        <v>109</v>
      </c>
    </row>
    <row r="357" spans="1:9" hidden="1" x14ac:dyDescent="0.2">
      <c r="A357" t="s">
        <v>109</v>
      </c>
      <c r="B357" s="26" t="s">
        <v>103</v>
      </c>
      <c r="D357" s="27">
        <v>32658168.73</v>
      </c>
      <c r="E357" s="27">
        <v>-585448.35</v>
      </c>
      <c r="F357" s="27">
        <v>32072720.379999999</v>
      </c>
      <c r="G357" s="27">
        <v>10110086.77</v>
      </c>
      <c r="H357" s="27">
        <v>10110086.77</v>
      </c>
      <c r="I357" s="27">
        <v>21962633.609999999</v>
      </c>
    </row>
    <row r="358" spans="1:9" hidden="1" x14ac:dyDescent="0.2">
      <c r="A358" t="s">
        <v>109</v>
      </c>
    </row>
    <row r="359" spans="1:9" hidden="1" x14ac:dyDescent="0.2">
      <c r="A359" t="s">
        <v>109</v>
      </c>
      <c r="B359" s="26" t="s">
        <v>21</v>
      </c>
      <c r="D359" s="27">
        <v>32658168.73</v>
      </c>
      <c r="E359" s="27">
        <v>-585448.35</v>
      </c>
      <c r="F359" s="27">
        <v>32072720.379999999</v>
      </c>
      <c r="G359" s="27">
        <v>10110086.77</v>
      </c>
      <c r="H359" s="27">
        <v>10110086.77</v>
      </c>
      <c r="I359" s="27">
        <v>21962633.609999999</v>
      </c>
    </row>
    <row r="360" spans="1:9" hidden="1" x14ac:dyDescent="0.2">
      <c r="A360" t="s">
        <v>109</v>
      </c>
    </row>
    <row r="361" spans="1:9" hidden="1" x14ac:dyDescent="0.2">
      <c r="A361" t="s">
        <v>109</v>
      </c>
      <c r="B361" s="26" t="s">
        <v>104</v>
      </c>
      <c r="D361" s="27">
        <v>20311454.289999999</v>
      </c>
      <c r="E361" s="27">
        <v>0</v>
      </c>
      <c r="F361" s="27">
        <v>20311454.289999999</v>
      </c>
      <c r="G361" s="27">
        <v>2365569.2599999998</v>
      </c>
      <c r="H361" s="27">
        <v>2365569.2599999998</v>
      </c>
      <c r="I361" s="27">
        <v>17945885.030000001</v>
      </c>
    </row>
    <row r="362" spans="1:9" hidden="1" x14ac:dyDescent="0.2">
      <c r="A362" t="s">
        <v>109</v>
      </c>
    </row>
    <row r="363" spans="1:9" hidden="1" x14ac:dyDescent="0.2">
      <c r="A363" t="s">
        <v>109</v>
      </c>
      <c r="B363" s="26" t="s">
        <v>21</v>
      </c>
      <c r="D363" s="27">
        <v>20311454.289999999</v>
      </c>
      <c r="E363" s="27">
        <v>0</v>
      </c>
      <c r="F363" s="27">
        <v>20311454.289999999</v>
      </c>
      <c r="G363" s="27">
        <v>2365569.2599999998</v>
      </c>
      <c r="H363" s="27">
        <v>2365569.2599999998</v>
      </c>
      <c r="I363" s="27">
        <v>17945885.030000001</v>
      </c>
    </row>
    <row r="364" spans="1:9" hidden="1" x14ac:dyDescent="0.2">
      <c r="A364" t="s">
        <v>109</v>
      </c>
    </row>
    <row r="365" spans="1:9" hidden="1" x14ac:dyDescent="0.2">
      <c r="A365" t="s">
        <v>109</v>
      </c>
      <c r="B365" s="26" t="s">
        <v>105</v>
      </c>
      <c r="D365" s="27">
        <v>10853325.98</v>
      </c>
      <c r="E365" s="27">
        <v>0</v>
      </c>
      <c r="F365" s="27">
        <v>10853325.98</v>
      </c>
      <c r="G365" s="27">
        <v>2092062.97</v>
      </c>
      <c r="H365" s="27">
        <v>2092062.97</v>
      </c>
      <c r="I365" s="27">
        <v>8761263.0099999998</v>
      </c>
    </row>
    <row r="366" spans="1:9" hidden="1" x14ac:dyDescent="0.2">
      <c r="A366" t="s">
        <v>109</v>
      </c>
    </row>
    <row r="367" spans="1:9" hidden="1" x14ac:dyDescent="0.2">
      <c r="A367" t="s">
        <v>109</v>
      </c>
      <c r="B367" s="26" t="s">
        <v>21</v>
      </c>
      <c r="D367" s="27">
        <v>10853325.98</v>
      </c>
      <c r="E367" s="27">
        <v>0</v>
      </c>
      <c r="F367" s="27">
        <v>10853325.98</v>
      </c>
      <c r="G367" s="27">
        <v>2092062.97</v>
      </c>
      <c r="H367" s="27">
        <v>2092062.97</v>
      </c>
      <c r="I367" s="27">
        <v>8761263.0099999998</v>
      </c>
    </row>
    <row r="368" spans="1:9" hidden="1" x14ac:dyDescent="0.2">
      <c r="A368" t="s">
        <v>109</v>
      </c>
    </row>
    <row r="369" spans="1:11" x14ac:dyDescent="0.2">
      <c r="A369" t="s">
        <v>109</v>
      </c>
      <c r="B369" s="26" t="s">
        <v>106</v>
      </c>
      <c r="D369" s="27">
        <v>0</v>
      </c>
      <c r="E369" s="27">
        <v>16146037.52</v>
      </c>
      <c r="F369" s="27">
        <v>16146037.52</v>
      </c>
      <c r="G369" s="27">
        <v>15113231.779999999</v>
      </c>
      <c r="H369" s="27">
        <v>15113231.779999999</v>
      </c>
      <c r="I369" s="27">
        <v>1032805.74</v>
      </c>
      <c r="J369" t="s">
        <v>109</v>
      </c>
      <c r="K369" s="20"/>
    </row>
    <row r="370" spans="1:11" hidden="1" x14ac:dyDescent="0.2">
      <c r="A370" t="s">
        <v>109</v>
      </c>
    </row>
    <row r="371" spans="1:11" x14ac:dyDescent="0.2">
      <c r="A371" t="s">
        <v>109</v>
      </c>
      <c r="B371" s="26" t="s">
        <v>30</v>
      </c>
      <c r="D371" s="27">
        <v>0</v>
      </c>
      <c r="E371" s="27">
        <v>16146037.52</v>
      </c>
      <c r="F371" s="27">
        <v>16146037.52</v>
      </c>
      <c r="G371" s="27">
        <v>15113231.779999999</v>
      </c>
      <c r="H371" s="27">
        <v>15113231.779999999</v>
      </c>
      <c r="I371" s="27">
        <v>1032805.74</v>
      </c>
      <c r="J371" t="s">
        <v>109</v>
      </c>
    </row>
    <row r="372" spans="1:11" hidden="1" x14ac:dyDescent="0.2">
      <c r="A372" t="s">
        <v>109</v>
      </c>
    </row>
    <row r="373" spans="1:11" x14ac:dyDescent="0.2">
      <c r="A373" t="s">
        <v>109</v>
      </c>
      <c r="B373" s="26" t="s">
        <v>31</v>
      </c>
      <c r="D373" s="27">
        <v>0</v>
      </c>
      <c r="E373" s="27">
        <v>16146037.52</v>
      </c>
      <c r="F373" s="27">
        <v>16146037.52</v>
      </c>
      <c r="G373" s="27">
        <v>15113231.779999999</v>
      </c>
      <c r="H373" s="27">
        <v>15113231.779999999</v>
      </c>
      <c r="I373" s="27">
        <v>1032805.74</v>
      </c>
      <c r="J373" t="s">
        <v>109</v>
      </c>
    </row>
    <row r="376" spans="1:11" x14ac:dyDescent="0.2">
      <c r="C376" s="28" t="s">
        <v>107</v>
      </c>
      <c r="D376" s="27">
        <v>3985000498.6100001</v>
      </c>
      <c r="E376" s="27">
        <v>-123900000.08</v>
      </c>
      <c r="F376" s="27">
        <v>3861100498.5300002</v>
      </c>
      <c r="G376" s="27">
        <v>1878091700.8800001</v>
      </c>
      <c r="H376" s="27">
        <v>1858556835.97</v>
      </c>
      <c r="I376" s="27">
        <v>1983008797.6500001</v>
      </c>
    </row>
    <row r="379" spans="1:11" x14ac:dyDescent="0.2">
      <c r="H379" s="4" t="s">
        <v>108</v>
      </c>
    </row>
    <row r="380" spans="1:11" x14ac:dyDescent="0.2">
      <c r="C380" t="s">
        <v>110</v>
      </c>
      <c r="D380" t="s">
        <v>111</v>
      </c>
      <c r="E380" t="s">
        <v>112</v>
      </c>
      <c r="F380" t="s">
        <v>113</v>
      </c>
      <c r="G380" t="s">
        <v>17</v>
      </c>
    </row>
    <row r="381" spans="1:11" x14ac:dyDescent="0.2">
      <c r="B381" s="6" t="s">
        <v>114</v>
      </c>
      <c r="C381" s="6"/>
      <c r="D381" s="7"/>
      <c r="E381" s="7"/>
      <c r="F381" s="7"/>
      <c r="G381" s="7"/>
      <c r="H381" s="7"/>
      <c r="I381" s="7"/>
    </row>
    <row r="382" spans="1:11" ht="16.5" x14ac:dyDescent="0.2">
      <c r="B382" s="8" t="s">
        <v>115</v>
      </c>
      <c r="C382" s="9">
        <f t="shared" ref="C382:H382" si="0">+D29</f>
        <v>3985000498.6100001</v>
      </c>
      <c r="D382" s="9">
        <f t="shared" si="0"/>
        <v>-140046037.59999999</v>
      </c>
      <c r="E382" s="9">
        <f t="shared" si="0"/>
        <v>3844954461.0100002</v>
      </c>
      <c r="F382" s="9">
        <f t="shared" si="0"/>
        <v>1862978469.0999999</v>
      </c>
      <c r="G382" s="9">
        <f t="shared" si="0"/>
        <v>1843443604.1900001</v>
      </c>
      <c r="H382" s="9">
        <f t="shared" si="0"/>
        <v>1981975991.9100001</v>
      </c>
      <c r="I382" s="10"/>
    </row>
    <row r="383" spans="1:11" ht="16.5" x14ac:dyDescent="0.2">
      <c r="B383" s="11" t="s">
        <v>116</v>
      </c>
      <c r="C383" s="10">
        <f t="shared" ref="C383:H383" si="1">+D29-D71</f>
        <v>2942888213.9099998</v>
      </c>
      <c r="D383" s="10">
        <f t="shared" si="1"/>
        <v>-121563907.59999999</v>
      </c>
      <c r="E383" s="10">
        <f t="shared" si="1"/>
        <v>2821324306.3100004</v>
      </c>
      <c r="F383" s="10">
        <f t="shared" si="1"/>
        <v>1394547458.4699998</v>
      </c>
      <c r="G383" s="10">
        <f t="shared" si="1"/>
        <v>1375012593.5599999</v>
      </c>
      <c r="H383" s="10">
        <f t="shared" si="1"/>
        <v>1426776847.8400002</v>
      </c>
      <c r="I383" s="10"/>
    </row>
    <row r="384" spans="1:11" x14ac:dyDescent="0.2">
      <c r="B384" s="11" t="s">
        <v>117</v>
      </c>
      <c r="C384" s="9">
        <f t="shared" ref="C384:H384" si="2">+D71</f>
        <v>1042112284.7</v>
      </c>
      <c r="D384" s="9">
        <f t="shared" si="2"/>
        <v>-18482130.000000004</v>
      </c>
      <c r="E384" s="9">
        <f t="shared" si="2"/>
        <v>1023630154.7</v>
      </c>
      <c r="F384" s="9">
        <f t="shared" si="2"/>
        <v>468431010.63</v>
      </c>
      <c r="G384" s="9">
        <f t="shared" si="2"/>
        <v>468431010.63</v>
      </c>
      <c r="H384" s="9">
        <f t="shared" si="2"/>
        <v>555199144.07000005</v>
      </c>
      <c r="I384" s="10"/>
    </row>
    <row r="385" spans="2:9" ht="16.5" x14ac:dyDescent="0.2">
      <c r="B385" s="8" t="s">
        <v>118</v>
      </c>
      <c r="C385" s="9">
        <f t="shared" ref="C385:H385" si="3">+D369</f>
        <v>0</v>
      </c>
      <c r="D385" s="9">
        <f t="shared" si="3"/>
        <v>16146037.52</v>
      </c>
      <c r="E385" s="9">
        <f t="shared" si="3"/>
        <v>16146037.52</v>
      </c>
      <c r="F385" s="9">
        <f t="shared" si="3"/>
        <v>15113231.779999999</v>
      </c>
      <c r="G385" s="9">
        <f t="shared" si="3"/>
        <v>15113231.779999999</v>
      </c>
      <c r="H385" s="9">
        <f t="shared" si="3"/>
        <v>1032805.74</v>
      </c>
      <c r="I385" s="10"/>
    </row>
    <row r="386" spans="2:9" x14ac:dyDescent="0.2">
      <c r="B386" s="8" t="s">
        <v>117</v>
      </c>
      <c r="C386" s="9">
        <f t="shared" ref="C386:H386" si="4">+D371</f>
        <v>0</v>
      </c>
      <c r="D386" s="9">
        <f t="shared" si="4"/>
        <v>16146037.52</v>
      </c>
      <c r="E386" s="9">
        <f t="shared" si="4"/>
        <v>16146037.52</v>
      </c>
      <c r="F386" s="9">
        <f t="shared" si="4"/>
        <v>15113231.779999999</v>
      </c>
      <c r="G386" s="9">
        <f t="shared" si="4"/>
        <v>15113231.779999999</v>
      </c>
      <c r="H386" s="9">
        <f t="shared" si="4"/>
        <v>1032805.74</v>
      </c>
      <c r="I386" s="10"/>
    </row>
    <row r="387" spans="2:9" x14ac:dyDescent="0.2">
      <c r="B387" s="12" t="s">
        <v>119</v>
      </c>
      <c r="C387" s="9">
        <f t="shared" ref="C387:H387" si="5">+D376</f>
        <v>3985000498.6100001</v>
      </c>
      <c r="D387" s="9">
        <f t="shared" si="5"/>
        <v>-123900000.08</v>
      </c>
      <c r="E387" s="9">
        <f t="shared" si="5"/>
        <v>3861100498.5300002</v>
      </c>
      <c r="F387" s="9">
        <f t="shared" si="5"/>
        <v>1878091700.8800001</v>
      </c>
      <c r="G387" s="9">
        <f t="shared" si="5"/>
        <v>1858556835.97</v>
      </c>
      <c r="H387" s="9">
        <f t="shared" si="5"/>
        <v>1983008797.6500001</v>
      </c>
      <c r="I387" s="10"/>
    </row>
    <row r="388" spans="2:9" x14ac:dyDescent="0.2">
      <c r="B388" s="6" t="s">
        <v>114</v>
      </c>
      <c r="C388" s="6"/>
      <c r="D388" s="7"/>
      <c r="E388" s="7"/>
      <c r="F388" s="7"/>
      <c r="G388" s="7"/>
      <c r="H388" s="7"/>
      <c r="I388" s="7"/>
    </row>
    <row r="389" spans="2:9" ht="16.5" x14ac:dyDescent="0.2">
      <c r="B389" s="13" t="s">
        <v>115</v>
      </c>
      <c r="C389" s="14">
        <f>+D29-C382</f>
        <v>0</v>
      </c>
      <c r="D389" s="14">
        <f t="shared" ref="D389:H389" si="6">+E29-D382</f>
        <v>0</v>
      </c>
      <c r="E389" s="14">
        <f t="shared" si="6"/>
        <v>0</v>
      </c>
      <c r="F389" s="14">
        <f t="shared" si="6"/>
        <v>0</v>
      </c>
      <c r="G389" s="14">
        <f t="shared" si="6"/>
        <v>0</v>
      </c>
      <c r="H389" s="14">
        <f t="shared" si="6"/>
        <v>0</v>
      </c>
      <c r="I389" s="15"/>
    </row>
    <row r="390" spans="2:9" ht="16.5" x14ac:dyDescent="0.2">
      <c r="B390" s="16" t="s">
        <v>116</v>
      </c>
      <c r="C390" s="17">
        <f>+D29-D71-C383</f>
        <v>0</v>
      </c>
      <c r="D390" s="17">
        <f t="shared" ref="D390:H390" si="7">+E29-E71-D383</f>
        <v>0</v>
      </c>
      <c r="E390" s="17">
        <f t="shared" si="7"/>
        <v>0</v>
      </c>
      <c r="F390" s="17">
        <f t="shared" si="7"/>
        <v>0</v>
      </c>
      <c r="G390" s="17">
        <f t="shared" si="7"/>
        <v>0</v>
      </c>
      <c r="H390" s="17">
        <f t="shared" si="7"/>
        <v>0</v>
      </c>
      <c r="I390" s="15"/>
    </row>
    <row r="391" spans="2:9" x14ac:dyDescent="0.2">
      <c r="B391" s="13" t="s">
        <v>117</v>
      </c>
      <c r="C391" s="14">
        <f t="shared" ref="C391:H391" si="8">+D71-C384</f>
        <v>0</v>
      </c>
      <c r="D391" s="14">
        <f t="shared" si="8"/>
        <v>0</v>
      </c>
      <c r="E391" s="14">
        <f t="shared" si="8"/>
        <v>0</v>
      </c>
      <c r="F391" s="14">
        <f t="shared" si="8"/>
        <v>0</v>
      </c>
      <c r="G391" s="14">
        <f t="shared" si="8"/>
        <v>0</v>
      </c>
      <c r="H391" s="14">
        <f t="shared" si="8"/>
        <v>0</v>
      </c>
      <c r="I391" s="15"/>
    </row>
    <row r="392" spans="2:9" x14ac:dyDescent="0.2">
      <c r="B392" s="16" t="s">
        <v>118</v>
      </c>
      <c r="C392" s="18">
        <f t="shared" ref="C392:H392" si="9">+D369-C385</f>
        <v>0</v>
      </c>
      <c r="D392" s="18">
        <f t="shared" si="9"/>
        <v>0</v>
      </c>
      <c r="E392" s="18">
        <f t="shared" si="9"/>
        <v>0</v>
      </c>
      <c r="F392" s="18">
        <f t="shared" si="9"/>
        <v>0</v>
      </c>
      <c r="G392" s="18">
        <f t="shared" si="9"/>
        <v>0</v>
      </c>
      <c r="H392" s="18">
        <f t="shared" si="9"/>
        <v>0</v>
      </c>
      <c r="I392" s="15"/>
    </row>
    <row r="393" spans="2:9" x14ac:dyDescent="0.2">
      <c r="B393" s="13" t="s">
        <v>117</v>
      </c>
      <c r="C393" s="18">
        <f t="shared" ref="C393:H393" si="10">+D371-C386</f>
        <v>0</v>
      </c>
      <c r="D393" s="18">
        <f t="shared" si="10"/>
        <v>0</v>
      </c>
      <c r="E393" s="18">
        <f t="shared" si="10"/>
        <v>0</v>
      </c>
      <c r="F393" s="18">
        <f t="shared" si="10"/>
        <v>0</v>
      </c>
      <c r="G393" s="18">
        <f t="shared" si="10"/>
        <v>0</v>
      </c>
      <c r="H393" s="18">
        <f t="shared" si="10"/>
        <v>0</v>
      </c>
      <c r="I393" s="15"/>
    </row>
    <row r="394" spans="2:9" x14ac:dyDescent="0.2">
      <c r="B394" s="19" t="s">
        <v>119</v>
      </c>
      <c r="C394" s="17">
        <f t="shared" ref="C394:H394" si="11">+D376-C387</f>
        <v>0</v>
      </c>
      <c r="D394" s="17">
        <f t="shared" si="11"/>
        <v>0</v>
      </c>
      <c r="E394" s="17">
        <f t="shared" si="11"/>
        <v>0</v>
      </c>
      <c r="F394" s="17">
        <f t="shared" si="11"/>
        <v>0</v>
      </c>
      <c r="G394" s="17">
        <f t="shared" si="11"/>
        <v>0</v>
      </c>
      <c r="H394" s="17">
        <f t="shared" si="11"/>
        <v>0</v>
      </c>
      <c r="I394" s="15"/>
    </row>
  </sheetData>
  <autoFilter ref="A24:J373" xr:uid="{00000000-0009-0000-0000-000001000000}">
    <filterColumn colId="9">
      <customFilters and="1">
        <customFilter operator="notEqual" val=" "/>
      </customFilters>
    </filterColumn>
  </autoFilter>
  <pageMargins left="0.15970225943979224" right="0.16039661708953046" top="0.15970225943979224" bottom="0.16039661708953046" header="1.1126239318581283E-308" footer="0.16039661708953046"/>
  <pageSetup orientation="landscape" blackAndWhite="1" errors="NA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Formato 6d</vt:lpstr>
      <vt:lpstr>mfCONACPptoAnalitico.rpt</vt:lpstr>
      <vt:lpstr>'Formato 6d'!Área_de_impresión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Emmanuel Alejandro Garcia Pineda</dc:creator>
  <cp:lastModifiedBy>Claudia Gloria Bello</cp:lastModifiedBy>
  <cp:lastPrinted>2022-08-17T21:13:11Z</cp:lastPrinted>
  <dcterms:created xsi:type="dcterms:W3CDTF">2022-05-26T18:47:27Z</dcterms:created>
  <dcterms:modified xsi:type="dcterms:W3CDTF">2023-02-16T15:53:02Z</dcterms:modified>
</cp:coreProperties>
</file>