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2023\FEBRERO\"/>
    </mc:Choice>
  </mc:AlternateContent>
  <xr:revisionPtr revIDLastSave="0" documentId="13_ncr:1_{CB072C29-F562-41EF-BA9D-8342421AB0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Febrero 2023" sheetId="1" r:id="rId1"/>
  </sheets>
  <definedNames>
    <definedName name="_xlnm.Print_Area" localSheetId="0">'Estadística Febrero 2023'!$A$1:$N$338</definedName>
  </definedNames>
  <calcPr calcId="191029"/>
</workbook>
</file>

<file path=xl/calcChain.xml><?xml version="1.0" encoding="utf-8"?>
<calcChain xmlns="http://schemas.openxmlformats.org/spreadsheetml/2006/main">
  <c r="F20" i="1" l="1"/>
  <c r="C21" i="1" s="1"/>
  <c r="I207" i="1" l="1"/>
  <c r="J206" i="1" l="1"/>
  <c r="J205" i="1"/>
  <c r="J204" i="1"/>
  <c r="J130" i="1"/>
  <c r="H55" i="1" l="1"/>
  <c r="G292" i="1" l="1"/>
  <c r="I95" i="1" l="1"/>
  <c r="J89" i="1" s="1"/>
  <c r="J41" i="1"/>
  <c r="I178" i="1" l="1"/>
  <c r="J175" i="1" s="1"/>
  <c r="I149" i="1"/>
  <c r="J144" i="1" s="1"/>
  <c r="L20" i="1"/>
  <c r="K21" i="1" s="1"/>
  <c r="E21" i="1" l="1"/>
  <c r="J200" i="1"/>
  <c r="J202" i="1"/>
  <c r="J176" i="1"/>
  <c r="J174" i="1"/>
  <c r="J91" i="1"/>
  <c r="J92" i="1"/>
  <c r="J90" i="1"/>
  <c r="J93" i="1"/>
  <c r="J201" i="1"/>
  <c r="J203" i="1"/>
  <c r="J173" i="1"/>
  <c r="J147" i="1"/>
  <c r="J145" i="1"/>
  <c r="J146" i="1"/>
  <c r="I21" i="1"/>
  <c r="H21" i="1"/>
  <c r="J21" i="1"/>
  <c r="D21" i="1"/>
  <c r="J207" i="1" l="1"/>
  <c r="J95" i="1"/>
  <c r="J178" i="1"/>
  <c r="F21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<sst xmlns="http://schemas.openxmlformats.org/spreadsheetml/2006/main" count="134" uniqueCount="121">
  <si>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</si>
  <si>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</si>
  <si>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</si>
  <si>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</si>
  <si>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</si>
  <si>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</si>
  <si>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</si>
  <si>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</si>
  <si>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</si>
  <si>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</si>
  <si>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</si>
  <si>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</si>
  <si>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</si>
  <si>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</si>
  <si>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</si>
  <si>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</si>
  <si>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</si>
  <si>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</si>
  <si>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</si>
  <si>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</si>
  <si>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</si>
  <si>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</si>
  <si>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</si>
  <si>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</si>
  <si>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</si>
  <si>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</si>
  <si>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</si>
  <si>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</si>
  <si>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</si>
  <si>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</si>
  <si>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</si>
  <si>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</si>
  <si>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</si>
  <si>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</si>
  <si>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</si>
  <si>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</si>
  <si>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</si>
  <si>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</si>
  <si>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</si>
  <si>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</si>
  <si>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</si>
  <si>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</si>
  <si>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</si>
  <si>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</si>
  <si>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</si>
  <si>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</si>
  <si>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</si>
  <si>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</si>
  <si>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</si>
  <si>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</si>
  <si>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</si>
  <si>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</si>
  <si>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</si>
  <si>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</si>
  <si>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</si>
  <si>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</si>
  <si>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</si>
  <si>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</si>
  <si>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</si>
  <si>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</si>
  <si>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</si>
  <si>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</si>
  <si>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</si>
  <si>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</si>
  <si>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</si>
  <si>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</si>
  <si>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</si>
  <si>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</si>
  <si>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</si>
  <si>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</si>
  <si>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</si>
  <si>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</si>
  <si>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</si>
  <si>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</si>
  <si>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</si>
  <si>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</si>
  <si>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</si>
  <si>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</si>
  <si>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</si>
  <si>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</si>
  <si>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</si>
  <si>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</si>
  <si>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</si>
  <si>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</si>
  <si>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</si>
  <si>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</si>
  <si>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</si>
  <si>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</si>
  <si>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</si>
  <si>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</si>
  <si>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</si>
  <si>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</si>
  <si>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</si>
  <si>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</si>
  <si>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</si>
  <si>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</si>
  <si>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</si>
  <si>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</si>
  <si>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</si>
  <si>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</si>
  <si>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</si>
  <si>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</si>
  <si>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</si>
  <si>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</si>
  <si>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</si>
  <si>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</si>
  <si>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</si>
  <si>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</si>
  <si>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</si>
  <si>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</si>
  <si>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</si>
  <si>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</si>
  <si>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</si>
  <si>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</si>
  <si>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</si>
  <si>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</si>
  <si>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</si>
  <si>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 xml:space="preserve">CORREO ELECTRÓNICO Y SISAI </t>
  </si>
  <si>
    <t>SISAI, CORREO ELECTRONICO Y DOMICILIO</t>
  </si>
  <si>
    <t>NOTIFICACIÓN PERSONAL</t>
  </si>
  <si>
    <t>INFORMACIÓN ESTADÍSTICA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</si>
</sst>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5" borderId="0" xfId="0" applyFont="1" applyFill="1"/>
    <xf numFmtId="0" fontId="0" fillId="5" borderId="0" xfId="0" applyFill="1"/>
    <xf numFmtId="0" fontId="0" fillId="4" borderId="0" xfId="0" applyFill="1" applyAlignment="1"/>
    <xf numFmtId="0" fontId="3" fillId="5" borderId="0" xfId="0" applyFont="1" applyFill="1" applyAlignment="1"/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 wrapText="1"/>
    </xf>
    <xf numFmtId="9" fontId="3" fillId="5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5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  <xf numFmtId="9" fontId="11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9" fontId="11" fillId="6" borderId="10" xfId="1" applyFont="1" applyFill="1" applyBorder="1" applyAlignment="1">
      <alignment horizontal="center" vertical="center"/>
    </xf>
    <xf numFmtId="9" fontId="10" fillId="6" borderId="10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9" fontId="11" fillId="6" borderId="14" xfId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9" fontId="11" fillId="6" borderId="9" xfId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9" fontId="11" fillId="6" borderId="11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9" fontId="11" fillId="6" borderId="10" xfId="1" applyFont="1" applyFill="1" applyBorder="1" applyAlignment="1">
      <alignment horizontal="center" vertical="center" wrapText="1"/>
    </xf>
    <xf numFmtId="9" fontId="10" fillId="6" borderId="10" xfId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9" fontId="11" fillId="6" borderId="16" xfId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3" fontId="10" fillId="6" borderId="10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1" fillId="4" borderId="10" xfId="0" applyNumberFormat="1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left" vertical="center"/>
    </xf>
    <xf numFmtId="0" fontId="13" fillId="6" borderId="8" xfId="2" applyFont="1" applyFill="1" applyBorder="1" applyAlignment="1">
      <alignment horizontal="left" vertical="center"/>
    </xf>
    <xf numFmtId="0" fontId="13" fillId="6" borderId="9" xfId="2" applyFont="1" applyFill="1" applyBorder="1" applyAlignment="1">
      <alignment horizontal="left" vertical="center"/>
    </xf>
    <xf numFmtId="0" fontId="13" fillId="6" borderId="25" xfId="2" applyFont="1" applyFill="1" applyBorder="1" applyAlignment="1">
      <alignment horizontal="left" vertical="center" wrapText="1"/>
    </xf>
    <xf numFmtId="0" fontId="13" fillId="6" borderId="2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6" borderId="23" xfId="2" applyFont="1" applyFill="1" applyBorder="1" applyAlignment="1">
      <alignment vertical="center" wrapText="1"/>
    </xf>
    <xf numFmtId="0" fontId="11" fillId="6" borderId="7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2023'!$F$89:$F$93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2023'!$G$89:$G$93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3-44FF-9253-663FB9CA3CBC}"/>
                </c:ext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3-44FF-9253-663FB9CA3CBC}"/>
                </c:ext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3-44FF-9253-663FB9CA3CBC}"/>
                </c:ext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3-44FF-9253-663FB9CA3CBC}"/>
                </c:ext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3-44FF-9253-663FB9CA3CBC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2023'!$H$89:$H$93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2023'!$I$89:$I$93</c:f>
              <c:numCache>
                <c:formatCode>General</c:formatCode>
                <c:ptCount val="5"/>
                <c:pt idx="0">
                  <c:v>78</c:v>
                </c:pt>
                <c:pt idx="1">
                  <c:v>371</c:v>
                </c:pt>
                <c:pt idx="2">
                  <c:v>619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3-44FF-9253-663FB9CA3CBC}"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3-44FF-9253-663FB9CA3CBC}"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3-44FF-9253-663FB9CA3CBC}"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3-44FF-9253-663FB9CA3CBC}"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9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2023'!$J$89:$J$93</c:f>
              <c:numCache>
                <c:formatCode>0%</c:formatCode>
                <c:ptCount val="5"/>
                <c:pt idx="0">
                  <c:v>7.2761194029850748E-2</c:v>
                </c:pt>
                <c:pt idx="1">
                  <c:v>0.34608208955223879</c:v>
                </c:pt>
                <c:pt idx="2">
                  <c:v>0.5774253731343284</c:v>
                </c:pt>
                <c:pt idx="3">
                  <c:v>0</c:v>
                </c:pt>
                <c:pt idx="4">
                  <c:v>3.7313432835820895E-3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0094000"/>
        <c:axId val="740095568"/>
        <c:axId val="0"/>
      </c:bar3DChart>
      <c:catAx>
        <c:axId val="74009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0095568"/>
        <c:crosses val="autoZero"/>
        <c:auto val="1"/>
        <c:lblAlgn val="ctr"/>
        <c:lblOffset val="100"/>
        <c:noMultiLvlLbl val="0"/>
      </c:catAx>
      <c:valAx>
        <c:axId val="7400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00940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sideWall>
    <c:backWall>
      <c:thickness val="0"/>
      <c:spPr>
        <a:noFill/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2023'!$F$144:$F$147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2023'!$H$144:$H$147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2023'!$G$144:$G$147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80A-9489-0A6EB74F019C}"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80A-9489-0A6EB74F019C}"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9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2023'!$I$144:$I$147</c:f>
              <c:numCache>
                <c:formatCode>General</c:formatCode>
                <c:ptCount val="4"/>
                <c:pt idx="0">
                  <c:v>1045</c:v>
                </c:pt>
                <c:pt idx="1">
                  <c:v>8</c:v>
                </c:pt>
                <c:pt idx="2">
                  <c:v>19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3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F-480A-9489-0A6EB74F019C}"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F-480A-9489-0A6EB74F019C}"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F-480A-9489-0A6EB74F019C}"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9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2023'!$J$144:$J$147</c:f>
              <c:numCache>
                <c:formatCode>0%</c:formatCode>
                <c:ptCount val="4"/>
                <c:pt idx="0">
                  <c:v>0.97481343283582089</c:v>
                </c:pt>
                <c:pt idx="1">
                  <c:v>7.462686567164179E-3</c:v>
                </c:pt>
                <c:pt idx="2">
                  <c:v>1.7723880597014924E-2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0093608"/>
        <c:axId val="740093216"/>
        <c:axId val="0"/>
      </c:bar3DChart>
      <c:catAx>
        <c:axId val="74009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0093216"/>
        <c:crosses val="autoZero"/>
        <c:auto val="1"/>
        <c:lblAlgn val="ctr"/>
        <c:lblOffset val="100"/>
        <c:noMultiLvlLbl val="0"/>
      </c:catAx>
      <c:valAx>
        <c:axId val="74009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00936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2143685177003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2023'!$F$200:$F$204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2023'!$G$200:$G$204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2023'!$H$200:$H$204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3-4A56-AE36-D5F97DA8A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2023'!$I$200:$I$204</c:f>
              <c:numCache>
                <c:formatCode>General</c:formatCode>
                <c:ptCount val="5"/>
                <c:pt idx="0">
                  <c:v>0</c:v>
                </c:pt>
                <c:pt idx="1">
                  <c:v>169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2023'!$J$200:$J$204</c:f>
              <c:numCache>
                <c:formatCode>0%</c:formatCode>
                <c:ptCount val="5"/>
                <c:pt idx="0">
                  <c:v>0</c:v>
                </c:pt>
                <c:pt idx="1">
                  <c:v>0.15764925373134328</c:v>
                </c:pt>
                <c:pt idx="2">
                  <c:v>3.7313432835820895E-3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740095176"/>
        <c:axId val="740095960"/>
        <c:axId val="0"/>
      </c:bar3DChart>
      <c:catAx>
        <c:axId val="74009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0095960"/>
        <c:crosses val="autoZero"/>
        <c:auto val="1"/>
        <c:lblAlgn val="ctr"/>
        <c:lblOffset val="100"/>
        <c:noMultiLvlLbl val="0"/>
      </c:catAx>
      <c:valAx>
        <c:axId val="74009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009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sideWall>
    <c:backWall>
      <c:thickness val="0"/>
      <c:spPr>
        <a:noFill/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Febrero 2023'!$C$20:$E$20</c:f>
              <c:numCache>
                <c:formatCode>General</c:formatCode>
                <c:ptCount val="3"/>
                <c:pt idx="0">
                  <c:v>890</c:v>
                </c:pt>
                <c:pt idx="1">
                  <c:v>32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0-4809-BBF6-4B6177CE338C}"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0-4809-BBF6-4B6177CE338C}"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0-4809-BBF6-4B6177CE3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Febrero 2023'!$C$21:$E$21</c:f>
              <c:numCache>
                <c:formatCode>0%</c:formatCode>
                <c:ptCount val="3"/>
                <c:pt idx="0">
                  <c:v>0.83022388059701491</c:v>
                </c:pt>
                <c:pt idx="1">
                  <c:v>2.9850746268656716E-2</c:v>
                </c:pt>
                <c:pt idx="2">
                  <c:v>0.13992537313432835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0092824"/>
        <c:axId val="446163072"/>
        <c:axId val="0"/>
      </c:bar3DChart>
      <c:catAx>
        <c:axId val="740092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6163072"/>
        <c:crosses val="autoZero"/>
        <c:auto val="1"/>
        <c:lblAlgn val="ctr"/>
        <c:lblOffset val="100"/>
        <c:noMultiLvlLbl val="0"/>
      </c:catAx>
      <c:valAx>
        <c:axId val="44616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0092824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Febrero 2023'!$H$18:$L$18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580510267769997E-2"/>
                  <c:y val="-0.312294117891269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B-400F-A395-13E7E1545E39}"/>
                </c:ext>
              </c:extLst>
            </c:dLbl>
            <c:dLbl>
              <c:idx val="1"/>
              <c:layout>
                <c:manualLayout>
                  <c:x val="7.1527285519239037E-2"/>
                  <c:y val="-0.129784568474293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B-400F-A395-13E7E1545E39}"/>
                </c:ext>
              </c:extLst>
            </c:dLbl>
            <c:dLbl>
              <c:idx val="2"/>
              <c:layout>
                <c:manualLayout>
                  <c:x val="4.0055279890773787E-2"/>
                  <c:y val="-0.11761726517982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B-400F-A395-13E7E1545E39}"/>
                </c:ext>
              </c:extLst>
            </c:dLbl>
            <c:dLbl>
              <c:idx val="3"/>
              <c:layout>
                <c:manualLayout>
                  <c:x val="7.1527285519239092E-2"/>
                  <c:y val="-8.5171123061255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B-400F-A395-13E7E1545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Febrero 2023'!$H$20:$K$20</c:f>
              <c:numCache>
                <c:formatCode>General</c:formatCode>
                <c:ptCount val="4"/>
                <c:pt idx="0">
                  <c:v>568</c:v>
                </c:pt>
                <c:pt idx="1">
                  <c:v>341</c:v>
                </c:pt>
                <c:pt idx="2">
                  <c:v>15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46161112"/>
        <c:axId val="446161504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3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Febrero 2023'!$H$19:$K$19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Febrero 2023'!$H$21:$K$21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0.52985074626865669</c:v>
                      </c:pt>
                      <c:pt idx="1">
                        <c:v>0.31809701492537312</c:v>
                      </c:pt>
                      <c:pt idx="2">
                        <c:v>1.3992537313432836E-2</c:v>
                      </c:pt>
                      <c:pt idx="3">
                        <c:v>0.13805970149253732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44616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6161504"/>
        <c:crosses val="autoZero"/>
        <c:auto val="1"/>
        <c:lblAlgn val="ctr"/>
        <c:lblOffset val="100"/>
        <c:noMultiLvlLbl val="0"/>
      </c:catAx>
      <c:valAx>
        <c:axId val="4461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616111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2023'!$F$173:$F$176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2023'!$G$173:$G$176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2023'!$H$173:$H$176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F-40F5-9000-A964B3AA4133}"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2023'!$I$173:$I$176</c:f>
              <c:numCache>
                <c:formatCode>General</c:formatCode>
                <c:ptCount val="4"/>
                <c:pt idx="0">
                  <c:v>1044</c:v>
                </c:pt>
                <c:pt idx="1">
                  <c:v>0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F-40F5-9000-A964B3AA4133}"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F-40F5-9000-A964B3AA4133}"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0F5-9000-A964B3AA4133}"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9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2023'!$J$173:$J$176</c:f>
              <c:numCache>
                <c:formatCode>0%</c:formatCode>
                <c:ptCount val="4"/>
                <c:pt idx="0">
                  <c:v>0.97388059701492535</c:v>
                </c:pt>
                <c:pt idx="1">
                  <c:v>0</c:v>
                </c:pt>
                <c:pt idx="2">
                  <c:v>1.3992537313432836E-2</c:v>
                </c:pt>
                <c:pt idx="3">
                  <c:v>1.2126865671641791E-2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46164640"/>
        <c:axId val="446163856"/>
        <c:axId val="0"/>
      </c:bar3DChart>
      <c:catAx>
        <c:axId val="4461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6163856"/>
        <c:crosses val="autoZero"/>
        <c:auto val="1"/>
        <c:lblAlgn val="ctr"/>
        <c:lblOffset val="100"/>
        <c:noMultiLvlLbl val="0"/>
      </c:catAx>
      <c:valAx>
        <c:axId val="446163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46164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2023'!$E$233:$E$290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Febrero 2023'!$F$233:$F$290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2023'!$E$233:$E$290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Febrero 2023'!$G$233:$G$290</c:f>
              <c:numCache>
                <c:formatCode>General</c:formatCode>
                <c:ptCount val="58"/>
                <c:pt idx="0">
                  <c:v>0</c:v>
                </c:pt>
                <c:pt idx="1">
                  <c:v>5</c:v>
                </c:pt>
                <c:pt idx="2">
                  <c:v>83</c:v>
                </c:pt>
                <c:pt idx="3">
                  <c:v>86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12</c:v>
                </c:pt>
                <c:pt idx="8">
                  <c:v>27</c:v>
                </c:pt>
                <c:pt idx="9">
                  <c:v>12</c:v>
                </c:pt>
                <c:pt idx="10">
                  <c:v>63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32</c:v>
                </c:pt>
                <c:pt idx="15">
                  <c:v>35</c:v>
                </c:pt>
                <c:pt idx="16">
                  <c:v>22</c:v>
                </c:pt>
                <c:pt idx="17">
                  <c:v>16</c:v>
                </c:pt>
                <c:pt idx="18">
                  <c:v>39</c:v>
                </c:pt>
                <c:pt idx="19">
                  <c:v>20</c:v>
                </c:pt>
                <c:pt idx="20">
                  <c:v>2</c:v>
                </c:pt>
                <c:pt idx="21">
                  <c:v>1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4</c:v>
                </c:pt>
                <c:pt idx="28">
                  <c:v>8</c:v>
                </c:pt>
                <c:pt idx="29">
                  <c:v>0</c:v>
                </c:pt>
                <c:pt idx="30">
                  <c:v>123</c:v>
                </c:pt>
                <c:pt idx="31">
                  <c:v>1</c:v>
                </c:pt>
                <c:pt idx="32">
                  <c:v>9</c:v>
                </c:pt>
                <c:pt idx="33">
                  <c:v>0</c:v>
                </c:pt>
                <c:pt idx="34">
                  <c:v>77</c:v>
                </c:pt>
                <c:pt idx="35">
                  <c:v>1</c:v>
                </c:pt>
                <c:pt idx="36">
                  <c:v>0</c:v>
                </c:pt>
                <c:pt idx="37">
                  <c:v>9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94</c:v>
                </c:pt>
                <c:pt idx="42">
                  <c:v>34</c:v>
                </c:pt>
                <c:pt idx="43">
                  <c:v>704</c:v>
                </c:pt>
                <c:pt idx="44">
                  <c:v>30</c:v>
                </c:pt>
                <c:pt idx="45">
                  <c:v>3</c:v>
                </c:pt>
                <c:pt idx="46">
                  <c:v>0</c:v>
                </c:pt>
                <c:pt idx="47">
                  <c:v>85</c:v>
                </c:pt>
                <c:pt idx="48">
                  <c:v>1</c:v>
                </c:pt>
                <c:pt idx="49">
                  <c:v>13</c:v>
                </c:pt>
                <c:pt idx="50">
                  <c:v>4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4</c:v>
                </c:pt>
                <c:pt idx="55">
                  <c:v>2</c:v>
                </c:pt>
                <c:pt idx="56">
                  <c:v>4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46162288"/>
        <c:axId val="446162680"/>
        <c:axId val="0"/>
      </c:bar3DChart>
      <c:catAx>
        <c:axId val="44616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6162680"/>
        <c:crosses val="autoZero"/>
        <c:auto val="1"/>
        <c:lblAlgn val="ctr"/>
        <c:lblOffset val="100"/>
        <c:noMultiLvlLbl val="0"/>
      </c:catAx>
      <c:valAx>
        <c:axId val="446162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616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3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tint val="5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2023'!$F$41:$F$54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3">
                <a:tint val="7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2023'!$G$41:$G$54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3">
                <a:tint val="9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3">
                <a:shade val="9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2023'!$I$41:$I$54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3">
                <a:shade val="7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2023'!$H$41:$H$54</c:f>
              <c:numCache>
                <c:formatCode>General</c:formatCode>
                <c:ptCount val="14"/>
                <c:pt idx="0">
                  <c:v>19</c:v>
                </c:pt>
                <c:pt idx="1">
                  <c:v>0</c:v>
                </c:pt>
                <c:pt idx="2">
                  <c:v>2</c:v>
                </c:pt>
                <c:pt idx="3">
                  <c:v>146</c:v>
                </c:pt>
                <c:pt idx="4">
                  <c:v>640</c:v>
                </c:pt>
                <c:pt idx="5">
                  <c:v>124</c:v>
                </c:pt>
                <c:pt idx="6">
                  <c:v>43</c:v>
                </c:pt>
                <c:pt idx="7">
                  <c:v>0</c:v>
                </c:pt>
                <c:pt idx="8">
                  <c:v>70</c:v>
                </c:pt>
                <c:pt idx="9">
                  <c:v>6</c:v>
                </c:pt>
                <c:pt idx="10">
                  <c:v>22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3">
                <a:shade val="5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2023'!$K$41:$K$54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500288"/>
        <c:axId val="441502640"/>
        <c:axId val="0"/>
      </c:bar3DChart>
      <c:catAx>
        <c:axId val="4415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1502640"/>
        <c:crosses val="autoZero"/>
        <c:auto val="1"/>
        <c:lblAlgn val="ctr"/>
        <c:lblOffset val="100"/>
        <c:noMultiLvlLbl val="0"/>
      </c:catAx>
      <c:valAx>
        <c:axId val="44150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1500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1071563</xdr:colOff>
      <xdr:row>210</xdr:row>
      <xdr:rowOff>65252</xdr:rowOff>
    </xdr:from>
    <xdr:to>
      <xdr:col>9</xdr:col>
      <xdr:colOff>1552915</xdr:colOff>
      <xdr:row>225</xdr:row>
      <xdr:rowOff>11906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461963</xdr:colOff>
      <xdr:row>21</xdr:row>
      <xdr:rowOff>95251</xdr:rowOff>
    </xdr:from>
    <xdr:to>
      <xdr:col>6</xdr:col>
      <xdr:colOff>452438</xdr:colOff>
      <xdr:row>36</xdr:row>
      <xdr:rowOff>178594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295</xdr:row>
      <xdr:rowOff>140040</xdr:rowOff>
    </xdr:from>
    <xdr:to>
      <xdr:col>12</xdr:col>
      <xdr:colOff>0</xdr:colOff>
      <xdr:row>334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8"/>
  <sheetViews>
    <sheetView tabSelected="1" zoomScale="80" zoomScaleNormal="80" workbookViewId="0">
      <selection activeCell="C18" sqref="C18:F18"/>
    </sheetView>
  </sheetViews>
  <sheetFormatPr baseColWidth="10" defaultColWidth="0" defaultRowHeight="15" zeroHeight="1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  <col min="15" max="26" width="0" hidden="1" customWidth="1"/>
    <col min="27" max="16384" width="11.42578125" hidden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96" t="s">
        <v>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99" t="s">
        <v>120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108" t="s">
        <v>1</v>
      </c>
      <c r="D18" s="109"/>
      <c r="E18" s="109"/>
      <c r="F18" s="110"/>
      <c r="G18" s="31"/>
      <c r="H18" s="108" t="s">
        <v>2</v>
      </c>
      <c r="I18" s="109"/>
      <c r="J18" s="109"/>
      <c r="K18" s="109"/>
      <c r="L18" s="110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56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1">
        <v>890</v>
      </c>
      <c r="D20" s="52">
        <v>32</v>
      </c>
      <c r="E20" s="52">
        <v>150</v>
      </c>
      <c r="F20" s="82">
        <f>SUM(C20:E20)</f>
        <v>1072</v>
      </c>
      <c r="G20" s="30"/>
      <c r="H20" s="51">
        <v>568</v>
      </c>
      <c r="I20" s="51">
        <v>341</v>
      </c>
      <c r="J20" s="51">
        <v>15</v>
      </c>
      <c r="K20" s="51">
        <v>148</v>
      </c>
      <c r="L20" s="82">
        <f>SUM(H20:K20)</f>
        <v>1072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3">
        <f>+C20/F20</f>
        <v>0.83022388059701491</v>
      </c>
      <c r="D21" s="54">
        <f>+D20/F20</f>
        <v>2.9850746268656716E-2</v>
      </c>
      <c r="E21" s="55">
        <f>+E20/F20</f>
        <v>0.13992537313432835</v>
      </c>
      <c r="F21" s="83">
        <f>SUM(C21:E21)</f>
        <v>1</v>
      </c>
      <c r="G21" s="30"/>
      <c r="H21" s="53">
        <f>+H20/L20</f>
        <v>0.52985074626865669</v>
      </c>
      <c r="I21" s="53">
        <f>+I20/L20</f>
        <v>0.31809701492537312</v>
      </c>
      <c r="J21" s="53">
        <f>J20/L20</f>
        <v>1.3992537313432836E-2</v>
      </c>
      <c r="K21" s="53">
        <f>+K20/L20</f>
        <v>0.13805970149253732</v>
      </c>
      <c r="L21" s="83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108" t="s">
        <v>10</v>
      </c>
      <c r="E40" s="109"/>
      <c r="F40" s="109"/>
      <c r="G40" s="109"/>
      <c r="H40" s="109"/>
      <c r="I40" s="109"/>
      <c r="J40" s="110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6">
        <v>1</v>
      </c>
      <c r="E41" s="118" t="s">
        <v>80</v>
      </c>
      <c r="F41" s="119"/>
      <c r="G41" s="119"/>
      <c r="H41" s="126">
        <v>19</v>
      </c>
      <c r="I41" s="127"/>
      <c r="J41" s="57">
        <f>+$H41/$H55</f>
        <v>1.7723880597014924E-2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6">
        <v>2</v>
      </c>
      <c r="E42" s="118" t="s">
        <v>81</v>
      </c>
      <c r="F42" s="119"/>
      <c r="G42" s="119"/>
      <c r="H42" s="126">
        <v>0</v>
      </c>
      <c r="I42" s="127"/>
      <c r="J42" s="57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6">
        <v>3</v>
      </c>
      <c r="E43" s="118" t="s">
        <v>82</v>
      </c>
      <c r="F43" s="119"/>
      <c r="G43" s="119"/>
      <c r="H43" s="126">
        <v>2</v>
      </c>
      <c r="I43" s="127"/>
      <c r="J43" s="57">
        <f>+$H43/$H55</f>
        <v>1.8656716417910447E-3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6">
        <v>4</v>
      </c>
      <c r="E44" s="118" t="s">
        <v>83</v>
      </c>
      <c r="F44" s="119"/>
      <c r="G44" s="119"/>
      <c r="H44" s="126">
        <v>146</v>
      </c>
      <c r="I44" s="127"/>
      <c r="J44" s="57">
        <f>+$H44/$H55</f>
        <v>0.13619402985074627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6">
        <v>5</v>
      </c>
      <c r="E45" s="118" t="s">
        <v>84</v>
      </c>
      <c r="F45" s="119"/>
      <c r="G45" s="119"/>
      <c r="H45" s="126">
        <v>640</v>
      </c>
      <c r="I45" s="127"/>
      <c r="J45" s="57">
        <f>+$H45/H55</f>
        <v>0.59701492537313428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6">
        <v>6</v>
      </c>
      <c r="E46" s="118" t="s">
        <v>85</v>
      </c>
      <c r="F46" s="119"/>
      <c r="G46" s="119"/>
      <c r="H46" s="126">
        <v>124</v>
      </c>
      <c r="I46" s="127"/>
      <c r="J46" s="57">
        <f>+$H46/H55</f>
        <v>0.11567164179104478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6">
        <v>7</v>
      </c>
      <c r="E47" s="118" t="s">
        <v>86</v>
      </c>
      <c r="F47" s="119"/>
      <c r="G47" s="119"/>
      <c r="H47" s="126">
        <v>43</v>
      </c>
      <c r="I47" s="127"/>
      <c r="J47" s="57">
        <f>+$H47/H55</f>
        <v>4.0111940298507461E-2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6">
        <v>8</v>
      </c>
      <c r="E48" s="118" t="s">
        <v>87</v>
      </c>
      <c r="F48" s="119"/>
      <c r="G48" s="119"/>
      <c r="H48" s="126">
        <v>0</v>
      </c>
      <c r="I48" s="127"/>
      <c r="J48" s="57">
        <f>+H48/H55</f>
        <v>0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6">
        <v>9</v>
      </c>
      <c r="E49" s="118" t="s">
        <v>88</v>
      </c>
      <c r="F49" s="119"/>
      <c r="G49" s="119"/>
      <c r="H49" s="126">
        <v>70</v>
      </c>
      <c r="I49" s="127"/>
      <c r="J49" s="57">
        <f>+$H49/H55</f>
        <v>6.5298507462686561E-2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6">
        <v>10</v>
      </c>
      <c r="E50" s="118" t="s">
        <v>89</v>
      </c>
      <c r="F50" s="119"/>
      <c r="G50" s="119"/>
      <c r="H50" s="126">
        <v>6</v>
      </c>
      <c r="I50" s="127"/>
      <c r="J50" s="57">
        <f>+$H50/H55</f>
        <v>5.597014925373134E-3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6">
        <v>11</v>
      </c>
      <c r="E51" s="118" t="s">
        <v>90</v>
      </c>
      <c r="F51" s="119"/>
      <c r="G51" s="119"/>
      <c r="H51" s="126">
        <v>22</v>
      </c>
      <c r="I51" s="127"/>
      <c r="J51" s="57">
        <f>+$H51/H55</f>
        <v>2.0522388059701493E-2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6">
        <v>12</v>
      </c>
      <c r="E52" s="118" t="s">
        <v>91</v>
      </c>
      <c r="F52" s="119"/>
      <c r="G52" s="119"/>
      <c r="H52" s="126">
        <v>0</v>
      </c>
      <c r="I52" s="127"/>
      <c r="J52" s="57">
        <f>+$H52/H55</f>
        <v>0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6">
        <v>13</v>
      </c>
      <c r="E53" s="118" t="s">
        <v>92</v>
      </c>
      <c r="F53" s="119"/>
      <c r="G53" s="119"/>
      <c r="H53" s="126">
        <v>0</v>
      </c>
      <c r="I53" s="127"/>
      <c r="J53" s="57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6">
        <v>14</v>
      </c>
      <c r="E54" s="118" t="s">
        <v>93</v>
      </c>
      <c r="F54" s="119"/>
      <c r="G54" s="119"/>
      <c r="H54" s="126">
        <v>0</v>
      </c>
      <c r="I54" s="127"/>
      <c r="J54" s="57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28">
        <f>SUM(H41:I54)</f>
        <v>1072</v>
      </c>
      <c r="I55" s="129"/>
      <c r="J55" s="85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14" t="s">
        <v>11</v>
      </c>
      <c r="E88" s="115"/>
      <c r="F88" s="115"/>
      <c r="G88" s="115"/>
      <c r="H88" s="115"/>
      <c r="I88" s="115"/>
      <c r="J88" s="116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59">
        <v>1</v>
      </c>
      <c r="E89" s="131" t="s">
        <v>48</v>
      </c>
      <c r="F89" s="132"/>
      <c r="G89" s="132"/>
      <c r="H89" s="133"/>
      <c r="I89" s="60">
        <v>78</v>
      </c>
      <c r="J89" s="61">
        <f>+I89/I95</f>
        <v>7.2761194029850748E-2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59">
        <v>2</v>
      </c>
      <c r="E90" s="118" t="s">
        <v>57</v>
      </c>
      <c r="F90" s="119"/>
      <c r="G90" s="119"/>
      <c r="H90" s="120"/>
      <c r="I90" s="62">
        <v>371</v>
      </c>
      <c r="J90" s="61">
        <f>I90/I95</f>
        <v>0.34608208955223879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59">
        <v>3</v>
      </c>
      <c r="E91" s="118" t="s">
        <v>103</v>
      </c>
      <c r="F91" s="119"/>
      <c r="G91" s="119"/>
      <c r="H91" s="120"/>
      <c r="I91" s="62">
        <v>619</v>
      </c>
      <c r="J91" s="61">
        <f>+I91/I95</f>
        <v>0.5774253731343284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59">
        <v>4</v>
      </c>
      <c r="E92" s="118" t="s">
        <v>49</v>
      </c>
      <c r="F92" s="119"/>
      <c r="G92" s="119"/>
      <c r="H92" s="120"/>
      <c r="I92" s="62">
        <v>0</v>
      </c>
      <c r="J92" s="61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3">
        <v>5</v>
      </c>
      <c r="E93" s="118" t="s">
        <v>50</v>
      </c>
      <c r="F93" s="119"/>
      <c r="G93" s="119"/>
      <c r="H93" s="120"/>
      <c r="I93" s="60">
        <v>4</v>
      </c>
      <c r="J93" s="64">
        <f>+I93/I95</f>
        <v>3.7313432835820895E-3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6">
        <f>SUM(I89:I93)</f>
        <v>1072</v>
      </c>
      <c r="J95" s="85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17"/>
      <c r="E98" s="117"/>
      <c r="F98" s="117"/>
      <c r="G98" s="117"/>
      <c r="H98" s="117"/>
      <c r="I98" s="117"/>
      <c r="J98" s="117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108" t="s">
        <v>12</v>
      </c>
      <c r="F123" s="109"/>
      <c r="G123" s="109"/>
      <c r="H123" s="109"/>
      <c r="I123" s="109"/>
      <c r="J123" s="110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03" t="s">
        <v>13</v>
      </c>
      <c r="F124" s="104"/>
      <c r="G124" s="104"/>
      <c r="H124" s="104"/>
      <c r="I124" s="104"/>
      <c r="J124" s="92">
        <v>1343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88">
        <v>1343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108" t="s">
        <v>14</v>
      </c>
      <c r="F128" s="109"/>
      <c r="G128" s="109"/>
      <c r="H128" s="109"/>
      <c r="I128" s="109"/>
      <c r="J128" s="110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03" t="s">
        <v>15</v>
      </c>
      <c r="F129" s="104"/>
      <c r="G129" s="104"/>
      <c r="H129" s="104"/>
      <c r="I129" s="104"/>
      <c r="J129" s="60">
        <v>776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84">
        <f>J129</f>
        <v>776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05" t="s">
        <v>16</v>
      </c>
      <c r="F133" s="106"/>
      <c r="G133" s="106"/>
      <c r="H133" s="106"/>
      <c r="I133" s="106"/>
      <c r="J133" s="107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03" t="s">
        <v>17</v>
      </c>
      <c r="F134" s="104"/>
      <c r="G134" s="104"/>
      <c r="H134" s="104"/>
      <c r="I134" s="104"/>
      <c r="J134" s="60">
        <v>14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84">
        <v>14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05" t="s">
        <v>18</v>
      </c>
      <c r="F138" s="106"/>
      <c r="G138" s="106"/>
      <c r="H138" s="106"/>
      <c r="I138" s="106"/>
      <c r="J138" s="107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03" t="s">
        <v>18</v>
      </c>
      <c r="F139" s="104"/>
      <c r="G139" s="104"/>
      <c r="H139" s="104"/>
      <c r="I139" s="104"/>
      <c r="J139" s="87">
        <v>1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88">
        <v>1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108" t="s">
        <v>19</v>
      </c>
      <c r="E143" s="109"/>
      <c r="F143" s="109"/>
      <c r="G143" s="109"/>
      <c r="H143" s="109"/>
      <c r="I143" s="109"/>
      <c r="J143" s="110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66">
        <v>1</v>
      </c>
      <c r="E144" s="111" t="s">
        <v>100</v>
      </c>
      <c r="F144" s="112"/>
      <c r="G144" s="112"/>
      <c r="H144" s="113"/>
      <c r="I144" s="62">
        <v>1045</v>
      </c>
      <c r="J144" s="61">
        <f>I144/I149</f>
        <v>0.97481343283582089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66">
        <v>2</v>
      </c>
      <c r="E145" s="111" t="s">
        <v>101</v>
      </c>
      <c r="F145" s="112"/>
      <c r="G145" s="112"/>
      <c r="H145" s="113"/>
      <c r="I145" s="62">
        <v>8</v>
      </c>
      <c r="J145" s="67">
        <f>I145/I149</f>
        <v>7.462686567164179E-3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68">
        <v>4</v>
      </c>
      <c r="E146" s="111" t="s">
        <v>102</v>
      </c>
      <c r="F146" s="112"/>
      <c r="G146" s="112"/>
      <c r="H146" s="113"/>
      <c r="I146" s="62">
        <v>19</v>
      </c>
      <c r="J146" s="67">
        <f>I146/I149</f>
        <v>1.7723880597014924E-2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66">
        <v>3</v>
      </c>
      <c r="E147" s="111" t="s">
        <v>51</v>
      </c>
      <c r="F147" s="112"/>
      <c r="G147" s="112"/>
      <c r="H147" s="113"/>
      <c r="I147" s="62">
        <v>0</v>
      </c>
      <c r="J147" s="69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0">
        <f>SUM(I144:I148)</f>
        <v>1072</v>
      </c>
      <c r="J149" s="70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108" t="s">
        <v>20</v>
      </c>
      <c r="E172" s="109"/>
      <c r="F172" s="109"/>
      <c r="G172" s="109"/>
      <c r="H172" s="109"/>
      <c r="I172" s="109"/>
      <c r="J172" s="110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66">
        <v>1</v>
      </c>
      <c r="E173" s="111" t="s">
        <v>96</v>
      </c>
      <c r="F173" s="112"/>
      <c r="G173" s="112"/>
      <c r="H173" s="113"/>
      <c r="I173" s="62">
        <v>1044</v>
      </c>
      <c r="J173" s="61">
        <f>I173/I178</f>
        <v>0.97388059701492535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66">
        <v>2</v>
      </c>
      <c r="E174" s="111" t="s">
        <v>97</v>
      </c>
      <c r="F174" s="112"/>
      <c r="G174" s="112"/>
      <c r="H174" s="113"/>
      <c r="I174" s="62">
        <v>0</v>
      </c>
      <c r="J174" s="67">
        <f>I174/I178</f>
        <v>0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66">
        <v>3</v>
      </c>
      <c r="E175" s="111" t="s">
        <v>98</v>
      </c>
      <c r="F175" s="112"/>
      <c r="G175" s="112"/>
      <c r="H175" s="113"/>
      <c r="I175" s="62">
        <v>15</v>
      </c>
      <c r="J175" s="67">
        <f>I175/I178</f>
        <v>1.3992537313432836E-2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66">
        <v>4</v>
      </c>
      <c r="E176" s="111" t="s">
        <v>99</v>
      </c>
      <c r="F176" s="112"/>
      <c r="G176" s="112"/>
      <c r="H176" s="113"/>
      <c r="I176" s="62">
        <v>13</v>
      </c>
      <c r="J176" s="69">
        <f>I176/I178</f>
        <v>1.2126865671641791E-2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1">
        <f>SUM(I173:I176)</f>
        <v>1072</v>
      </c>
      <c r="J178" s="58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108" t="s">
        <v>21</v>
      </c>
      <c r="E199" s="109"/>
      <c r="F199" s="109"/>
      <c r="G199" s="109"/>
      <c r="H199" s="109"/>
      <c r="I199" s="109"/>
      <c r="J199" s="110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 thickBot="1" x14ac:dyDescent="0.3">
      <c r="A200" s="4"/>
      <c r="B200" s="5"/>
      <c r="C200" s="5"/>
      <c r="D200" s="66">
        <v>1</v>
      </c>
      <c r="E200" s="137" t="s">
        <v>56</v>
      </c>
      <c r="F200" s="132"/>
      <c r="G200" s="132"/>
      <c r="H200" s="133"/>
      <c r="I200" s="62">
        <v>0</v>
      </c>
      <c r="J200" s="61">
        <f>I200/I207</f>
        <v>0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 thickBot="1" x14ac:dyDescent="0.3">
      <c r="A201" s="4"/>
      <c r="B201" s="5"/>
      <c r="C201" s="5"/>
      <c r="D201" s="66">
        <v>2</v>
      </c>
      <c r="E201" s="137" t="s">
        <v>94</v>
      </c>
      <c r="F201" s="132"/>
      <c r="G201" s="132"/>
      <c r="H201" s="133"/>
      <c r="I201" s="62">
        <v>169</v>
      </c>
      <c r="J201" s="61">
        <f>I201/I207</f>
        <v>0.15764925373134328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 thickBot="1" x14ac:dyDescent="0.3">
      <c r="A202" s="4"/>
      <c r="B202" s="5"/>
      <c r="C202" s="5"/>
      <c r="D202" s="66">
        <v>3</v>
      </c>
      <c r="E202" s="137" t="s">
        <v>119</v>
      </c>
      <c r="F202" s="132"/>
      <c r="G202" s="132"/>
      <c r="H202" s="133"/>
      <c r="I202" s="62">
        <v>4</v>
      </c>
      <c r="J202" s="61">
        <f>I202/I207</f>
        <v>3.7313432835820895E-3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 thickBot="1" x14ac:dyDescent="0.3">
      <c r="A203" s="4"/>
      <c r="B203" s="5"/>
      <c r="C203" s="5"/>
      <c r="D203" s="66">
        <v>4</v>
      </c>
      <c r="E203" s="137" t="s">
        <v>95</v>
      </c>
      <c r="F203" s="132"/>
      <c r="G203" s="132"/>
      <c r="H203" s="133"/>
      <c r="I203" s="62">
        <v>0</v>
      </c>
      <c r="J203" s="64">
        <f>I203/I207</f>
        <v>0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thickBot="1" x14ac:dyDescent="0.3">
      <c r="A204" s="4"/>
      <c r="B204" s="5"/>
      <c r="C204" s="5"/>
      <c r="D204" s="71">
        <v>5</v>
      </c>
      <c r="E204" s="137" t="s">
        <v>55</v>
      </c>
      <c r="F204" s="132"/>
      <c r="G204" s="132"/>
      <c r="H204" s="133"/>
      <c r="I204" s="56">
        <v>0</v>
      </c>
      <c r="J204" s="72">
        <f>I204/I207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 thickBot="1" x14ac:dyDescent="0.3">
      <c r="A205" s="4"/>
      <c r="B205" s="5"/>
      <c r="C205" s="5"/>
      <c r="D205" s="71">
        <v>7</v>
      </c>
      <c r="E205" s="89" t="s">
        <v>118</v>
      </c>
      <c r="F205" s="90"/>
      <c r="G205" s="90"/>
      <c r="H205" s="91"/>
      <c r="I205" s="56">
        <v>0</v>
      </c>
      <c r="J205" s="72">
        <f>I205/I207</f>
        <v>0</v>
      </c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">
      <c r="A206" s="4"/>
      <c r="B206" s="5"/>
      <c r="C206" s="5"/>
      <c r="D206" s="71">
        <v>8</v>
      </c>
      <c r="E206" s="89" t="s">
        <v>117</v>
      </c>
      <c r="F206" s="90"/>
      <c r="G206" s="90"/>
      <c r="H206" s="91"/>
      <c r="I206" s="56">
        <v>899</v>
      </c>
      <c r="J206" s="72">
        <f>I206/I207</f>
        <v>0.83861940298507465</v>
      </c>
      <c r="K206" s="5"/>
      <c r="L206" s="5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 thickBot="1" x14ac:dyDescent="0.35">
      <c r="A207" s="4"/>
      <c r="B207" s="5"/>
      <c r="C207" s="5"/>
      <c r="D207" s="30"/>
      <c r="E207" s="45"/>
      <c r="F207" s="45"/>
      <c r="G207" s="45"/>
      <c r="H207" s="42" t="s">
        <v>5</v>
      </c>
      <c r="I207" s="81">
        <f>SUM(I200:I206)</f>
        <v>1072</v>
      </c>
      <c r="J207" s="58">
        <f>SUM(J200:J206)</f>
        <v>1</v>
      </c>
      <c r="K207" s="13"/>
      <c r="L207" s="13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3" customFormat="1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thickBot="1" x14ac:dyDescent="0.3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5.1" customHeight="1" thickBot="1" x14ac:dyDescent="0.3">
      <c r="A228" s="4"/>
      <c r="B228" s="5"/>
      <c r="C228" s="5"/>
      <c r="D228" s="134" t="s">
        <v>22</v>
      </c>
      <c r="E228" s="135"/>
      <c r="F228" s="135"/>
      <c r="G228" s="136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customHeight="1" x14ac:dyDescent="0.25">
      <c r="A229" s="4"/>
      <c r="B229" s="5"/>
      <c r="C229" s="5"/>
      <c r="D229" s="73">
        <v>1</v>
      </c>
      <c r="E229" s="130" t="s">
        <v>116</v>
      </c>
      <c r="F229" s="130"/>
      <c r="G229" s="74">
        <v>0</v>
      </c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customHeight="1" x14ac:dyDescent="0.25">
      <c r="A230" s="4"/>
      <c r="B230" s="5"/>
      <c r="C230" s="5"/>
      <c r="D230" s="75">
        <v>2</v>
      </c>
      <c r="E230" s="102" t="s">
        <v>45</v>
      </c>
      <c r="F230" s="102"/>
      <c r="G230" s="76">
        <v>4</v>
      </c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customHeight="1" x14ac:dyDescent="0.25">
      <c r="A231" s="4"/>
      <c r="B231" s="5"/>
      <c r="C231" s="5"/>
      <c r="D231" s="75">
        <v>3</v>
      </c>
      <c r="E231" s="121" t="s">
        <v>52</v>
      </c>
      <c r="F231" s="122"/>
      <c r="G231" s="76">
        <v>1</v>
      </c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customHeight="1" x14ac:dyDescent="0.25">
      <c r="A232" s="4"/>
      <c r="B232" s="5"/>
      <c r="C232" s="5"/>
      <c r="D232" s="75">
        <v>4</v>
      </c>
      <c r="E232" s="121" t="s">
        <v>74</v>
      </c>
      <c r="F232" s="122"/>
      <c r="G232" s="76">
        <v>3</v>
      </c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customHeight="1" x14ac:dyDescent="0.25">
      <c r="A233" s="4"/>
      <c r="B233" s="5"/>
      <c r="C233" s="5"/>
      <c r="D233" s="75">
        <v>5</v>
      </c>
      <c r="E233" s="102" t="s">
        <v>73</v>
      </c>
      <c r="F233" s="102"/>
      <c r="G233" s="76">
        <v>0</v>
      </c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5">
        <v>6</v>
      </c>
      <c r="E234" s="102" t="s">
        <v>43</v>
      </c>
      <c r="F234" s="102"/>
      <c r="G234" s="76">
        <v>5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5">
        <v>7</v>
      </c>
      <c r="E235" s="102" t="s">
        <v>58</v>
      </c>
      <c r="F235" s="102"/>
      <c r="G235" s="76">
        <v>83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5">
        <v>8</v>
      </c>
      <c r="E236" s="102" t="s">
        <v>46</v>
      </c>
      <c r="F236" s="102"/>
      <c r="G236" s="76">
        <v>86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5">
        <v>9</v>
      </c>
      <c r="E237" s="102" t="s">
        <v>77</v>
      </c>
      <c r="F237" s="102"/>
      <c r="G237" s="76">
        <v>0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5">
        <v>10</v>
      </c>
      <c r="E238" s="102" t="s">
        <v>44</v>
      </c>
      <c r="F238" s="102"/>
      <c r="G238" s="76">
        <v>6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5">
        <v>11</v>
      </c>
      <c r="E239" s="102" t="s">
        <v>75</v>
      </c>
      <c r="F239" s="102"/>
      <c r="G239" s="76">
        <v>3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5">
        <v>12</v>
      </c>
      <c r="E240" s="102" t="s">
        <v>65</v>
      </c>
      <c r="F240" s="102"/>
      <c r="G240" s="76">
        <v>12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5">
        <v>13</v>
      </c>
      <c r="E241" s="102" t="s">
        <v>28</v>
      </c>
      <c r="F241" s="102"/>
      <c r="G241" s="76">
        <v>27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5">
        <v>14</v>
      </c>
      <c r="E242" s="102" t="s">
        <v>35</v>
      </c>
      <c r="F242" s="102"/>
      <c r="G242" s="76">
        <v>12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5">
        <v>15</v>
      </c>
      <c r="E243" s="102" t="s">
        <v>66</v>
      </c>
      <c r="F243" s="102"/>
      <c r="G243" s="76">
        <v>63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5">
        <v>16</v>
      </c>
      <c r="E244" s="102" t="s">
        <v>30</v>
      </c>
      <c r="F244" s="102"/>
      <c r="G244" s="76">
        <v>1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5">
        <v>17</v>
      </c>
      <c r="E245" s="102" t="s">
        <v>67</v>
      </c>
      <c r="F245" s="102"/>
      <c r="G245" s="76">
        <v>3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5">
        <v>18</v>
      </c>
      <c r="E246" s="102" t="s">
        <v>76</v>
      </c>
      <c r="F246" s="102"/>
      <c r="G246" s="76">
        <v>0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5">
        <v>19</v>
      </c>
      <c r="E247" s="102" t="s">
        <v>34</v>
      </c>
      <c r="F247" s="102"/>
      <c r="G247" s="76">
        <v>32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5">
        <v>20</v>
      </c>
      <c r="E248" s="102" t="s">
        <v>47</v>
      </c>
      <c r="F248" s="102"/>
      <c r="G248" s="76">
        <v>35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5">
        <v>21</v>
      </c>
      <c r="E249" s="102" t="s">
        <v>115</v>
      </c>
      <c r="F249" s="102"/>
      <c r="G249" s="76">
        <v>22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5">
        <v>22</v>
      </c>
      <c r="E250" s="102" t="s">
        <v>24</v>
      </c>
      <c r="F250" s="102"/>
      <c r="G250" s="76">
        <v>16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5">
        <v>23</v>
      </c>
      <c r="E251" s="102" t="s">
        <v>25</v>
      </c>
      <c r="F251" s="102"/>
      <c r="G251" s="76">
        <v>39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5">
        <v>24</v>
      </c>
      <c r="E252" s="102" t="s">
        <v>33</v>
      </c>
      <c r="F252" s="102"/>
      <c r="G252" s="76">
        <v>20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5">
        <v>25</v>
      </c>
      <c r="E253" s="102" t="s">
        <v>37</v>
      </c>
      <c r="F253" s="102"/>
      <c r="G253" s="76">
        <v>2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5">
        <v>26</v>
      </c>
      <c r="E254" s="102" t="s">
        <v>36</v>
      </c>
      <c r="F254" s="102"/>
      <c r="G254" s="76">
        <v>1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5">
        <v>27</v>
      </c>
      <c r="E255" s="102" t="s">
        <v>41</v>
      </c>
      <c r="F255" s="102"/>
      <c r="G255" s="76">
        <v>7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5">
        <v>28</v>
      </c>
      <c r="E256" s="102" t="s">
        <v>59</v>
      </c>
      <c r="F256" s="102"/>
      <c r="G256" s="76">
        <v>6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5">
        <v>29</v>
      </c>
      <c r="E257" s="102" t="s">
        <v>61</v>
      </c>
      <c r="F257" s="102"/>
      <c r="G257" s="76">
        <v>1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5">
        <v>30</v>
      </c>
      <c r="E258" s="102" t="s">
        <v>31</v>
      </c>
      <c r="F258" s="102"/>
      <c r="G258" s="76">
        <v>3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5">
        <v>31</v>
      </c>
      <c r="E259" s="102" t="s">
        <v>78</v>
      </c>
      <c r="F259" s="102"/>
      <c r="G259" s="76">
        <v>1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5">
        <v>32</v>
      </c>
      <c r="E260" s="102" t="s">
        <v>27</v>
      </c>
      <c r="F260" s="102"/>
      <c r="G260" s="76">
        <v>4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5">
        <v>33</v>
      </c>
      <c r="E261" s="102" t="s">
        <v>29</v>
      </c>
      <c r="F261" s="102"/>
      <c r="G261" s="76">
        <v>8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5">
        <v>34</v>
      </c>
      <c r="E262" s="102" t="s">
        <v>79</v>
      </c>
      <c r="F262" s="102"/>
      <c r="G262" s="76">
        <v>0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5">
        <v>35</v>
      </c>
      <c r="E263" s="102" t="s">
        <v>26</v>
      </c>
      <c r="F263" s="102"/>
      <c r="G263" s="76">
        <v>123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5">
        <v>36</v>
      </c>
      <c r="E264" s="102" t="s">
        <v>104</v>
      </c>
      <c r="F264" s="102"/>
      <c r="G264" s="76">
        <v>1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5">
        <v>37</v>
      </c>
      <c r="E265" s="102" t="s">
        <v>105</v>
      </c>
      <c r="F265" s="102"/>
      <c r="G265" s="76">
        <v>9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5">
        <v>38</v>
      </c>
      <c r="E266" s="102" t="s">
        <v>106</v>
      </c>
      <c r="F266" s="102"/>
      <c r="G266" s="76">
        <v>0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5">
        <v>39</v>
      </c>
      <c r="E267" s="102" t="s">
        <v>54</v>
      </c>
      <c r="F267" s="102"/>
      <c r="G267" s="76">
        <v>77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5">
        <v>40</v>
      </c>
      <c r="E268" s="102" t="s">
        <v>63</v>
      </c>
      <c r="F268" s="102"/>
      <c r="G268" s="76">
        <v>1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5">
        <v>41</v>
      </c>
      <c r="E269" s="102" t="s">
        <v>62</v>
      </c>
      <c r="F269" s="102"/>
      <c r="G269" s="76">
        <v>0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5">
        <v>42</v>
      </c>
      <c r="E270" s="102" t="s">
        <v>69</v>
      </c>
      <c r="F270" s="102"/>
      <c r="G270" s="76">
        <v>9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5">
        <v>43</v>
      </c>
      <c r="E271" s="102" t="s">
        <v>107</v>
      </c>
      <c r="F271" s="102"/>
      <c r="G271" s="76">
        <v>1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5">
        <v>44</v>
      </c>
      <c r="E272" s="102" t="s">
        <v>108</v>
      </c>
      <c r="F272" s="102"/>
      <c r="G272" s="76">
        <v>0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5">
        <v>45</v>
      </c>
      <c r="E273" s="102" t="s">
        <v>109</v>
      </c>
      <c r="F273" s="102"/>
      <c r="G273" s="76">
        <v>0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5">
        <v>46</v>
      </c>
      <c r="E274" s="102" t="s">
        <v>40</v>
      </c>
      <c r="F274" s="102"/>
      <c r="G274" s="76">
        <v>94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5">
        <v>47</v>
      </c>
      <c r="E275" s="102" t="s">
        <v>39</v>
      </c>
      <c r="F275" s="102"/>
      <c r="G275" s="76">
        <v>34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5">
        <v>48</v>
      </c>
      <c r="E276" s="102" t="s">
        <v>38</v>
      </c>
      <c r="F276" s="102"/>
      <c r="G276" s="76">
        <v>704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5">
        <v>49</v>
      </c>
      <c r="E277" s="102" t="s">
        <v>64</v>
      </c>
      <c r="F277" s="102"/>
      <c r="G277" s="76">
        <v>30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5">
        <v>50</v>
      </c>
      <c r="E278" s="102" t="s">
        <v>60</v>
      </c>
      <c r="F278" s="102"/>
      <c r="G278" s="76">
        <v>3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5">
        <v>51</v>
      </c>
      <c r="E279" s="102" t="s">
        <v>71</v>
      </c>
      <c r="F279" s="102"/>
      <c r="G279" s="76">
        <v>0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5">
        <v>52</v>
      </c>
      <c r="E280" s="102" t="s">
        <v>110</v>
      </c>
      <c r="F280" s="102"/>
      <c r="G280" s="76">
        <v>85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5">
        <v>53</v>
      </c>
      <c r="E281" s="102" t="s">
        <v>68</v>
      </c>
      <c r="F281" s="102"/>
      <c r="G281" s="76">
        <v>1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5">
        <v>54</v>
      </c>
      <c r="E282" s="102" t="s">
        <v>42</v>
      </c>
      <c r="F282" s="102"/>
      <c r="G282" s="76">
        <v>13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5">
        <v>55</v>
      </c>
      <c r="E283" s="102" t="s">
        <v>32</v>
      </c>
      <c r="F283" s="102"/>
      <c r="G283" s="76">
        <v>4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5">
        <v>56</v>
      </c>
      <c r="E284" s="102" t="s">
        <v>70</v>
      </c>
      <c r="F284" s="102"/>
      <c r="G284" s="76">
        <v>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5">
        <v>57</v>
      </c>
      <c r="E285" s="102" t="s">
        <v>111</v>
      </c>
      <c r="F285" s="102"/>
      <c r="G285" s="76">
        <v>5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5">
        <v>58</v>
      </c>
      <c r="E286" s="102" t="s">
        <v>112</v>
      </c>
      <c r="F286" s="102"/>
      <c r="G286" s="76">
        <v>1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5">
        <v>59</v>
      </c>
      <c r="E287" s="102" t="s">
        <v>113</v>
      </c>
      <c r="F287" s="102"/>
      <c r="G287" s="76">
        <v>4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5">
        <v>60</v>
      </c>
      <c r="E288" s="102" t="s">
        <v>114</v>
      </c>
      <c r="F288" s="102"/>
      <c r="G288" s="76">
        <v>2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5">
        <v>61</v>
      </c>
      <c r="E289" s="102" t="s">
        <v>72</v>
      </c>
      <c r="F289" s="102"/>
      <c r="G289" s="76">
        <v>4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thickBot="1" x14ac:dyDescent="0.3">
      <c r="A290" s="4"/>
      <c r="B290" s="5"/>
      <c r="C290" s="5"/>
      <c r="D290" s="71">
        <v>62</v>
      </c>
      <c r="E290" s="125" t="s">
        <v>53</v>
      </c>
      <c r="F290" s="125"/>
      <c r="G290" s="65">
        <v>0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100000000000001" customHeight="1" thickBot="1" x14ac:dyDescent="0.3">
      <c r="A291" s="4"/>
      <c r="B291" s="5"/>
      <c r="C291" s="5"/>
      <c r="D291" s="77"/>
      <c r="E291" s="78"/>
      <c r="F291" s="78"/>
      <c r="G291" s="77"/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5.1" customHeight="1" thickBot="1" x14ac:dyDescent="0.3">
      <c r="A292" s="4"/>
      <c r="B292" s="5"/>
      <c r="C292" s="5"/>
      <c r="D292" s="5"/>
      <c r="E292" s="123" t="s">
        <v>5</v>
      </c>
      <c r="F292" s="124"/>
      <c r="G292" s="79">
        <f>SUM(G229:G290)</f>
        <v>1715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5"/>
      <c r="C293" s="5"/>
      <c r="D293" s="9"/>
      <c r="E293" s="24"/>
      <c r="F293" s="24"/>
      <c r="G293" s="25"/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thickBot="1" x14ac:dyDescent="0.3">
      <c r="A294" s="4"/>
      <c r="B294" s="5"/>
      <c r="C294" s="5"/>
      <c r="D294" s="5"/>
      <c r="E294" s="22"/>
      <c r="F294" s="22"/>
      <c r="G294" s="23"/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.95" customHeight="1" thickBot="1" x14ac:dyDescent="0.3">
      <c r="A295" s="4"/>
      <c r="B295" s="93" t="s">
        <v>23</v>
      </c>
      <c r="C295" s="94"/>
      <c r="D295" s="94"/>
      <c r="E295" s="94"/>
      <c r="F295" s="94"/>
      <c r="G295" s="94"/>
      <c r="H295" s="94"/>
      <c r="I295" s="94"/>
      <c r="J295" s="94"/>
      <c r="K295" s="94"/>
      <c r="L295" s="9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4"/>
      <c r="B302" s="5"/>
      <c r="C302" s="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s="3" customFormat="1" ht="15.75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9"/>
      <c r="M303" s="9"/>
      <c r="N303" s="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9"/>
      <c r="M304" s="9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9"/>
      <c r="M305" s="9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9"/>
      <c r="M306" s="26"/>
      <c r="N306" s="1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9"/>
      <c r="M307" s="9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100000000000001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idden="1" x14ac:dyDescent="0.2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idden="1" x14ac:dyDescent="0.2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idden="1" x14ac:dyDescent="0.2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idden="1" x14ac:dyDescent="0.2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idden="1" x14ac:dyDescent="0.2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idden="1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idden="1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idden="1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idden="1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idden="1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idden="1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idden="1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idden="1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idden="1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idden="1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idden="1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idden="1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idden="1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idden="1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idden="1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idden="1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idden="1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idden="1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idden="1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idden="1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idden="1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idden="1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idden="1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idden="1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idden="1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idden="1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idden="1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idden="1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idden="1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idden="1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idden="1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idden="1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idden="1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idden="1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idden="1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idden="1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idden="1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idden="1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idden="1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idden="1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idden="1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idden="1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idden="1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idden="1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idden="1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idden="1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idden="1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idden="1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idden="1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idden="1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idden="1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idden="1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idden="1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idden="1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idden="1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idden="1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idden="1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idden="1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idden="1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idden="1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idden="1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idden="1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idden="1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idden="1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idden="1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idden="1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idden="1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idden="1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idden="1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idden="1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idden="1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idden="1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idden="1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idden="1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idden="1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idden="1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idden="1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idden="1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idden="1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idden="1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idden="1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idden="1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idden="1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idden="1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idden="1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idden="1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idden="1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idden="1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idden="1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idden="1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idden="1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idden="1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idden="1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idden="1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idden="1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idden="1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idden="1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idden="1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idden="1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idden="1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idden="1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idden="1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idden="1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idden="1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idden="1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idden="1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idden="1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idden="1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idden="1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idden="1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idden="1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idden="1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idden="1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idden="1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idden="1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idden="1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idden="1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idden="1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idden="1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idden="1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idden="1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idden="1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idden="1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idden="1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idden="1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idden="1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idden="1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idden="1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idden="1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idden="1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idden="1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idden="1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idden="1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idden="1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idden="1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idden="1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idden="1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idden="1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idden="1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idden="1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idden="1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idden="1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idden="1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idden="1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idden="1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idden="1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idden="1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idden="1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idden="1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idden="1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idden="1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idden="1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idden="1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idden="1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idden="1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idden="1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idden="1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idden="1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idden="1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idden="1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idden="1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idden="1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idden="1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idden="1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idden="1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idden="1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idden="1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idden="1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idden="1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idden="1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idden="1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idden="1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idden="1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idden="1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idden="1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idden="1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idden="1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idden="1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idden="1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idden="1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idden="1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idden="1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idden="1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idden="1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idden="1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idden="1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idden="1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idden="1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idden="1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idden="1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idden="1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idden="1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idden="1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idden="1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idden="1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idden="1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idden="1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idden="1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idden="1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idden="1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idden="1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idden="1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idden="1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idden="1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idden="1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idden="1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idden="1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idden="1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idden="1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idden="1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idden="1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idden="1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idden="1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idden="1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idden="1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idden="1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idden="1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idden="1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idden="1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idden="1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idden="1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idden="1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idden="1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idden="1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idden="1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idden="1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idden="1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idden="1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idden="1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idden="1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idden="1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idden="1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idden="1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idden="1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idden="1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idden="1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idden="1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idden="1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idden="1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idden="1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idden="1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idden="1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idden="1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idden="1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idden="1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idden="1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idden="1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idden="1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idden="1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idden="1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idden="1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idden="1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idden="1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idden="1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idden="1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idden="1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idden="1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idden="1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idden="1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idden="1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idden="1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idden="1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idden="1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idden="1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idden="1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idden="1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idden="1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idden="1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idden="1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idden="1" x14ac:dyDescent="0.25"/>
    <row r="614" spans="1:26" hidden="1" x14ac:dyDescent="0.25"/>
    <row r="615" spans="1:26" hidden="1" x14ac:dyDescent="0.25"/>
    <row r="616" spans="1:26" hidden="1" x14ac:dyDescent="0.25"/>
    <row r="617" spans="1:26" hidden="1" x14ac:dyDescent="0.25"/>
    <row r="618" spans="1:26" hidden="1" x14ac:dyDescent="0.25"/>
  </sheetData>
  <mergeCells count="130"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  <mergeCell ref="E235:F235"/>
    <mergeCell ref="E146:H146"/>
    <mergeCell ref="E233:F233"/>
    <mergeCell ref="E175:H175"/>
    <mergeCell ref="D228:G228"/>
    <mergeCell ref="E174:H174"/>
    <mergeCell ref="E176:H176"/>
    <mergeCell ref="D199:J199"/>
    <mergeCell ref="E244:F244"/>
    <mergeCell ref="E236:F236"/>
    <mergeCell ref="E238:F238"/>
    <mergeCell ref="E241:F241"/>
    <mergeCell ref="E200:H200"/>
    <mergeCell ref="E201:H201"/>
    <mergeCell ref="E202:H202"/>
    <mergeCell ref="E203:H203"/>
    <mergeCell ref="E204:H204"/>
    <mergeCell ref="H18:L18"/>
    <mergeCell ref="E259:F259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4:F254"/>
    <mergeCell ref="E253:F253"/>
    <mergeCell ref="E246:F246"/>
    <mergeCell ref="E242:F242"/>
    <mergeCell ref="E240:F240"/>
    <mergeCell ref="E239:F239"/>
    <mergeCell ref="E243:F243"/>
    <mergeCell ref="E245:F245"/>
    <mergeCell ref="E251:F251"/>
    <mergeCell ref="H49:I49"/>
    <mergeCell ref="E248:F248"/>
    <mergeCell ref="E247:F247"/>
    <mergeCell ref="E250:F250"/>
    <mergeCell ref="H55:I55"/>
    <mergeCell ref="E280:F280"/>
    <mergeCell ref="E289:F289"/>
    <mergeCell ref="E285:F285"/>
    <mergeCell ref="E286:F286"/>
    <mergeCell ref="E287:F287"/>
    <mergeCell ref="E288:F288"/>
    <mergeCell ref="E272:F272"/>
    <mergeCell ref="E273:F273"/>
    <mergeCell ref="E274:F274"/>
    <mergeCell ref="E275:F275"/>
    <mergeCell ref="E278:F278"/>
    <mergeCell ref="E229:F229"/>
    <mergeCell ref="E232:F232"/>
    <mergeCell ref="E91:H91"/>
    <mergeCell ref="E89:H89"/>
    <mergeCell ref="E90:H90"/>
    <mergeCell ref="E93:H93"/>
    <mergeCell ref="E234:F234"/>
    <mergeCell ref="C18:F18"/>
    <mergeCell ref="E252:F252"/>
    <mergeCell ref="E283:F283"/>
    <mergeCell ref="E282:F282"/>
    <mergeCell ref="E284:F284"/>
    <mergeCell ref="E257:F257"/>
    <mergeCell ref="E264:F264"/>
    <mergeCell ref="E265:F265"/>
    <mergeCell ref="E292:F292"/>
    <mergeCell ref="E260:F260"/>
    <mergeCell ref="E261:F261"/>
    <mergeCell ref="E258:F258"/>
    <mergeCell ref="E267:F267"/>
    <mergeCell ref="E268:F268"/>
    <mergeCell ref="E269:F269"/>
    <mergeCell ref="E270:F270"/>
    <mergeCell ref="E290:F290"/>
    <mergeCell ref="E281:F281"/>
    <mergeCell ref="E271:F271"/>
    <mergeCell ref="E255:F255"/>
    <mergeCell ref="E256:F256"/>
    <mergeCell ref="E276:F276"/>
    <mergeCell ref="E277:F277"/>
    <mergeCell ref="E279:F279"/>
    <mergeCell ref="B295:L295"/>
    <mergeCell ref="B13:M13"/>
    <mergeCell ref="B14:M14"/>
    <mergeCell ref="E266:F266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49:F249"/>
    <mergeCell ref="E262:F262"/>
    <mergeCell ref="E230:F230"/>
    <mergeCell ref="E237:F237"/>
    <mergeCell ref="E231:F231"/>
    <mergeCell ref="E263:F263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Febrero 2023</vt:lpstr>
      <vt:lpstr>'Estadística Febrero 2023'!Área_de_impresión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2023-03-13T23:01:50Z</dcterms:modified>
</cp:coreProperties>
</file>