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presupuestal\"/>
    </mc:Choice>
  </mc:AlternateContent>
  <xr:revisionPtr revIDLastSave="0" documentId="8_{4C84180B-5074-4283-A30D-AB3FD965D2E2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s="1"/>
  <c r="F49" i="1" l="1"/>
  <c r="I23" i="1"/>
  <c r="F23" i="1"/>
  <c r="F43" i="1"/>
  <c r="I43" i="1" s="1"/>
  <c r="F32" i="1"/>
  <c r="I32" i="1" s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<sst xmlns="http://schemas.openxmlformats.org/spreadsheetml/2006/main" count="50" uniqueCount="50">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</sst>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A38" zoomScale="85" zoomScaleNormal="85" workbookViewId="0">
      <selection activeCell="A56" sqref="A56:XFD63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5606551441.6800003</v>
      </c>
      <c r="E13" s="15">
        <f>SUM(E14:E21)</f>
        <v>87231214.020000041</v>
      </c>
      <c r="F13" s="15">
        <f>SUM(D13+E13)</f>
        <v>5693782655.7000008</v>
      </c>
      <c r="G13" s="15">
        <f t="shared" ref="G13:H13" si="0">SUM(G14:G21)</f>
        <v>1315984289.1999998</v>
      </c>
      <c r="H13" s="15">
        <f t="shared" si="0"/>
        <v>1301611314.3199997</v>
      </c>
      <c r="I13" s="16">
        <f>SUM(I14:I21)</f>
        <v>4377798366.5</v>
      </c>
    </row>
    <row r="14" spans="2:9" x14ac:dyDescent="0.25">
      <c r="B14" s="44" t="s">
        <v>12</v>
      </c>
      <c r="C14" s="45"/>
      <c r="D14" s="17">
        <v>30684740.82</v>
      </c>
      <c r="E14" s="18">
        <v>0</v>
      </c>
      <c r="F14" s="19">
        <f>+D14+E14</f>
        <v>30684740.82</v>
      </c>
      <c r="G14" s="18">
        <v>5655079.3200000003</v>
      </c>
      <c r="H14" s="18">
        <v>5655079.3200000003</v>
      </c>
      <c r="I14" s="20">
        <f>F14-G14</f>
        <v>25029661.5</v>
      </c>
    </row>
    <row r="15" spans="2:9" x14ac:dyDescent="0.25">
      <c r="B15" s="44" t="s">
        <v>13</v>
      </c>
      <c r="C15" s="45"/>
      <c r="D15" s="17">
        <v>151994215.93000001</v>
      </c>
      <c r="E15" s="18">
        <v>78969328.870000005</v>
      </c>
      <c r="F15" s="19">
        <f t="shared" ref="F15:F21" si="1">+D15+E15</f>
        <v>230963544.80000001</v>
      </c>
      <c r="G15" s="18">
        <v>107582186.95999999</v>
      </c>
      <c r="H15" s="18">
        <v>107582186.95999999</v>
      </c>
      <c r="I15" s="20">
        <f t="shared" ref="I15:I21" si="2">F15-G15</f>
        <v>123381357.84000002</v>
      </c>
    </row>
    <row r="16" spans="2:9" x14ac:dyDescent="0.25">
      <c r="B16" s="44" t="s">
        <v>14</v>
      </c>
      <c r="C16" s="45"/>
      <c r="D16" s="17">
        <v>2108973990.1099999</v>
      </c>
      <c r="E16" s="18">
        <v>31545284.830000021</v>
      </c>
      <c r="F16" s="19">
        <f t="shared" si="1"/>
        <v>2140519274.9399998</v>
      </c>
      <c r="G16" s="18">
        <v>447356506.52999997</v>
      </c>
      <c r="H16" s="18">
        <v>444989526.52999997</v>
      </c>
      <c r="I16" s="20">
        <f t="shared" si="2"/>
        <v>1693162768.4099998</v>
      </c>
    </row>
    <row r="17" spans="2:9" x14ac:dyDescent="0.25">
      <c r="B17" s="44" t="s">
        <v>15</v>
      </c>
      <c r="C17" s="45"/>
      <c r="D17" s="17">
        <v>0</v>
      </c>
      <c r="E17" s="17">
        <v>0</v>
      </c>
      <c r="F17" s="19">
        <f t="shared" si="1"/>
        <v>0</v>
      </c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1585069434.02</v>
      </c>
      <c r="E18" s="18">
        <v>57722740.45000001</v>
      </c>
      <c r="F18" s="19">
        <f t="shared" si="1"/>
        <v>1642792174.47</v>
      </c>
      <c r="G18" s="18">
        <v>378549622.16000003</v>
      </c>
      <c r="H18" s="18">
        <v>366543627.27999997</v>
      </c>
      <c r="I18" s="20">
        <f t="shared" si="2"/>
        <v>1264242552.3099999</v>
      </c>
    </row>
    <row r="19" spans="2:9" x14ac:dyDescent="0.25">
      <c r="B19" s="44" t="s">
        <v>17</v>
      </c>
      <c r="C19" s="45"/>
      <c r="D19" s="17">
        <v>0</v>
      </c>
      <c r="E19" s="17">
        <v>0</v>
      </c>
      <c r="F19" s="19">
        <f t="shared" si="1"/>
        <v>0</v>
      </c>
      <c r="G19" s="17">
        <v>0</v>
      </c>
      <c r="H19" s="17">
        <v>0</v>
      </c>
      <c r="I19" s="20">
        <f t="shared" si="2"/>
        <v>0</v>
      </c>
    </row>
    <row r="20" spans="2:9" x14ac:dyDescent="0.25">
      <c r="B20" s="44" t="s">
        <v>18</v>
      </c>
      <c r="C20" s="45"/>
      <c r="D20" s="17">
        <v>1395641575.29</v>
      </c>
      <c r="E20" s="18">
        <v>-70748475.099999994</v>
      </c>
      <c r="F20" s="19">
        <f t="shared" si="1"/>
        <v>1324893100.1900001</v>
      </c>
      <c r="G20" s="18">
        <v>305627416.88</v>
      </c>
      <c r="H20" s="18">
        <v>305627416.88</v>
      </c>
      <c r="I20" s="20">
        <f t="shared" si="2"/>
        <v>1019265683.3100001</v>
      </c>
    </row>
    <row r="21" spans="2:9" x14ac:dyDescent="0.25">
      <c r="B21" s="44" t="s">
        <v>19</v>
      </c>
      <c r="C21" s="45"/>
      <c r="D21" s="17">
        <v>334187485.50999999</v>
      </c>
      <c r="E21" s="18">
        <v>-10257665.029999999</v>
      </c>
      <c r="F21" s="19">
        <f t="shared" si="1"/>
        <v>323929820.48000002</v>
      </c>
      <c r="G21" s="18">
        <v>71213477.349999994</v>
      </c>
      <c r="H21" s="18">
        <v>71213477.349999994</v>
      </c>
      <c r="I21" s="20">
        <f t="shared" si="2"/>
        <v>252716343.13000003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2786986687.3200002</v>
      </c>
      <c r="E23" s="15">
        <f>SUM(E24:E30)</f>
        <v>308798914.5</v>
      </c>
      <c r="F23" s="15">
        <f t="shared" ref="F23:I23" si="3">SUM(F24:F30)</f>
        <v>3095785601.8200006</v>
      </c>
      <c r="G23" s="15">
        <f t="shared" si="3"/>
        <v>460499286.59999996</v>
      </c>
      <c r="H23" s="15">
        <f t="shared" si="3"/>
        <v>459324351.71999997</v>
      </c>
      <c r="I23" s="16">
        <f t="shared" si="3"/>
        <v>2635286315.2199998</v>
      </c>
    </row>
    <row r="24" spans="2:9" x14ac:dyDescent="0.25">
      <c r="B24" s="44" t="s">
        <v>21</v>
      </c>
      <c r="C24" s="45"/>
      <c r="D24" s="23">
        <v>589437378.11000001</v>
      </c>
      <c r="E24" s="18">
        <v>-30825535.640000001</v>
      </c>
      <c r="F24" s="19">
        <f>+D24+E24</f>
        <v>558611842.47000003</v>
      </c>
      <c r="G24" s="18">
        <v>108754876.08</v>
      </c>
      <c r="H24" s="18">
        <v>108754876.08</v>
      </c>
      <c r="I24" s="20">
        <f t="shared" ref="I24:I30" si="4">F24-G24</f>
        <v>449856966.39000005</v>
      </c>
    </row>
    <row r="25" spans="2:9" x14ac:dyDescent="0.25">
      <c r="B25" s="44" t="s">
        <v>22</v>
      </c>
      <c r="C25" s="45"/>
      <c r="D25" s="23">
        <v>1516155545.04</v>
      </c>
      <c r="E25" s="18">
        <v>318565477.87</v>
      </c>
      <c r="F25" s="19">
        <f t="shared" ref="F25:F30" si="5">+D25+E25</f>
        <v>1834721022.9099998</v>
      </c>
      <c r="G25" s="18">
        <v>174417298.22999999</v>
      </c>
      <c r="H25" s="18">
        <v>173242363.34999999</v>
      </c>
      <c r="I25" s="20">
        <f t="shared" si="4"/>
        <v>1660303724.6799998</v>
      </c>
    </row>
    <row r="26" spans="2:9" x14ac:dyDescent="0.25">
      <c r="B26" s="44" t="s">
        <v>44</v>
      </c>
      <c r="C26" s="45"/>
      <c r="D26" s="23"/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147413588.16</v>
      </c>
      <c r="E27" s="18">
        <v>15577580.41</v>
      </c>
      <c r="F27" s="19">
        <f t="shared" si="5"/>
        <v>162991168.56999999</v>
      </c>
      <c r="G27" s="18">
        <v>31162996.989999998</v>
      </c>
      <c r="H27" s="18">
        <v>31162996.989999998</v>
      </c>
      <c r="I27" s="20">
        <f t="shared" si="4"/>
        <v>131828171.58</v>
      </c>
    </row>
    <row r="28" spans="2:9" x14ac:dyDescent="0.25">
      <c r="B28" s="44" t="s">
        <v>24</v>
      </c>
      <c r="C28" s="45"/>
      <c r="D28" s="23">
        <v>199865000</v>
      </c>
      <c r="E28" s="18">
        <v>-1808210.47</v>
      </c>
      <c r="F28" s="19">
        <f t="shared" si="5"/>
        <v>198056789.53</v>
      </c>
      <c r="G28" s="18">
        <v>68955705.219999999</v>
      </c>
      <c r="H28" s="18">
        <v>68955705.219999999</v>
      </c>
      <c r="I28" s="20">
        <f t="shared" si="4"/>
        <v>129101084.31</v>
      </c>
    </row>
    <row r="29" spans="2:9" x14ac:dyDescent="0.25">
      <c r="B29" s="44" t="s">
        <v>25</v>
      </c>
      <c r="C29" s="45"/>
      <c r="D29" s="23">
        <v>136165324.21000001</v>
      </c>
      <c r="E29" s="18">
        <v>0</v>
      </c>
      <c r="F29" s="19">
        <f t="shared" si="5"/>
        <v>136165324.21000001</v>
      </c>
      <c r="G29" s="18">
        <v>32253435.629999999</v>
      </c>
      <c r="H29" s="18">
        <v>32253435.629999999</v>
      </c>
      <c r="I29" s="20">
        <f t="shared" si="4"/>
        <v>103911888.58000001</v>
      </c>
    </row>
    <row r="30" spans="2:9" x14ac:dyDescent="0.25">
      <c r="B30" s="44" t="s">
        <v>26</v>
      </c>
      <c r="C30" s="45"/>
      <c r="D30" s="23">
        <v>197949851.80000001</v>
      </c>
      <c r="E30" s="18">
        <v>7289602.3300000001</v>
      </c>
      <c r="F30" s="19">
        <f t="shared" si="5"/>
        <v>205239454.13000003</v>
      </c>
      <c r="G30" s="18">
        <v>44954974.450000003</v>
      </c>
      <c r="H30" s="18">
        <v>44954974.450000003</v>
      </c>
      <c r="I30" s="20">
        <f t="shared" si="4"/>
        <v>160284479.68000001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66320000</v>
      </c>
      <c r="E32" s="26">
        <f>SUM(E33:E41)</f>
        <v>1742000</v>
      </c>
      <c r="F32" s="26">
        <f>SUM(D32+E32)</f>
        <v>68062000</v>
      </c>
      <c r="G32" s="26">
        <f t="shared" ref="G32:H32" si="6">SUM(G33:G40)</f>
        <v>29014031.359999999</v>
      </c>
      <c r="H32" s="26">
        <f t="shared" si="6"/>
        <v>29014031.359999999</v>
      </c>
      <c r="I32" s="27">
        <f>SUM(F32-G32)</f>
        <v>39047968.640000001</v>
      </c>
    </row>
    <row r="33" spans="2:9" x14ac:dyDescent="0.25">
      <c r="B33" s="44" t="s">
        <v>28</v>
      </c>
      <c r="C33" s="45"/>
      <c r="D33" s="23">
        <v>66320000</v>
      </c>
      <c r="E33" s="18">
        <v>1742000</v>
      </c>
      <c r="F33" s="19">
        <f>+D33+E33</f>
        <v>68062000</v>
      </c>
      <c r="G33" s="18">
        <v>29014031.359999999</v>
      </c>
      <c r="H33" s="18">
        <v>29014031.359999999</v>
      </c>
      <c r="I33" s="20">
        <v>25633534.289999999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7">+D34+E34</f>
        <v>0</v>
      </c>
      <c r="G34" s="23">
        <v>0</v>
      </c>
      <c r="H34" s="23">
        <v>0</v>
      </c>
      <c r="I34" s="20">
        <f t="shared" ref="I34:I40" si="8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7"/>
        <v>0</v>
      </c>
      <c r="G35" s="23">
        <v>0</v>
      </c>
      <c r="H35" s="23">
        <v>0</v>
      </c>
      <c r="I35" s="20">
        <f t="shared" si="8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7"/>
        <v>0</v>
      </c>
      <c r="G36" s="23">
        <v>0</v>
      </c>
      <c r="H36" s="23">
        <v>0</v>
      </c>
      <c r="I36" s="20">
        <f t="shared" si="8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7"/>
        <v>0</v>
      </c>
      <c r="G37" s="23">
        <v>0</v>
      </c>
      <c r="H37" s="23">
        <v>0</v>
      </c>
      <c r="I37" s="20">
        <f t="shared" si="8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7"/>
        <v>0</v>
      </c>
      <c r="G38" s="23">
        <v>0</v>
      </c>
      <c r="H38" s="23">
        <v>0</v>
      </c>
      <c r="I38" s="20">
        <f t="shared" si="8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7"/>
        <v>0</v>
      </c>
      <c r="G39" s="23">
        <v>0</v>
      </c>
      <c r="H39" s="23">
        <v>0</v>
      </c>
      <c r="I39" s="20">
        <f t="shared" si="8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7"/>
        <v>0</v>
      </c>
      <c r="G40" s="23">
        <v>0</v>
      </c>
      <c r="H40" s="23">
        <v>0</v>
      </c>
      <c r="I40" s="20">
        <f t="shared" si="8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7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1147552780</v>
      </c>
      <c r="E43" s="26">
        <f>SUM(E44:E47)</f>
        <v>170012304.59999999</v>
      </c>
      <c r="F43" s="26">
        <f>SUM(D43+E43)</f>
        <v>1317565084.5999999</v>
      </c>
      <c r="G43" s="26">
        <f>SUM(G44:G47)</f>
        <v>157087257.80000001</v>
      </c>
      <c r="H43" s="26">
        <f>SUM(H44:H47)</f>
        <v>157087257.80000001</v>
      </c>
      <c r="I43" s="27">
        <f>SUM(F43-G43)</f>
        <v>1160477826.8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1147552780</v>
      </c>
      <c r="E45" s="23">
        <v>170012304.59999999</v>
      </c>
      <c r="F45" s="28">
        <f t="shared" ref="F45:F47" si="9">+D45+E45</f>
        <v>1317565084.5999999</v>
      </c>
      <c r="G45" s="23">
        <v>157087257.80000001</v>
      </c>
      <c r="H45" s="23">
        <v>157087257.80000001</v>
      </c>
      <c r="I45" s="20">
        <f t="shared" ref="I45:I47" si="10">SUM(F45-G45)</f>
        <v>1160477826.8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9"/>
        <v>0</v>
      </c>
      <c r="G46" s="23">
        <v>0</v>
      </c>
      <c r="H46" s="23">
        <v>0</v>
      </c>
      <c r="I46" s="20">
        <f t="shared" si="10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9"/>
        <v>0</v>
      </c>
      <c r="G47" s="23">
        <v>0</v>
      </c>
      <c r="H47" s="23">
        <v>0</v>
      </c>
      <c r="I47" s="20">
        <f t="shared" si="10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9607410909</v>
      </c>
      <c r="E49" s="31">
        <f>SUM(E13+E23+E43+E32)</f>
        <v>567784433.12</v>
      </c>
      <c r="F49" s="31">
        <f>SUM(D49+E49)</f>
        <v>10175195342.120001</v>
      </c>
      <c r="G49" s="31">
        <f>SUM(G13+G23+G43+G32)</f>
        <v>1962584864.9599996</v>
      </c>
      <c r="H49" s="31">
        <f>SUM(H13+H23+H43+H32)</f>
        <v>1947036955.1999996</v>
      </c>
      <c r="I49" s="32">
        <f>SUM(F49-G49)</f>
        <v>8212610477.1600018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2023-01-25T15:23:55Z</cp:lastPrinted>
  <dcterms:created xsi:type="dcterms:W3CDTF">2016-04-26T15:00:03Z</dcterms:created>
  <dcterms:modified xsi:type="dcterms:W3CDTF">2023-05-12T05:34:46Z</dcterms:modified>
</cp:coreProperties>
</file>