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Personal\EJERCICIO 2022\CUENTAS DETALLADAS 2022\12. Diciembre 2022\4TO. TRIMESTRE PRESUPUESTAL\"/>
    </mc:Choice>
  </mc:AlternateContent>
  <xr:revisionPtr revIDLastSave="0" documentId="8_{157A4CB7-6FD6-4F7A-B0D7-030A62C82B90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Zapopan" sheetId="4" r:id="rId1"/>
  </sheets>
  <definedNames>
    <definedName name="_xlnm.Print_Area" localSheetId="0">Zapopan!$A$1:$K$62</definedName>
  </definedNames>
  <calcPr calcId="191029"/>
</workbook>
</file>

<file path=xl/calcChain.xml><?xml version="1.0" encoding="utf-8"?>
<calcChain xmlns="http://schemas.openxmlformats.org/spreadsheetml/2006/main">
  <c r="G45" i="4" l="1"/>
  <c r="H38" i="4"/>
  <c r="I38" i="4"/>
  <c r="G43" i="4"/>
  <c r="G44" i="4"/>
  <c r="G42" i="4"/>
  <c r="G41" i="4" s="1"/>
  <c r="H41" i="4"/>
  <c r="I41" i="4"/>
  <c r="G40" i="4"/>
  <c r="G39" i="4"/>
  <c r="G35" i="4"/>
  <c r="G36" i="4"/>
  <c r="G37" i="4"/>
  <c r="G34" i="4"/>
  <c r="H15" i="4"/>
  <c r="I15" i="4"/>
  <c r="I18" i="4"/>
  <c r="H18" i="4"/>
  <c r="G20" i="4"/>
  <c r="G21" i="4"/>
  <c r="G19" i="4"/>
  <c r="G18" i="4" s="1"/>
  <c r="G17" i="4"/>
  <c r="G16" i="4"/>
  <c r="G15" i="4" s="1"/>
  <c r="G12" i="4"/>
  <c r="G13" i="4"/>
  <c r="G14" i="4"/>
  <c r="G11" i="4"/>
  <c r="G38" i="4" l="1"/>
  <c r="E46" i="4"/>
  <c r="G46" i="4" s="1"/>
  <c r="H46" i="4"/>
  <c r="I46" i="4"/>
  <c r="J11" i="4" l="1"/>
  <c r="I33" i="4" l="1"/>
  <c r="J34" i="4" l="1"/>
  <c r="F33" i="4"/>
  <c r="G33" i="4"/>
  <c r="H33" i="4"/>
  <c r="E33" i="4"/>
  <c r="F48" i="4"/>
  <c r="J35" i="4"/>
  <c r="G22" i="4"/>
  <c r="G24" i="4"/>
  <c r="J36" i="4" l="1"/>
  <c r="J37" i="4"/>
  <c r="J42" i="4"/>
  <c r="J43" i="4"/>
  <c r="J44" i="4"/>
  <c r="J45" i="4"/>
  <c r="J49" i="4"/>
  <c r="J51" i="4"/>
  <c r="J54" i="4"/>
  <c r="J24" i="4"/>
  <c r="J25" i="4"/>
  <c r="J22" i="4"/>
  <c r="J20" i="4"/>
  <c r="J21" i="4"/>
  <c r="J19" i="4"/>
  <c r="J17" i="4"/>
  <c r="J16" i="4"/>
  <c r="J12" i="4"/>
  <c r="J13" i="4"/>
  <c r="J14" i="4"/>
  <c r="J41" i="4" l="1"/>
  <c r="J18" i="4"/>
  <c r="J53" i="4"/>
  <c r="J15" i="4"/>
  <c r="G49" i="4"/>
  <c r="J46" i="4" l="1"/>
  <c r="J40" i="4"/>
  <c r="J39" i="4"/>
  <c r="J38" i="4" s="1"/>
  <c r="J33" i="4" s="1"/>
  <c r="F53" i="4" l="1"/>
  <c r="I53" i="4" l="1"/>
  <c r="H53" i="4"/>
  <c r="H55" i="4" s="1"/>
  <c r="E53" i="4"/>
  <c r="G53" i="4" l="1"/>
  <c r="E50" i="4" l="1"/>
  <c r="E48" i="4" s="1"/>
  <c r="G48" i="4" s="1"/>
  <c r="J50" i="4" l="1"/>
  <c r="G51" i="4"/>
  <c r="G50" i="4"/>
  <c r="F55" i="4" l="1"/>
  <c r="E55" i="4"/>
  <c r="I55" i="4"/>
  <c r="J55" i="4" l="1"/>
  <c r="G55" i="4" l="1"/>
  <c r="E26" i="4"/>
  <c r="G23" i="4" l="1"/>
  <c r="G26" i="4"/>
  <c r="F26" i="4"/>
  <c r="J23" i="4"/>
  <c r="I26" i="4"/>
  <c r="J26" i="4" s="1"/>
  <c r="H26" i="4"/>
  <c r="J48" i="4"/>
</calcChain>
</file>

<file path=xl/sharedStrings.xml><?xml version="1.0" encoding="utf-8"?>
<sst xmlns="http://schemas.openxmlformats.org/spreadsheetml/2006/main" count="72" uniqueCount="39">
  <si>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</si>
  <si>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</si>
  <si>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</si>
  <si>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</si>
  <si>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</si>
  <si>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</si>
  <si>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</si>
  <si>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</si>
  <si>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</si>
  <si>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</si>
  <si>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</si>
  <si>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</si>
  <si>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</si>
  <si>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</si>
  <si>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</si>
  <si>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</si>
  <si>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</si>
  <si>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</si>
  <si>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</si>
  <si>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</si>
  <si>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</si>
  <si>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</si>
  <si>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</si>
  <si>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</si>
  <si>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</si>
  <si>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</si>
  <si>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</si>
  <si>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Accesorios</t>
  </si>
  <si>
    <t>Municipio de Zapopan, Jalisco.</t>
  </si>
  <si>
    <t>(Cifras en Pesos)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</si>
  <si>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</si>
  <si>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</si>
  <si>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</si>
  <si>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Excedentes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</si>
  <si>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</si>
  <si>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</si>
  <si>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Cuotas y Aportaciones de Seguridad Social
Productos</t>
  </si>
  <si>
    <t>Bajo protesta de decir verdad declaramos que los Estados Financieros y sus notas, son razonablemente correctos y son responsabilidad del emisor.</t>
  </si>
  <si>
    <t>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</si>
</sst>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.00_);\-&quot;$&quot;#,##0.00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6" fillId="0" borderId="0"/>
    <xf numFmtId="44" fontId="6" fillId="0" borderId="0" applyFont="0" applyFill="0" applyBorder="0" applyAlignment="0" applyProtection="0"/>
  </cellStyleXfs>
  <cellXfs count="125">
    <xf numFmtId="0" fontId="0" fillId="0" borderId="0" xfId="0"/>
    <xf numFmtId="49" fontId="0" fillId="0" borderId="0" xfId="0" applyNumberFormat="1"/>
    <xf numFmtId="49" fontId="7" fillId="0" borderId="0" xfId="0" applyNumberFormat="1" applyFont="1"/>
    <xf numFmtId="0" fontId="7" fillId="0" borderId="0" xfId="0" applyFont="1"/>
    <xf numFmtId="0" fontId="1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>
      <alignment horizontal="center" vertical="top"/>
    </xf>
    <xf numFmtId="0" fontId="12" fillId="2" borderId="0" xfId="4" applyFont="1" applyFill="1"/>
    <xf numFmtId="0" fontId="13" fillId="2" borderId="0" xfId="0" applyFont="1" applyFill="1"/>
    <xf numFmtId="0" fontId="12" fillId="2" borderId="0" xfId="4" applyFont="1" applyFill="1" applyAlignment="1">
      <alignment horizontal="center"/>
    </xf>
    <xf numFmtId="37" fontId="11" fillId="3" borderId="13" xfId="1" applyNumberFormat="1" applyFont="1" applyFill="1" applyBorder="1" applyAlignment="1" applyProtection="1">
      <alignment horizontal="center" vertical="center"/>
    </xf>
    <xf numFmtId="37" fontId="11" fillId="3" borderId="13" xfId="1" applyNumberFormat="1" applyFont="1" applyFill="1" applyBorder="1" applyAlignment="1" applyProtection="1">
      <alignment horizontal="center" vertical="center" wrapText="1"/>
    </xf>
    <xf numFmtId="37" fontId="11" fillId="3" borderId="13" xfId="1" applyNumberFormat="1" applyFont="1" applyFill="1" applyBorder="1" applyAlignment="1" applyProtection="1">
      <alignment horizontal="center"/>
    </xf>
    <xf numFmtId="164" fontId="15" fillId="2" borderId="14" xfId="0" applyNumberFormat="1" applyFont="1" applyFill="1" applyBorder="1" applyAlignment="1" applyProtection="1">
      <alignment horizontal="right"/>
    </xf>
    <xf numFmtId="0" fontId="13" fillId="2" borderId="4" xfId="4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164" fontId="14" fillId="2" borderId="0" xfId="0" applyNumberFormat="1" applyFont="1" applyFill="1" applyBorder="1" applyAlignment="1" applyProtection="1">
      <alignment horizontal="right"/>
      <protection locked="0"/>
    </xf>
    <xf numFmtId="164" fontId="14" fillId="2" borderId="14" xfId="0" applyNumberFormat="1" applyFont="1" applyFill="1" applyBorder="1" applyAlignment="1">
      <alignment horizontal="right" vertical="top"/>
    </xf>
    <xf numFmtId="164" fontId="14" fillId="2" borderId="0" xfId="0" applyNumberFormat="1" applyFont="1" applyFill="1" applyBorder="1" applyAlignment="1">
      <alignment horizontal="right" vertical="top"/>
    </xf>
    <xf numFmtId="0" fontId="13" fillId="2" borderId="0" xfId="4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left"/>
    </xf>
    <xf numFmtId="0" fontId="13" fillId="2" borderId="0" xfId="0" applyFont="1" applyFill="1" applyBorder="1" applyAlignment="1">
      <alignment horizontal="right" vertical="center" wrapText="1"/>
    </xf>
    <xf numFmtId="0" fontId="16" fillId="0" borderId="0" xfId="0" applyFont="1" applyBorder="1"/>
    <xf numFmtId="0" fontId="13" fillId="0" borderId="0" xfId="0" applyFont="1" applyBorder="1"/>
    <xf numFmtId="0" fontId="13" fillId="2" borderId="10" xfId="0" applyFont="1" applyFill="1" applyBorder="1" applyAlignment="1">
      <alignment vertical="center" wrapText="1"/>
    </xf>
    <xf numFmtId="0" fontId="12" fillId="2" borderId="4" xfId="4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10" xfId="0" applyFont="1" applyBorder="1"/>
    <xf numFmtId="164" fontId="15" fillId="2" borderId="10" xfId="0" applyNumberFormat="1" applyFont="1" applyFill="1" applyBorder="1" applyAlignment="1" applyProtection="1">
      <alignment horizontal="right"/>
    </xf>
    <xf numFmtId="164" fontId="14" fillId="2" borderId="14" xfId="0" applyNumberFormat="1" applyFont="1" applyFill="1" applyBorder="1" applyAlignment="1">
      <alignment horizontal="right"/>
    </xf>
    <xf numFmtId="164" fontId="14" fillId="2" borderId="14" xfId="0" applyNumberFormat="1" applyFont="1" applyFill="1" applyBorder="1" applyAlignment="1" applyProtection="1">
      <alignment horizontal="right"/>
      <protection locked="0"/>
    </xf>
    <xf numFmtId="37" fontId="11" fillId="3" borderId="13" xfId="1" applyNumberFormat="1" applyFont="1" applyFill="1" applyBorder="1" applyAlignment="1" applyProtection="1">
      <alignment horizontal="center" wrapText="1"/>
    </xf>
    <xf numFmtId="164" fontId="15" fillId="2" borderId="0" xfId="0" applyNumberFormat="1" applyFont="1" applyFill="1" applyBorder="1" applyAlignment="1" applyProtection="1">
      <alignment horizontal="right" vertical="center"/>
      <protection locked="0"/>
    </xf>
    <xf numFmtId="164" fontId="15" fillId="2" borderId="14" xfId="0" applyNumberFormat="1" applyFont="1" applyFill="1" applyBorder="1" applyAlignment="1">
      <alignment horizontal="right" vertical="center"/>
    </xf>
    <xf numFmtId="164" fontId="15" fillId="2" borderId="0" xfId="0" applyNumberFormat="1" applyFont="1" applyFill="1" applyBorder="1" applyAlignment="1">
      <alignment horizontal="right" vertical="center"/>
    </xf>
    <xf numFmtId="164" fontId="15" fillId="2" borderId="0" xfId="0" applyNumberFormat="1" applyFont="1" applyFill="1" applyBorder="1" applyAlignment="1" applyProtection="1">
      <alignment horizontal="right" vertical="center"/>
    </xf>
    <xf numFmtId="164" fontId="15" fillId="2" borderId="14" xfId="0" applyNumberFormat="1" applyFont="1" applyFill="1" applyBorder="1" applyAlignment="1" applyProtection="1">
      <alignment horizontal="right" vertical="center"/>
    </xf>
    <xf numFmtId="164" fontId="14" fillId="0" borderId="0" xfId="0" applyNumberFormat="1" applyFont="1" applyFill="1" applyBorder="1" applyAlignment="1" applyProtection="1">
      <alignment horizontal="right" vertical="center"/>
      <protection locked="0"/>
    </xf>
    <xf numFmtId="164" fontId="14" fillId="0" borderId="14" xfId="0" applyNumberFormat="1" applyFont="1" applyFill="1" applyBorder="1" applyAlignment="1">
      <alignment horizontal="right" vertical="center"/>
    </xf>
    <xf numFmtId="164" fontId="14" fillId="0" borderId="0" xfId="0" applyNumberFormat="1" applyFont="1" applyFill="1" applyBorder="1" applyAlignment="1">
      <alignment horizontal="right" vertical="center"/>
    </xf>
    <xf numFmtId="164" fontId="14" fillId="2" borderId="0" xfId="0" applyNumberFormat="1" applyFont="1" applyFill="1" applyBorder="1" applyAlignment="1" applyProtection="1">
      <alignment horizontal="right" vertical="center"/>
      <protection locked="0"/>
    </xf>
    <xf numFmtId="164" fontId="14" fillId="2" borderId="14" xfId="0" applyNumberFormat="1" applyFont="1" applyFill="1" applyBorder="1" applyAlignment="1">
      <alignment horizontal="right" vertical="center"/>
    </xf>
    <xf numFmtId="164" fontId="14" fillId="2" borderId="0" xfId="0" applyNumberFormat="1" applyFont="1" applyFill="1" applyBorder="1" applyAlignment="1">
      <alignment horizontal="right" vertical="center"/>
    </xf>
    <xf numFmtId="164" fontId="15" fillId="0" borderId="14" xfId="5" applyNumberFormat="1" applyFont="1" applyFill="1" applyBorder="1" applyAlignment="1">
      <alignment horizontal="right" vertical="center" wrapText="1"/>
    </xf>
    <xf numFmtId="0" fontId="12" fillId="2" borderId="0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 wrapText="1"/>
    </xf>
    <xf numFmtId="164" fontId="15" fillId="3" borderId="13" xfId="0" applyNumberFormat="1" applyFont="1" applyFill="1" applyBorder="1" applyAlignment="1" applyProtection="1">
      <alignment horizontal="right" vertical="center"/>
    </xf>
    <xf numFmtId="164" fontId="15" fillId="3" borderId="9" xfId="0" applyNumberFormat="1" applyFont="1" applyFill="1" applyBorder="1" applyAlignment="1" applyProtection="1">
      <alignment horizontal="right" vertical="center"/>
    </xf>
    <xf numFmtId="0" fontId="12" fillId="3" borderId="8" xfId="4" applyFont="1" applyFill="1" applyBorder="1" applyAlignment="1">
      <alignment horizontal="center"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11" xfId="4" applyFont="1" applyFill="1" applyBorder="1" applyAlignment="1">
      <alignment horizontal="left" vertical="center" wrapText="1"/>
    </xf>
    <xf numFmtId="0" fontId="12" fillId="2" borderId="0" xfId="4" applyFont="1" applyFill="1" applyBorder="1" applyAlignment="1"/>
    <xf numFmtId="0" fontId="12" fillId="2" borderId="0" xfId="4" applyFont="1" applyFill="1" applyBorder="1" applyAlignment="1">
      <alignment wrapText="1"/>
    </xf>
    <xf numFmtId="164" fontId="15" fillId="0" borderId="0" xfId="0" applyNumberFormat="1" applyFont="1" applyFill="1" applyBorder="1" applyAlignment="1" applyProtection="1">
      <alignment horizontal="right"/>
    </xf>
    <xf numFmtId="0" fontId="12" fillId="3" borderId="8" xfId="4" applyFont="1" applyFill="1" applyBorder="1" applyAlignment="1"/>
    <xf numFmtId="0" fontId="12" fillId="3" borderId="9" xfId="4" applyFont="1" applyFill="1" applyBorder="1" applyAlignment="1"/>
    <xf numFmtId="0" fontId="12" fillId="3" borderId="11" xfId="4" applyFont="1" applyFill="1" applyBorder="1" applyAlignment="1">
      <alignment wrapText="1"/>
    </xf>
    <xf numFmtId="164" fontId="15" fillId="3" borderId="13" xfId="0" applyNumberFormat="1" applyFont="1" applyFill="1" applyBorder="1" applyAlignment="1" applyProtection="1">
      <alignment horizontal="right"/>
    </xf>
    <xf numFmtId="164" fontId="15" fillId="3" borderId="8" xfId="0" applyNumberFormat="1" applyFont="1" applyFill="1" applyBorder="1" applyAlignment="1" applyProtection="1">
      <alignment horizontal="right"/>
    </xf>
    <xf numFmtId="164" fontId="14" fillId="2" borderId="14" xfId="0" applyNumberFormat="1" applyFont="1" applyFill="1" applyBorder="1" applyAlignment="1" applyProtection="1">
      <alignment horizontal="right" vertical="center"/>
    </xf>
    <xf numFmtId="164" fontId="14" fillId="0" borderId="14" xfId="0" applyNumberFormat="1" applyFont="1" applyFill="1" applyBorder="1" applyAlignment="1" applyProtection="1">
      <alignment horizontal="right" vertical="center"/>
    </xf>
    <xf numFmtId="164" fontId="15" fillId="2" borderId="14" xfId="0" applyNumberFormat="1" applyFont="1" applyFill="1" applyBorder="1" applyAlignment="1" applyProtection="1">
      <alignment horizontal="right" vertical="center"/>
      <protection locked="0"/>
    </xf>
    <xf numFmtId="164" fontId="14" fillId="2" borderId="0" xfId="0" applyNumberFormat="1" applyFont="1" applyFill="1" applyBorder="1" applyAlignment="1" applyProtection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5" fontId="12" fillId="0" borderId="14" xfId="0" applyNumberFormat="1" applyFont="1" applyBorder="1" applyAlignment="1">
      <alignment horizontal="right" vertical="center"/>
    </xf>
    <xf numFmtId="164" fontId="17" fillId="4" borderId="0" xfId="5" applyNumberFormat="1" applyFont="1" applyFill="1" applyBorder="1" applyAlignment="1">
      <alignment horizontal="right" vertical="center" wrapText="1"/>
    </xf>
    <xf numFmtId="164" fontId="18" fillId="4" borderId="14" xfId="5" applyNumberFormat="1" applyFont="1" applyFill="1" applyBorder="1" applyAlignment="1">
      <alignment horizontal="right" vertical="center" wrapText="1"/>
    </xf>
    <xf numFmtId="164" fontId="17" fillId="4" borderId="14" xfId="5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/>
    <xf numFmtId="164" fontId="9" fillId="0" borderId="0" xfId="0" applyNumberFormat="1" applyFont="1" applyBorder="1" applyAlignment="1"/>
    <xf numFmtId="49" fontId="10" fillId="2" borderId="0" xfId="1" applyNumberFormat="1" applyFont="1" applyFill="1" applyBorder="1" applyAlignment="1"/>
    <xf numFmtId="0" fontId="13" fillId="2" borderId="0" xfId="0" applyFont="1" applyFill="1" applyAlignment="1">
      <alignment horizontal="left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5" fontId="14" fillId="2" borderId="0" xfId="0" applyNumberFormat="1" applyFont="1" applyFill="1" applyBorder="1" applyAlignment="1" applyProtection="1">
      <alignment horizontal="right" vertical="center"/>
    </xf>
    <xf numFmtId="165" fontId="14" fillId="2" borderId="14" xfId="0" applyNumberFormat="1" applyFont="1" applyFill="1" applyBorder="1" applyAlignment="1">
      <alignment horizontal="right" vertical="center"/>
    </xf>
    <xf numFmtId="165" fontId="14" fillId="2" borderId="0" xfId="0" applyNumberFormat="1" applyFont="1" applyFill="1" applyBorder="1" applyAlignment="1">
      <alignment horizontal="right" vertical="center"/>
    </xf>
    <xf numFmtId="0" fontId="13" fillId="2" borderId="5" xfId="4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 applyProtection="1">
      <alignment horizontal="right" vertical="center"/>
    </xf>
    <xf numFmtId="165" fontId="14" fillId="2" borderId="15" xfId="0" applyNumberFormat="1" applyFont="1" applyFill="1" applyBorder="1" applyAlignment="1">
      <alignment horizontal="right" vertical="center"/>
    </xf>
    <xf numFmtId="165" fontId="14" fillId="2" borderId="6" xfId="0" applyNumberFormat="1" applyFont="1" applyFill="1" applyBorder="1" applyAlignment="1">
      <alignment horizontal="right" vertical="center"/>
    </xf>
    <xf numFmtId="164" fontId="14" fillId="2" borderId="15" xfId="0" applyNumberFormat="1" applyFont="1" applyFill="1" applyBorder="1" applyAlignment="1">
      <alignment horizontal="right" vertical="center"/>
    </xf>
    <xf numFmtId="0" fontId="13" fillId="2" borderId="1" xfId="4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 applyProtection="1">
      <alignment horizontal="right" vertical="center"/>
    </xf>
    <xf numFmtId="165" fontId="14" fillId="2" borderId="12" xfId="0" applyNumberFormat="1" applyFont="1" applyFill="1" applyBorder="1" applyAlignment="1">
      <alignment horizontal="right" vertical="center"/>
    </xf>
    <xf numFmtId="165" fontId="14" fillId="2" borderId="2" xfId="0" applyNumberFormat="1" applyFont="1" applyFill="1" applyBorder="1" applyAlignment="1">
      <alignment horizontal="right" vertical="center"/>
    </xf>
    <xf numFmtId="164" fontId="14" fillId="2" borderId="12" xfId="0" applyNumberFormat="1" applyFont="1" applyFill="1" applyBorder="1" applyAlignment="1">
      <alignment horizontal="right" vertical="center"/>
    </xf>
    <xf numFmtId="0" fontId="12" fillId="2" borderId="1" xfId="4" applyFont="1" applyFill="1" applyBorder="1" applyAlignment="1">
      <alignment horizontal="left" wrapText="1"/>
    </xf>
    <xf numFmtId="0" fontId="12" fillId="2" borderId="2" xfId="4" applyFont="1" applyFill="1" applyBorder="1" applyAlignment="1">
      <alignment horizontal="left" wrapText="1"/>
    </xf>
    <xf numFmtId="0" fontId="12" fillId="2" borderId="3" xfId="4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2" fillId="2" borderId="4" xfId="4" applyFont="1" applyFill="1" applyBorder="1" applyAlignment="1">
      <alignment horizontal="left" wrapText="1"/>
    </xf>
    <xf numFmtId="0" fontId="12" fillId="2" borderId="0" xfId="4" applyFont="1" applyFill="1" applyBorder="1" applyAlignment="1">
      <alignment horizontal="left" wrapText="1"/>
    </xf>
    <xf numFmtId="0" fontId="12" fillId="2" borderId="10" xfId="4" applyFont="1" applyFill="1" applyBorder="1" applyAlignment="1">
      <alignment horizontal="left" wrapText="1"/>
    </xf>
    <xf numFmtId="37" fontId="11" fillId="3" borderId="13" xfId="1" applyNumberFormat="1" applyFont="1" applyFill="1" applyBorder="1" applyAlignment="1" applyProtection="1">
      <alignment horizontal="center"/>
    </xf>
    <xf numFmtId="37" fontId="11" fillId="3" borderId="13" xfId="1" applyNumberFormat="1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164" fontId="15" fillId="3" borderId="8" xfId="0" applyNumberFormat="1" applyFont="1" applyFill="1" applyBorder="1" applyAlignment="1" applyProtection="1">
      <alignment horizontal="center" vertical="center"/>
    </xf>
    <xf numFmtId="164" fontId="15" fillId="3" borderId="9" xfId="0" applyNumberFormat="1" applyFont="1" applyFill="1" applyBorder="1" applyAlignment="1" applyProtection="1">
      <alignment horizontal="center" vertical="center"/>
    </xf>
    <xf numFmtId="164" fontId="15" fillId="3" borderId="12" xfId="0" applyNumberFormat="1" applyFont="1" applyFill="1" applyBorder="1" applyAlignment="1" applyProtection="1">
      <alignment horizontal="center" vertical="center"/>
    </xf>
    <xf numFmtId="164" fontId="15" fillId="3" borderId="15" xfId="0" applyNumberFormat="1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37" fontId="11" fillId="3" borderId="13" xfId="1" applyNumberFormat="1" applyFont="1" applyFill="1" applyBorder="1" applyAlignment="1" applyProtection="1">
      <alignment horizontal="center" vertical="center"/>
    </xf>
    <xf numFmtId="37" fontId="8" fillId="0" borderId="1" xfId="1" applyNumberFormat="1" applyFont="1" applyFill="1" applyBorder="1" applyAlignment="1" applyProtection="1">
      <alignment horizontal="center"/>
    </xf>
    <xf numFmtId="37" fontId="8" fillId="0" borderId="2" xfId="1" applyNumberFormat="1" applyFont="1" applyFill="1" applyBorder="1" applyAlignment="1" applyProtection="1">
      <alignment horizontal="center"/>
    </xf>
    <xf numFmtId="37" fontId="8" fillId="0" borderId="3" xfId="1" applyNumberFormat="1" applyFont="1" applyFill="1" applyBorder="1" applyAlignment="1" applyProtection="1">
      <alignment horizontal="center"/>
    </xf>
    <xf numFmtId="37" fontId="11" fillId="0" borderId="4" xfId="1" applyNumberFormat="1" applyFont="1" applyFill="1" applyBorder="1" applyAlignment="1" applyProtection="1">
      <alignment horizontal="center"/>
      <protection locked="0"/>
    </xf>
    <xf numFmtId="37" fontId="11" fillId="0" borderId="0" xfId="1" applyNumberFormat="1" applyFont="1" applyFill="1" applyBorder="1" applyAlignment="1" applyProtection="1">
      <alignment horizontal="center"/>
      <protection locked="0"/>
    </xf>
    <xf numFmtId="37" fontId="11" fillId="0" borderId="10" xfId="1" applyNumberFormat="1" applyFont="1" applyFill="1" applyBorder="1" applyAlignment="1" applyProtection="1">
      <alignment horizontal="center"/>
      <protection locked="0"/>
    </xf>
    <xf numFmtId="37" fontId="11" fillId="0" borderId="4" xfId="1" applyNumberFormat="1" applyFont="1" applyFill="1" applyBorder="1" applyAlignment="1" applyProtection="1">
      <alignment horizontal="center"/>
    </xf>
    <xf numFmtId="37" fontId="11" fillId="0" borderId="0" xfId="1" applyNumberFormat="1" applyFont="1" applyFill="1" applyBorder="1" applyAlignment="1" applyProtection="1">
      <alignment horizontal="center"/>
    </xf>
    <xf numFmtId="37" fontId="11" fillId="0" borderId="10" xfId="1" applyNumberFormat="1" applyFont="1" applyFill="1" applyBorder="1" applyAlignment="1" applyProtection="1">
      <alignment horizontal="center"/>
    </xf>
    <xf numFmtId="37" fontId="11" fillId="0" borderId="5" xfId="1" applyNumberFormat="1" applyFont="1" applyFill="1" applyBorder="1" applyAlignment="1" applyProtection="1">
      <alignment horizontal="center"/>
    </xf>
    <xf numFmtId="37" fontId="11" fillId="0" borderId="6" xfId="1" applyNumberFormat="1" applyFont="1" applyFill="1" applyBorder="1" applyAlignment="1" applyProtection="1">
      <alignment horizontal="center"/>
    </xf>
    <xf numFmtId="37" fontId="11" fillId="0" borderId="7" xfId="1" applyNumberFormat="1" applyFont="1" applyFill="1" applyBorder="1" applyAlignment="1" applyProtection="1">
      <alignment horizontal="center"/>
    </xf>
    <xf numFmtId="0" fontId="13" fillId="2" borderId="0" xfId="0" applyFont="1" applyFill="1" applyAlignment="1">
      <alignment horizontal="left"/>
    </xf>
    <xf numFmtId="0" fontId="9" fillId="0" borderId="0" xfId="0" applyFont="1" applyBorder="1" applyAlignment="1">
      <alignment horizontal="center"/>
    </xf>
    <xf numFmtId="49" fontId="10" fillId="2" borderId="0" xfId="0" applyNumberFormat="1" applyFont="1" applyFill="1" applyBorder="1" applyAlignment="1">
      <alignment horizontal="center" vertical="top"/>
    </xf>
  </cellXfs>
  <cellStyles count="6">
    <cellStyle name="Millares" xfId="1" builtinId="3"/>
    <cellStyle name="Millares 2" xfId="2" xr:uid="{00000000-0005-0000-0000-000001000000}"/>
    <cellStyle name="Moneda" xfId="5" builtinId="4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24849</xdr:colOff>
      <xdr:row>1</xdr:row>
      <xdr:rowOff>38538</xdr:rowOff>
    </xdr:from>
    <xdr:to>
      <xdr:col>3</xdr:col>
      <xdr:colOff>247651</xdr:colOff>
      <xdr:row>5</xdr:row>
      <xdr:rowOff>130790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549" y="229038"/>
          <a:ext cx="1594402" cy="673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80"/>
  <sheetViews>
    <sheetView showGridLines="0" tabSelected="1" topLeftCell="A52" zoomScaleNormal="100" workbookViewId="0">
      <selection activeCell="A63" sqref="A63:XFD73"/>
    </sheetView>
  </sheetViews>
  <sheetFormatPr baseColWidth="10" defaultColWidth="0" defaultRowHeight="15" zeroHeight="1" x14ac:dyDescent="0.25"/>
  <cols>
    <col min="1" max="1" width="4" style="1" customWidth="1"/>
    <col min="2" max="2" width="2.140625" customWidth="1"/>
    <col min="3" max="3" width="18.42578125" customWidth="1"/>
    <col min="4" max="4" width="28.5703125" customWidth="1"/>
    <col min="5" max="7" width="16.42578125" bestFit="1" customWidth="1"/>
    <col min="8" max="9" width="17" bestFit="1" customWidth="1"/>
    <col min="10" max="10" width="16.5703125" customWidth="1"/>
    <col min="11" max="11" width="4" customWidth="1"/>
  </cols>
  <sheetData>
    <row r="1" spans="1:14" x14ac:dyDescent="0.25"/>
    <row r="2" spans="1:14" s="3" customFormat="1" ht="7.5" customHeight="1" x14ac:dyDescent="0.2">
      <c r="A2" s="2"/>
      <c r="B2" s="110"/>
      <c r="C2" s="111"/>
      <c r="D2" s="111"/>
      <c r="E2" s="111"/>
      <c r="F2" s="111"/>
      <c r="G2" s="111"/>
      <c r="H2" s="111"/>
      <c r="I2" s="111"/>
      <c r="J2" s="112"/>
      <c r="K2" s="6"/>
      <c r="L2" s="6"/>
      <c r="M2" s="6"/>
      <c r="N2" s="6"/>
    </row>
    <row r="3" spans="1:14" s="3" customFormat="1" ht="12.75" x14ac:dyDescent="0.2">
      <c r="A3" s="2"/>
      <c r="B3" s="116" t="s">
        <v>28</v>
      </c>
      <c r="C3" s="117"/>
      <c r="D3" s="117"/>
      <c r="E3" s="117"/>
      <c r="F3" s="117"/>
      <c r="G3" s="117"/>
      <c r="H3" s="117"/>
      <c r="I3" s="117"/>
      <c r="J3" s="118"/>
      <c r="K3" s="6"/>
      <c r="L3" s="6"/>
      <c r="M3" s="6"/>
      <c r="N3" s="6"/>
    </row>
    <row r="4" spans="1:14" s="3" customFormat="1" ht="12.75" x14ac:dyDescent="0.2">
      <c r="A4" s="2"/>
      <c r="B4" s="113" t="s">
        <v>0</v>
      </c>
      <c r="C4" s="114"/>
      <c r="D4" s="114"/>
      <c r="E4" s="114"/>
      <c r="F4" s="114"/>
      <c r="G4" s="114"/>
      <c r="H4" s="114"/>
      <c r="I4" s="114"/>
      <c r="J4" s="115"/>
      <c r="K4" s="6"/>
      <c r="L4" s="6"/>
      <c r="M4" s="6"/>
      <c r="N4" s="6"/>
    </row>
    <row r="5" spans="1:14" s="3" customFormat="1" ht="12.75" x14ac:dyDescent="0.2">
      <c r="A5" s="2"/>
      <c r="B5" s="116" t="s">
        <v>38</v>
      </c>
      <c r="C5" s="117"/>
      <c r="D5" s="117"/>
      <c r="E5" s="117"/>
      <c r="F5" s="117"/>
      <c r="G5" s="117"/>
      <c r="H5" s="117"/>
      <c r="I5" s="117"/>
      <c r="J5" s="118"/>
      <c r="K5" s="6"/>
      <c r="L5" s="6"/>
      <c r="M5" s="6"/>
      <c r="N5" s="6"/>
    </row>
    <row r="6" spans="1:14" s="3" customFormat="1" ht="12.75" x14ac:dyDescent="0.2">
      <c r="A6" s="2"/>
      <c r="B6" s="119" t="s">
        <v>29</v>
      </c>
      <c r="C6" s="120"/>
      <c r="D6" s="120"/>
      <c r="E6" s="120"/>
      <c r="F6" s="120"/>
      <c r="G6" s="120"/>
      <c r="H6" s="120"/>
      <c r="I6" s="120"/>
      <c r="J6" s="121"/>
      <c r="K6" s="6"/>
      <c r="L6" s="6"/>
      <c r="M6" s="6"/>
      <c r="N6" s="6"/>
    </row>
    <row r="7" spans="1:14" s="3" customFormat="1" ht="12.75" x14ac:dyDescent="0.2">
      <c r="A7" s="2"/>
      <c r="B7" s="8"/>
      <c r="C7" s="8"/>
      <c r="D7" s="8"/>
      <c r="E7" s="9"/>
      <c r="F7" s="10"/>
      <c r="G7" s="10"/>
      <c r="H7" s="10"/>
      <c r="I7" s="10"/>
      <c r="J7" s="10"/>
      <c r="K7" s="6"/>
      <c r="L7" s="6"/>
      <c r="M7" s="6"/>
      <c r="N7" s="6"/>
    </row>
    <row r="8" spans="1:14" s="3" customFormat="1" ht="15" customHeight="1" x14ac:dyDescent="0.2">
      <c r="A8" s="2"/>
      <c r="B8" s="97" t="s">
        <v>1</v>
      </c>
      <c r="C8" s="109"/>
      <c r="D8" s="109"/>
      <c r="E8" s="96" t="s">
        <v>2</v>
      </c>
      <c r="F8" s="96"/>
      <c r="G8" s="96"/>
      <c r="H8" s="96"/>
      <c r="I8" s="96"/>
      <c r="J8" s="97" t="s">
        <v>3</v>
      </c>
      <c r="K8" s="6"/>
      <c r="L8" s="6"/>
      <c r="M8" s="6"/>
      <c r="N8" s="6"/>
    </row>
    <row r="9" spans="1:14" s="3" customFormat="1" ht="39" customHeight="1" x14ac:dyDescent="0.2">
      <c r="A9" s="2"/>
      <c r="B9" s="109"/>
      <c r="C9" s="109"/>
      <c r="D9" s="109"/>
      <c r="E9" s="11" t="s">
        <v>4</v>
      </c>
      <c r="F9" s="12" t="s">
        <v>5</v>
      </c>
      <c r="G9" s="11" t="s">
        <v>6</v>
      </c>
      <c r="H9" s="11" t="s">
        <v>7</v>
      </c>
      <c r="I9" s="11" t="s">
        <v>8</v>
      </c>
      <c r="J9" s="97"/>
      <c r="K9" s="6"/>
      <c r="L9" s="6"/>
      <c r="M9" s="6"/>
      <c r="N9" s="6"/>
    </row>
    <row r="10" spans="1:14" s="3" customFormat="1" ht="12.75" x14ac:dyDescent="0.2">
      <c r="A10" s="2"/>
      <c r="B10" s="109"/>
      <c r="C10" s="109"/>
      <c r="D10" s="109"/>
      <c r="E10" s="13" t="s">
        <v>9</v>
      </c>
      <c r="F10" s="11" t="s">
        <v>10</v>
      </c>
      <c r="G10" s="13" t="s">
        <v>11</v>
      </c>
      <c r="H10" s="13" t="s">
        <v>12</v>
      </c>
      <c r="I10" s="13" t="s">
        <v>13</v>
      </c>
      <c r="J10" s="13" t="s">
        <v>26</v>
      </c>
      <c r="K10" s="6"/>
      <c r="L10" s="6"/>
      <c r="M10" s="6"/>
      <c r="N10" s="6"/>
    </row>
    <row r="11" spans="1:14" s="3" customFormat="1" ht="12.75" x14ac:dyDescent="0.2">
      <c r="A11" s="2"/>
      <c r="B11" s="106" t="s">
        <v>14</v>
      </c>
      <c r="C11" s="107"/>
      <c r="D11" s="108"/>
      <c r="E11" s="34">
        <v>2631302453</v>
      </c>
      <c r="F11" s="45">
        <v>354086558.38</v>
      </c>
      <c r="G11" s="36">
        <f>E11+F11</f>
        <v>2985389011.3800001</v>
      </c>
      <c r="H11" s="35">
        <v>3218338040.5</v>
      </c>
      <c r="I11" s="36">
        <v>3218338040.5</v>
      </c>
      <c r="J11" s="35">
        <f>I11-E11</f>
        <v>587035587.5</v>
      </c>
      <c r="K11" s="6"/>
      <c r="L11" s="6"/>
      <c r="M11" s="6"/>
      <c r="N11" s="6"/>
    </row>
    <row r="12" spans="1:14" s="3" customFormat="1" ht="12.75" x14ac:dyDescent="0.2">
      <c r="A12" s="2"/>
      <c r="B12" s="106" t="s">
        <v>15</v>
      </c>
      <c r="C12" s="107"/>
      <c r="D12" s="108"/>
      <c r="E12" s="34">
        <v>0</v>
      </c>
      <c r="F12" s="35">
        <v>0</v>
      </c>
      <c r="G12" s="36">
        <f t="shared" ref="G12:G14" si="0">E12+F12</f>
        <v>0</v>
      </c>
      <c r="H12" s="35">
        <v>0</v>
      </c>
      <c r="I12" s="36">
        <v>0</v>
      </c>
      <c r="J12" s="35">
        <f t="shared" ref="J12:J14" si="1">I12-E12</f>
        <v>0</v>
      </c>
      <c r="K12" s="6"/>
      <c r="L12" s="6"/>
      <c r="M12" s="6"/>
      <c r="N12" s="6"/>
    </row>
    <row r="13" spans="1:14" s="3" customFormat="1" ht="12.75" x14ac:dyDescent="0.2">
      <c r="A13" s="2"/>
      <c r="B13" s="106" t="s">
        <v>16</v>
      </c>
      <c r="C13" s="107"/>
      <c r="D13" s="108"/>
      <c r="E13" s="65">
        <v>82181387</v>
      </c>
      <c r="F13" s="66">
        <v>168125722.59</v>
      </c>
      <c r="G13" s="65">
        <f t="shared" si="0"/>
        <v>250307109.59</v>
      </c>
      <c r="H13" s="66">
        <v>171352721.5</v>
      </c>
      <c r="I13" s="65">
        <v>171352721.5</v>
      </c>
      <c r="J13" s="35">
        <f t="shared" si="1"/>
        <v>89171334.5</v>
      </c>
      <c r="K13" s="6"/>
      <c r="L13" s="6"/>
      <c r="M13" s="6"/>
      <c r="N13" s="6"/>
    </row>
    <row r="14" spans="1:14" s="3" customFormat="1" ht="12.75" x14ac:dyDescent="0.2">
      <c r="A14" s="2"/>
      <c r="B14" s="106" t="s">
        <v>17</v>
      </c>
      <c r="C14" s="107"/>
      <c r="D14" s="108"/>
      <c r="E14" s="65">
        <v>548034729</v>
      </c>
      <c r="F14" s="66">
        <v>0</v>
      </c>
      <c r="G14" s="65">
        <f t="shared" si="0"/>
        <v>548034729</v>
      </c>
      <c r="H14" s="66">
        <v>776687071.99000001</v>
      </c>
      <c r="I14" s="65">
        <v>776687071.99000001</v>
      </c>
      <c r="J14" s="35">
        <f t="shared" si="1"/>
        <v>228652342.99000001</v>
      </c>
      <c r="K14" s="6"/>
      <c r="L14" s="6"/>
      <c r="M14" s="6"/>
      <c r="N14" s="6"/>
    </row>
    <row r="15" spans="1:14" s="3" customFormat="1" ht="12.75" x14ac:dyDescent="0.2">
      <c r="A15" s="2"/>
      <c r="B15" s="106" t="s">
        <v>18</v>
      </c>
      <c r="C15" s="107"/>
      <c r="D15" s="108"/>
      <c r="E15" s="65">
        <v>55698666</v>
      </c>
      <c r="F15" s="66">
        <v>0</v>
      </c>
      <c r="G15" s="65">
        <f>SUM(G16:G17)</f>
        <v>63305658.969999999</v>
      </c>
      <c r="H15" s="66">
        <f t="shared" ref="H15:I15" si="2">SUM(H16:H17)</f>
        <v>241365935.46000001</v>
      </c>
      <c r="I15" s="65">
        <f t="shared" si="2"/>
        <v>241365935.46000001</v>
      </c>
      <c r="J15" s="35">
        <f>SUM(J16:J17)</f>
        <v>185667269.46000001</v>
      </c>
      <c r="K15" s="6"/>
      <c r="L15" s="6"/>
      <c r="M15" s="6"/>
      <c r="N15" s="6"/>
    </row>
    <row r="16" spans="1:14" s="3" customFormat="1" ht="12.75" x14ac:dyDescent="0.2">
      <c r="A16" s="2"/>
      <c r="B16" s="15"/>
      <c r="C16" s="91" t="s">
        <v>19</v>
      </c>
      <c r="D16" s="92"/>
      <c r="E16" s="39">
        <v>55698666</v>
      </c>
      <c r="F16" s="40">
        <v>7606992.9699999997</v>
      </c>
      <c r="G16" s="41">
        <f>E16+F16</f>
        <v>63305658.969999999</v>
      </c>
      <c r="H16" s="40">
        <v>241365935.46000001</v>
      </c>
      <c r="I16" s="41">
        <v>241365935.46000001</v>
      </c>
      <c r="J16" s="40">
        <f>I16-E16</f>
        <v>185667269.46000001</v>
      </c>
      <c r="K16" s="6"/>
      <c r="L16" s="6"/>
      <c r="M16" s="6"/>
      <c r="N16" s="6"/>
    </row>
    <row r="17" spans="1:14" s="3" customFormat="1" ht="12.75" x14ac:dyDescent="0.2">
      <c r="A17" s="2"/>
      <c r="B17" s="15"/>
      <c r="C17" s="91" t="s">
        <v>20</v>
      </c>
      <c r="D17" s="92"/>
      <c r="E17" s="39">
        <v>0</v>
      </c>
      <c r="F17" s="40">
        <v>0</v>
      </c>
      <c r="G17" s="41">
        <f>E17+F17</f>
        <v>0</v>
      </c>
      <c r="H17" s="40">
        <v>0</v>
      </c>
      <c r="I17" s="41">
        <v>0</v>
      </c>
      <c r="J17" s="40">
        <f>I17-E17</f>
        <v>0</v>
      </c>
      <c r="K17" s="6"/>
      <c r="L17" s="6"/>
      <c r="M17" s="6"/>
      <c r="N17" s="6"/>
    </row>
    <row r="18" spans="1:14" s="3" customFormat="1" ht="12.75" x14ac:dyDescent="0.2">
      <c r="A18" s="2"/>
      <c r="B18" s="106" t="s">
        <v>21</v>
      </c>
      <c r="C18" s="107"/>
      <c r="D18" s="108"/>
      <c r="E18" s="37">
        <v>333588711</v>
      </c>
      <c r="F18" s="38">
        <v>360411132.77999997</v>
      </c>
      <c r="G18" s="36">
        <f>SUM(G19:G21)</f>
        <v>412278653.38</v>
      </c>
      <c r="H18" s="35">
        <f t="shared" ref="H18" si="3">SUM(H19:H21)</f>
        <v>516709649.25</v>
      </c>
      <c r="I18" s="36">
        <f>SUM(I19:I21)</f>
        <v>516709649.25</v>
      </c>
      <c r="J18" s="35">
        <f>SUM(J19:J21)</f>
        <v>183120938.24999997</v>
      </c>
      <c r="K18" s="6"/>
      <c r="L18" s="6"/>
      <c r="M18" s="6"/>
      <c r="N18" s="6"/>
    </row>
    <row r="19" spans="1:14" s="3" customFormat="1" ht="15.75" x14ac:dyDescent="0.2">
      <c r="A19" s="2"/>
      <c r="B19" s="15"/>
      <c r="C19" s="91" t="s">
        <v>19</v>
      </c>
      <c r="D19" s="92"/>
      <c r="E19" s="67">
        <v>333588711</v>
      </c>
      <c r="F19" s="68">
        <v>78689942.379999995</v>
      </c>
      <c r="G19" s="67">
        <f>E19+F19</f>
        <v>412278653.38</v>
      </c>
      <c r="H19" s="69">
        <v>487806091.26999998</v>
      </c>
      <c r="I19" s="69">
        <v>487806091.26999998</v>
      </c>
      <c r="J19" s="40">
        <f>I19-E19</f>
        <v>154217380.26999998</v>
      </c>
      <c r="K19" s="6"/>
      <c r="L19" s="6"/>
      <c r="M19" s="6"/>
      <c r="N19" s="6"/>
    </row>
    <row r="20" spans="1:14" s="3" customFormat="1" ht="15.75" x14ac:dyDescent="0.2">
      <c r="A20" s="2"/>
      <c r="B20" s="15"/>
      <c r="C20" s="91" t="s">
        <v>20</v>
      </c>
      <c r="D20" s="92"/>
      <c r="E20" s="67">
        <v>0</v>
      </c>
      <c r="F20" s="68">
        <v>0</v>
      </c>
      <c r="G20" s="67">
        <f t="shared" ref="G20:G21" si="4">E20+F20</f>
        <v>0</v>
      </c>
      <c r="H20" s="69">
        <v>27906831.010000002</v>
      </c>
      <c r="I20" s="67">
        <v>27906831.010000002</v>
      </c>
      <c r="J20" s="40">
        <f t="shared" ref="J20:J21" si="5">I20-E20</f>
        <v>27906831.010000002</v>
      </c>
      <c r="K20" s="6"/>
      <c r="L20" s="6"/>
      <c r="M20" s="6"/>
      <c r="N20" s="6"/>
    </row>
    <row r="21" spans="1:14" s="3" customFormat="1" ht="15.75" x14ac:dyDescent="0.2">
      <c r="A21" s="2"/>
      <c r="B21" s="15"/>
      <c r="C21" s="16" t="s">
        <v>27</v>
      </c>
      <c r="D21" s="17"/>
      <c r="E21" s="67">
        <v>0</v>
      </c>
      <c r="F21" s="68">
        <v>0</v>
      </c>
      <c r="G21" s="67">
        <f t="shared" si="4"/>
        <v>0</v>
      </c>
      <c r="H21" s="69">
        <v>996726.97</v>
      </c>
      <c r="I21" s="67">
        <v>996726.97</v>
      </c>
      <c r="J21" s="40">
        <f t="shared" si="5"/>
        <v>996726.97</v>
      </c>
      <c r="K21" s="6"/>
      <c r="L21" s="6"/>
      <c r="M21" s="6"/>
      <c r="N21" s="6"/>
    </row>
    <row r="22" spans="1:14" s="3" customFormat="1" ht="30.75" customHeight="1" x14ac:dyDescent="0.2">
      <c r="A22" s="2"/>
      <c r="B22" s="106" t="s">
        <v>30</v>
      </c>
      <c r="C22" s="107"/>
      <c r="D22" s="108"/>
      <c r="E22" s="34">
        <v>0</v>
      </c>
      <c r="F22" s="35">
        <v>0</v>
      </c>
      <c r="G22" s="36">
        <f t="shared" ref="G22:G24" si="6">SUM(E22+F22)</f>
        <v>0</v>
      </c>
      <c r="H22" s="35">
        <v>0</v>
      </c>
      <c r="I22" s="36">
        <v>0</v>
      </c>
      <c r="J22" s="40">
        <f>I22-E22</f>
        <v>0</v>
      </c>
      <c r="K22" s="6"/>
      <c r="L22" s="6"/>
      <c r="M22" s="6"/>
      <c r="N22" s="6"/>
    </row>
    <row r="23" spans="1:14" s="3" customFormat="1" ht="43.5" customHeight="1" x14ac:dyDescent="0.2">
      <c r="A23" s="2"/>
      <c r="B23" s="106" t="s">
        <v>31</v>
      </c>
      <c r="C23" s="107"/>
      <c r="D23" s="108"/>
      <c r="E23" s="34">
        <v>4320539601</v>
      </c>
      <c r="F23" s="35">
        <v>724655895.66999996</v>
      </c>
      <c r="G23" s="36">
        <f>E23+F23</f>
        <v>5045195496.6700001</v>
      </c>
      <c r="H23" s="35">
        <v>5039625335.29</v>
      </c>
      <c r="I23" s="36">
        <v>5039625335.29</v>
      </c>
      <c r="J23" s="35">
        <f>I23-E23</f>
        <v>719085734.28999996</v>
      </c>
      <c r="K23" s="6"/>
      <c r="L23" s="6"/>
      <c r="M23" s="6"/>
      <c r="N23" s="6"/>
    </row>
    <row r="24" spans="1:14" s="3" customFormat="1" ht="31.5" customHeight="1" x14ac:dyDescent="0.2">
      <c r="A24" s="2"/>
      <c r="B24" s="106" t="s">
        <v>32</v>
      </c>
      <c r="C24" s="107"/>
      <c r="D24" s="108"/>
      <c r="E24" s="34">
        <v>0</v>
      </c>
      <c r="F24" s="35">
        <v>0</v>
      </c>
      <c r="G24" s="36">
        <f t="shared" si="6"/>
        <v>0</v>
      </c>
      <c r="H24" s="35">
        <v>0</v>
      </c>
      <c r="I24" s="36">
        <v>0</v>
      </c>
      <c r="J24" s="35">
        <f t="shared" ref="J24:J26" si="7">I24-E24</f>
        <v>0</v>
      </c>
      <c r="K24" s="6"/>
      <c r="L24" s="6"/>
      <c r="M24" s="6"/>
      <c r="N24" s="6"/>
    </row>
    <row r="25" spans="1:14" s="3" customFormat="1" ht="12.75" x14ac:dyDescent="0.2">
      <c r="A25" s="2"/>
      <c r="B25" s="106" t="s">
        <v>22</v>
      </c>
      <c r="C25" s="107"/>
      <c r="D25" s="108"/>
      <c r="E25" s="34">
        <v>0</v>
      </c>
      <c r="F25" s="35">
        <v>0</v>
      </c>
      <c r="G25" s="36">
        <v>0</v>
      </c>
      <c r="H25" s="35">
        <v>0</v>
      </c>
      <c r="I25" s="36">
        <v>0</v>
      </c>
      <c r="J25" s="35">
        <f>I25-E25</f>
        <v>0</v>
      </c>
      <c r="K25" s="6"/>
      <c r="L25" s="6"/>
      <c r="M25" s="6"/>
      <c r="N25" s="6"/>
    </row>
    <row r="26" spans="1:14" s="3" customFormat="1" ht="12.75" x14ac:dyDescent="0.2">
      <c r="A26" s="2"/>
      <c r="B26" s="50"/>
      <c r="C26" s="51"/>
      <c r="D26" s="52" t="s">
        <v>23</v>
      </c>
      <c r="E26" s="49">
        <f>SUM(E11:E15,E18,E23:E25,G2,E22)</f>
        <v>7971345547</v>
      </c>
      <c r="F26" s="48">
        <f>SUM(F11:F15,F18,F23:F25,H2,F22)</f>
        <v>1607279309.4200001</v>
      </c>
      <c r="G26" s="49">
        <f>SUM(G11:G15,G18,G23:G25,I2,G22)</f>
        <v>9304510658.9899998</v>
      </c>
      <c r="H26" s="48">
        <f>SUM(H11:H15,H18,H23:H25,J2,H22)</f>
        <v>9964078753.9899998</v>
      </c>
      <c r="I26" s="49">
        <f>SUM(I11:I15,I18,I23:I25,K2,I22)</f>
        <v>9964078753.9899998</v>
      </c>
      <c r="J26" s="104">
        <f t="shared" si="7"/>
        <v>1992733206.9899998</v>
      </c>
      <c r="K26" s="6"/>
      <c r="L26" s="6"/>
      <c r="M26" s="6"/>
      <c r="N26" s="6"/>
    </row>
    <row r="27" spans="1:14" s="3" customFormat="1" ht="12.75" x14ac:dyDescent="0.2">
      <c r="A27" s="2"/>
      <c r="B27" s="46"/>
      <c r="C27" s="46"/>
      <c r="D27" s="47"/>
      <c r="E27" s="37"/>
      <c r="F27" s="37"/>
      <c r="G27" s="37"/>
      <c r="H27" s="102" t="s">
        <v>33</v>
      </c>
      <c r="I27" s="103"/>
      <c r="J27" s="105"/>
      <c r="K27" s="6"/>
      <c r="L27" s="6"/>
      <c r="M27" s="6"/>
      <c r="N27" s="6"/>
    </row>
    <row r="28" spans="1:14" s="3" customFormat="1" ht="12.75" x14ac:dyDescent="0.2">
      <c r="A28" s="2"/>
      <c r="B28" s="46"/>
      <c r="C28" s="46"/>
      <c r="D28" s="47"/>
      <c r="E28" s="37"/>
      <c r="F28" s="37"/>
      <c r="G28" s="37"/>
      <c r="H28" s="37"/>
      <c r="I28" s="37"/>
      <c r="J28" s="37"/>
      <c r="K28" s="6"/>
      <c r="L28" s="6"/>
      <c r="M28" s="6"/>
      <c r="N28" s="6"/>
    </row>
    <row r="29" spans="1:14" s="3" customFormat="1" ht="11.25" x14ac:dyDescent="0.2">
      <c r="A29" s="2"/>
      <c r="B29" s="6"/>
      <c r="C29" s="6"/>
      <c r="D29" s="6"/>
      <c r="E29" s="74"/>
      <c r="F29" s="74"/>
      <c r="G29" s="74"/>
      <c r="H29" s="74"/>
      <c r="I29" s="74"/>
      <c r="J29" s="7"/>
      <c r="K29" s="6"/>
      <c r="L29" s="6"/>
      <c r="M29" s="6"/>
      <c r="N29" s="6"/>
    </row>
    <row r="30" spans="1:14" s="3" customFormat="1" ht="12" customHeight="1" x14ac:dyDescent="0.2">
      <c r="A30" s="2"/>
      <c r="B30" s="97" t="s">
        <v>24</v>
      </c>
      <c r="C30" s="109"/>
      <c r="D30" s="109"/>
      <c r="E30" s="96" t="s">
        <v>2</v>
      </c>
      <c r="F30" s="96"/>
      <c r="G30" s="96"/>
      <c r="H30" s="96"/>
      <c r="I30" s="96"/>
      <c r="J30" s="97" t="s">
        <v>3</v>
      </c>
      <c r="K30" s="6"/>
      <c r="L30" s="6"/>
      <c r="M30" s="6"/>
      <c r="N30" s="6"/>
    </row>
    <row r="31" spans="1:14" s="3" customFormat="1" ht="36" customHeight="1" x14ac:dyDescent="0.2">
      <c r="A31" s="2"/>
      <c r="B31" s="109"/>
      <c r="C31" s="109"/>
      <c r="D31" s="109"/>
      <c r="E31" s="11" t="s">
        <v>4</v>
      </c>
      <c r="F31" s="33" t="s">
        <v>25</v>
      </c>
      <c r="G31" s="11" t="s">
        <v>6</v>
      </c>
      <c r="H31" s="11" t="s">
        <v>7</v>
      </c>
      <c r="I31" s="11" t="s">
        <v>8</v>
      </c>
      <c r="J31" s="97"/>
      <c r="K31" s="6"/>
      <c r="L31" s="6"/>
      <c r="M31" s="6"/>
      <c r="N31" s="6"/>
    </row>
    <row r="32" spans="1:14" s="3" customFormat="1" ht="12.75" x14ac:dyDescent="0.2">
      <c r="A32" s="2"/>
      <c r="B32" s="109"/>
      <c r="C32" s="109"/>
      <c r="D32" s="109"/>
      <c r="E32" s="13" t="s">
        <v>9</v>
      </c>
      <c r="F32" s="13" t="s">
        <v>10</v>
      </c>
      <c r="G32" s="13" t="s">
        <v>11</v>
      </c>
      <c r="H32" s="13" t="s">
        <v>12</v>
      </c>
      <c r="I32" s="13" t="s">
        <v>13</v>
      </c>
      <c r="J32" s="13" t="s">
        <v>26</v>
      </c>
      <c r="K32" s="6"/>
      <c r="L32" s="6"/>
      <c r="M32" s="6"/>
      <c r="N32" s="6"/>
    </row>
    <row r="33" spans="1:14" s="3" customFormat="1" ht="27" customHeight="1" x14ac:dyDescent="0.2">
      <c r="A33" s="2"/>
      <c r="B33" s="88" t="s">
        <v>34</v>
      </c>
      <c r="C33" s="89"/>
      <c r="D33" s="90"/>
      <c r="E33" s="38">
        <f t="shared" ref="E33:I33" si="8">SUM(E34:E38,E41,E45:E46)</f>
        <v>7971345547</v>
      </c>
      <c r="F33" s="38">
        <f t="shared" si="8"/>
        <v>1607279309.4200001</v>
      </c>
      <c r="G33" s="38">
        <f t="shared" si="8"/>
        <v>9304510658.9899998</v>
      </c>
      <c r="H33" s="38">
        <f t="shared" si="8"/>
        <v>9964078753.9899998</v>
      </c>
      <c r="I33" s="38">
        <f t="shared" si="8"/>
        <v>9964078753.9899998</v>
      </c>
      <c r="J33" s="38">
        <f>SUM(J34:J38,J41,J45:J46)</f>
        <v>1992733206.99</v>
      </c>
      <c r="K33" s="6"/>
      <c r="L33" s="6"/>
      <c r="M33" s="6"/>
      <c r="N33" s="6"/>
    </row>
    <row r="34" spans="1:14" s="3" customFormat="1" ht="12.75" x14ac:dyDescent="0.2">
      <c r="A34" s="2"/>
      <c r="B34" s="15"/>
      <c r="C34" s="91" t="s">
        <v>14</v>
      </c>
      <c r="D34" s="92"/>
      <c r="E34" s="64">
        <v>2631302453</v>
      </c>
      <c r="F34" s="43">
        <v>354086558.38</v>
      </c>
      <c r="G34" s="44">
        <f>E34+F34</f>
        <v>2985389011.3800001</v>
      </c>
      <c r="H34" s="43">
        <v>3218338040.5</v>
      </c>
      <c r="I34" s="44">
        <v>3218338040.5</v>
      </c>
      <c r="J34" s="43">
        <f>I34-E34</f>
        <v>587035587.5</v>
      </c>
      <c r="K34" s="6"/>
      <c r="L34" s="6"/>
      <c r="M34" s="6"/>
      <c r="N34" s="6"/>
    </row>
    <row r="35" spans="1:14" s="3" customFormat="1" ht="12.75" x14ac:dyDescent="0.2">
      <c r="A35" s="2"/>
      <c r="B35" s="15"/>
      <c r="C35" s="91" t="s">
        <v>15</v>
      </c>
      <c r="D35" s="92"/>
      <c r="E35" s="64">
        <v>0</v>
      </c>
      <c r="F35" s="43">
        <v>0</v>
      </c>
      <c r="G35" s="44">
        <f t="shared" ref="G35:G37" si="9">E35+F35</f>
        <v>0</v>
      </c>
      <c r="H35" s="43">
        <v>0</v>
      </c>
      <c r="I35" s="44">
        <v>0</v>
      </c>
      <c r="J35" s="43">
        <f t="shared" ref="J35:J54" si="10">I35-E35</f>
        <v>0</v>
      </c>
      <c r="K35" s="6"/>
      <c r="L35" s="6"/>
      <c r="M35" s="6"/>
      <c r="N35" s="6"/>
    </row>
    <row r="36" spans="1:14" s="3" customFormat="1" ht="11.25" customHeight="1" x14ac:dyDescent="0.2">
      <c r="A36" s="2"/>
      <c r="B36" s="15"/>
      <c r="C36" s="91" t="s">
        <v>16</v>
      </c>
      <c r="D36" s="92"/>
      <c r="E36" s="75">
        <v>82181387</v>
      </c>
      <c r="F36" s="76">
        <v>168125722.59</v>
      </c>
      <c r="G36" s="77">
        <f t="shared" si="9"/>
        <v>250307109.59</v>
      </c>
      <c r="H36" s="76">
        <v>171352721.5</v>
      </c>
      <c r="I36" s="77">
        <v>171352721.5</v>
      </c>
      <c r="J36" s="43">
        <f t="shared" si="10"/>
        <v>89171334.5</v>
      </c>
      <c r="K36" s="6"/>
      <c r="L36" s="6"/>
      <c r="M36" s="6"/>
      <c r="N36" s="6"/>
    </row>
    <row r="37" spans="1:14" s="3" customFormat="1" ht="12.75" x14ac:dyDescent="0.2">
      <c r="A37" s="2"/>
      <c r="B37" s="78"/>
      <c r="C37" s="98" t="s">
        <v>17</v>
      </c>
      <c r="D37" s="99"/>
      <c r="E37" s="79">
        <v>548034729</v>
      </c>
      <c r="F37" s="80">
        <v>0</v>
      </c>
      <c r="G37" s="81">
        <f t="shared" si="9"/>
        <v>548034729</v>
      </c>
      <c r="H37" s="80">
        <v>776687071.99000001</v>
      </c>
      <c r="I37" s="81">
        <v>776687071.99000001</v>
      </c>
      <c r="J37" s="82">
        <f t="shared" si="10"/>
        <v>228652342.99000001</v>
      </c>
      <c r="K37" s="6"/>
      <c r="L37" s="6"/>
      <c r="M37" s="6"/>
      <c r="N37" s="6"/>
    </row>
    <row r="38" spans="1:14" s="3" customFormat="1" ht="12.75" x14ac:dyDescent="0.2">
      <c r="A38" s="2"/>
      <c r="B38" s="83"/>
      <c r="C38" s="100" t="s">
        <v>18</v>
      </c>
      <c r="D38" s="101"/>
      <c r="E38" s="84">
        <v>55698666</v>
      </c>
      <c r="F38" s="85">
        <v>0</v>
      </c>
      <c r="G38" s="86">
        <f>SUM(G39:G40)</f>
        <v>63305658.969999999</v>
      </c>
      <c r="H38" s="85">
        <f t="shared" ref="H38:I38" si="11">SUM(H39:H40)</f>
        <v>241365935.46000001</v>
      </c>
      <c r="I38" s="86">
        <f t="shared" si="11"/>
        <v>241365935.46000001</v>
      </c>
      <c r="J38" s="87">
        <f>SUM(J39:J40)</f>
        <v>185667269.46000001</v>
      </c>
      <c r="K38" s="6"/>
      <c r="L38" s="6"/>
      <c r="M38" s="6"/>
      <c r="N38" s="6"/>
    </row>
    <row r="39" spans="1:14" s="3" customFormat="1" ht="12.75" x14ac:dyDescent="0.2">
      <c r="A39" s="2"/>
      <c r="B39" s="15"/>
      <c r="C39" s="23" t="s">
        <v>19</v>
      </c>
      <c r="D39" s="24"/>
      <c r="E39" s="62">
        <v>55698666</v>
      </c>
      <c r="F39" s="40">
        <v>7606992.9699999997</v>
      </c>
      <c r="G39" s="41">
        <f>+E39+F39</f>
        <v>63305658.969999999</v>
      </c>
      <c r="H39" s="40">
        <v>241365935.46000001</v>
      </c>
      <c r="I39" s="41">
        <v>241365935.46000001</v>
      </c>
      <c r="J39" s="40">
        <f t="shared" si="10"/>
        <v>185667269.46000001</v>
      </c>
      <c r="K39" s="6"/>
      <c r="L39" s="6"/>
      <c r="M39" s="6"/>
      <c r="N39" s="6"/>
    </row>
    <row r="40" spans="1:14" s="3" customFormat="1" ht="12.75" x14ac:dyDescent="0.2">
      <c r="A40" s="2"/>
      <c r="B40" s="15"/>
      <c r="C40" s="23" t="s">
        <v>20</v>
      </c>
      <c r="D40" s="24"/>
      <c r="E40" s="62">
        <v>0</v>
      </c>
      <c r="F40" s="40">
        <v>0</v>
      </c>
      <c r="G40" s="41">
        <f>+E40+F40</f>
        <v>0</v>
      </c>
      <c r="H40" s="40">
        <v>0</v>
      </c>
      <c r="I40" s="41">
        <v>0</v>
      </c>
      <c r="J40" s="40">
        <f t="shared" si="10"/>
        <v>0</v>
      </c>
      <c r="K40" s="6"/>
      <c r="L40" s="6"/>
      <c r="M40" s="6"/>
      <c r="N40" s="6"/>
    </row>
    <row r="41" spans="1:14" s="3" customFormat="1" ht="11.25" customHeight="1" x14ac:dyDescent="0.2">
      <c r="A41" s="2"/>
      <c r="B41" s="15"/>
      <c r="C41" s="91" t="s">
        <v>21</v>
      </c>
      <c r="D41" s="91"/>
      <c r="E41" s="62">
        <v>333588711</v>
      </c>
      <c r="F41" s="62">
        <v>360411132.77999997</v>
      </c>
      <c r="G41" s="41">
        <f>SUM(G42:G44)</f>
        <v>412278653.38</v>
      </c>
      <c r="H41" s="40">
        <f t="shared" ref="H41:J41" si="12">SUM(H42:H44)</f>
        <v>516709649.25</v>
      </c>
      <c r="I41" s="41">
        <f t="shared" si="12"/>
        <v>516709649.25</v>
      </c>
      <c r="J41" s="40">
        <f t="shared" si="12"/>
        <v>183120938.24999997</v>
      </c>
      <c r="K41" s="6"/>
      <c r="L41" s="6"/>
      <c r="M41" s="6"/>
      <c r="N41" s="6"/>
    </row>
    <row r="42" spans="1:14" s="3" customFormat="1" ht="12.75" x14ac:dyDescent="0.2">
      <c r="A42" s="2"/>
      <c r="B42" s="15"/>
      <c r="C42" s="23" t="s">
        <v>19</v>
      </c>
      <c r="D42" s="24"/>
      <c r="E42" s="62">
        <v>333588711</v>
      </c>
      <c r="F42" s="40">
        <v>78689942.379999995</v>
      </c>
      <c r="G42" s="41">
        <f>+E42+F42</f>
        <v>412278653.38</v>
      </c>
      <c r="H42" s="40">
        <v>487806091.26999998</v>
      </c>
      <c r="I42" s="41">
        <v>487806091.26999998</v>
      </c>
      <c r="J42" s="40">
        <f t="shared" si="10"/>
        <v>154217380.26999998</v>
      </c>
      <c r="K42" s="6"/>
      <c r="L42" s="6"/>
      <c r="M42" s="6"/>
      <c r="N42" s="6"/>
    </row>
    <row r="43" spans="1:14" s="3" customFormat="1" ht="12.75" x14ac:dyDescent="0.2">
      <c r="A43" s="2"/>
      <c r="B43" s="15"/>
      <c r="C43" s="23" t="s">
        <v>20</v>
      </c>
      <c r="D43" s="24"/>
      <c r="E43" s="62">
        <v>0</v>
      </c>
      <c r="F43" s="40">
        <v>0</v>
      </c>
      <c r="G43" s="41">
        <f t="shared" ref="G43:G44" si="13">+E43+F43</f>
        <v>0</v>
      </c>
      <c r="H43" s="40">
        <v>27906831.010000002</v>
      </c>
      <c r="I43" s="41">
        <v>27906831.010000002</v>
      </c>
      <c r="J43" s="40">
        <f t="shared" si="10"/>
        <v>27906831.010000002</v>
      </c>
      <c r="K43" s="6"/>
      <c r="L43" s="6"/>
      <c r="M43" s="6"/>
      <c r="N43" s="6"/>
    </row>
    <row r="44" spans="1:14" s="3" customFormat="1" ht="12.75" x14ac:dyDescent="0.2">
      <c r="A44" s="2"/>
      <c r="B44" s="15"/>
      <c r="C44" s="23" t="s">
        <v>27</v>
      </c>
      <c r="D44" s="24"/>
      <c r="E44" s="62">
        <v>0</v>
      </c>
      <c r="F44" s="40">
        <v>0</v>
      </c>
      <c r="G44" s="41">
        <f t="shared" si="13"/>
        <v>0</v>
      </c>
      <c r="H44" s="40">
        <v>996726.97</v>
      </c>
      <c r="I44" s="41">
        <v>996726.97</v>
      </c>
      <c r="J44" s="40">
        <f t="shared" si="10"/>
        <v>996726.97</v>
      </c>
      <c r="K44" s="6"/>
      <c r="L44" s="6"/>
      <c r="M44" s="6"/>
      <c r="N44" s="6"/>
    </row>
    <row r="45" spans="1:14" s="3" customFormat="1" ht="40.5" customHeight="1" x14ac:dyDescent="0.2">
      <c r="A45" s="2"/>
      <c r="B45" s="15"/>
      <c r="C45" s="91" t="s">
        <v>31</v>
      </c>
      <c r="D45" s="91"/>
      <c r="E45" s="62">
        <v>4320539601</v>
      </c>
      <c r="F45" s="40">
        <v>724655895.66999996</v>
      </c>
      <c r="G45" s="41">
        <f>+E45+F45</f>
        <v>5045195496.6700001</v>
      </c>
      <c r="H45" s="40">
        <v>5039625335.29</v>
      </c>
      <c r="I45" s="41">
        <v>5039625335.29</v>
      </c>
      <c r="J45" s="40">
        <f t="shared" si="10"/>
        <v>719085734.28999996</v>
      </c>
      <c r="K45" s="6"/>
      <c r="L45" s="6"/>
      <c r="M45" s="6"/>
      <c r="N45" s="6"/>
    </row>
    <row r="46" spans="1:14" s="3" customFormat="1" ht="26.25" customHeight="1" x14ac:dyDescent="0.2">
      <c r="A46" s="2"/>
      <c r="B46" s="15"/>
      <c r="C46" s="91" t="s">
        <v>32</v>
      </c>
      <c r="D46" s="91"/>
      <c r="E46" s="61">
        <f>SUM(E24)</f>
        <v>0</v>
      </c>
      <c r="F46" s="43">
        <v>0</v>
      </c>
      <c r="G46" s="44">
        <f t="shared" ref="G46" si="14">SUM(E46+F46)</f>
        <v>0</v>
      </c>
      <c r="H46" s="43">
        <f>SUM(H24)</f>
        <v>0</v>
      </c>
      <c r="I46" s="44">
        <f>SUM(I24)</f>
        <v>0</v>
      </c>
      <c r="J46" s="43">
        <f t="shared" si="10"/>
        <v>0</v>
      </c>
      <c r="K46" s="6"/>
      <c r="L46" s="6"/>
      <c r="M46" s="6"/>
      <c r="N46" s="6"/>
    </row>
    <row r="47" spans="1:14" s="3" customFormat="1" ht="12.75" x14ac:dyDescent="0.2">
      <c r="A47" s="2"/>
      <c r="B47" s="15"/>
      <c r="C47" s="25"/>
      <c r="D47" s="26"/>
      <c r="E47" s="18"/>
      <c r="F47" s="31"/>
      <c r="G47" s="20"/>
      <c r="H47" s="19"/>
      <c r="I47" s="20"/>
      <c r="J47" s="19"/>
      <c r="K47" s="6"/>
      <c r="L47" s="6"/>
      <c r="M47" s="6"/>
      <c r="N47" s="6"/>
    </row>
    <row r="48" spans="1:14" s="3" customFormat="1" ht="56.25" customHeight="1" x14ac:dyDescent="0.2">
      <c r="A48" s="2"/>
      <c r="B48" s="93" t="s">
        <v>35</v>
      </c>
      <c r="C48" s="94"/>
      <c r="D48" s="95"/>
      <c r="E48" s="34">
        <f>SUM(E49:E51)</f>
        <v>0</v>
      </c>
      <c r="F48" s="63">
        <f>SUM(F49:F51)</f>
        <v>0</v>
      </c>
      <c r="G48" s="36">
        <f>SUM(E48+F48)</f>
        <v>0</v>
      </c>
      <c r="H48" s="35">
        <v>0</v>
      </c>
      <c r="I48" s="36">
        <v>0</v>
      </c>
      <c r="J48" s="35">
        <f ca="1">SUM(J48:J51)</f>
        <v>0</v>
      </c>
      <c r="K48" s="6"/>
      <c r="L48" s="6"/>
      <c r="M48" s="6"/>
      <c r="N48" s="6"/>
    </row>
    <row r="49" spans="1:14" s="3" customFormat="1" ht="30" customHeight="1" x14ac:dyDescent="0.2">
      <c r="A49" s="2"/>
      <c r="B49" s="22"/>
      <c r="C49" s="91" t="s">
        <v>36</v>
      </c>
      <c r="D49" s="92"/>
      <c r="E49" s="42">
        <v>0</v>
      </c>
      <c r="F49" s="43">
        <v>0</v>
      </c>
      <c r="G49" s="44">
        <f t="shared" ref="G49:G51" si="15">SUM(E49+F49)</f>
        <v>0</v>
      </c>
      <c r="H49" s="43">
        <v>0</v>
      </c>
      <c r="I49" s="44">
        <v>0</v>
      </c>
      <c r="J49" s="43">
        <f t="shared" si="10"/>
        <v>0</v>
      </c>
      <c r="K49" s="6"/>
      <c r="L49" s="6"/>
      <c r="M49" s="6"/>
      <c r="N49" s="6"/>
    </row>
    <row r="50" spans="1:14" s="3" customFormat="1" ht="32.25" customHeight="1" x14ac:dyDescent="0.2">
      <c r="A50" s="2"/>
      <c r="B50" s="15"/>
      <c r="C50" s="91" t="s">
        <v>30</v>
      </c>
      <c r="D50" s="92"/>
      <c r="E50" s="42">
        <f>SUM(E22)</f>
        <v>0</v>
      </c>
      <c r="F50" s="43">
        <v>0</v>
      </c>
      <c r="G50" s="44">
        <f t="shared" si="15"/>
        <v>0</v>
      </c>
      <c r="H50" s="43">
        <v>0</v>
      </c>
      <c r="I50" s="44">
        <v>0</v>
      </c>
      <c r="J50" s="43">
        <f t="shared" si="10"/>
        <v>0</v>
      </c>
      <c r="K50" s="6"/>
      <c r="L50" s="6"/>
      <c r="M50" s="6"/>
      <c r="N50" s="6"/>
    </row>
    <row r="51" spans="1:14" s="3" customFormat="1" ht="30" customHeight="1" x14ac:dyDescent="0.2">
      <c r="A51" s="2"/>
      <c r="B51" s="15"/>
      <c r="C51" s="91" t="s">
        <v>32</v>
      </c>
      <c r="D51" s="92"/>
      <c r="E51" s="42">
        <v>0</v>
      </c>
      <c r="F51" s="43">
        <v>0</v>
      </c>
      <c r="G51" s="44">
        <f t="shared" si="15"/>
        <v>0</v>
      </c>
      <c r="H51" s="43">
        <v>0</v>
      </c>
      <c r="I51" s="44">
        <v>0</v>
      </c>
      <c r="J51" s="43">
        <f t="shared" si="10"/>
        <v>0</v>
      </c>
      <c r="K51" s="6"/>
      <c r="L51" s="6"/>
      <c r="M51" s="6"/>
      <c r="N51" s="6"/>
    </row>
    <row r="52" spans="1:14" s="3" customFormat="1" ht="12.75" x14ac:dyDescent="0.2">
      <c r="A52" s="2"/>
      <c r="B52" s="27"/>
      <c r="C52" s="28"/>
      <c r="D52" s="29"/>
      <c r="E52" s="18"/>
      <c r="F52" s="31"/>
      <c r="G52" s="20"/>
      <c r="H52" s="19"/>
      <c r="I52" s="20"/>
      <c r="J52" s="19"/>
      <c r="K52" s="6"/>
      <c r="L52" s="6"/>
      <c r="M52" s="6"/>
      <c r="N52" s="6"/>
    </row>
    <row r="53" spans="1:14" s="3" customFormat="1" ht="12.75" x14ac:dyDescent="0.2">
      <c r="A53" s="2"/>
      <c r="B53" s="22" t="s">
        <v>22</v>
      </c>
      <c r="C53" s="21"/>
      <c r="D53" s="26"/>
      <c r="E53" s="14">
        <f>SUM(E54)</f>
        <v>0</v>
      </c>
      <c r="F53" s="30">
        <f t="shared" ref="F53:I53" si="16">SUM(F54)</f>
        <v>0</v>
      </c>
      <c r="G53" s="14">
        <f t="shared" si="16"/>
        <v>0</v>
      </c>
      <c r="H53" s="30">
        <f t="shared" si="16"/>
        <v>0</v>
      </c>
      <c r="I53" s="30">
        <f t="shared" si="16"/>
        <v>0</v>
      </c>
      <c r="J53" s="30">
        <f>SUM(J54:J54)</f>
        <v>0</v>
      </c>
      <c r="K53" s="6"/>
      <c r="L53" s="6"/>
      <c r="M53" s="6"/>
      <c r="N53" s="6"/>
    </row>
    <row r="54" spans="1:14" s="3" customFormat="1" ht="12.75" x14ac:dyDescent="0.2">
      <c r="A54" s="2"/>
      <c r="B54" s="15"/>
      <c r="C54" s="91" t="s">
        <v>22</v>
      </c>
      <c r="D54" s="92"/>
      <c r="E54" s="18">
        <v>0</v>
      </c>
      <c r="F54" s="32">
        <v>0</v>
      </c>
      <c r="G54" s="20">
        <v>0</v>
      </c>
      <c r="H54" s="19">
        <v>0</v>
      </c>
      <c r="I54" s="20">
        <v>0</v>
      </c>
      <c r="J54" s="19">
        <f t="shared" si="10"/>
        <v>0</v>
      </c>
      <c r="K54" s="6"/>
      <c r="L54" s="6"/>
      <c r="M54" s="6"/>
      <c r="N54" s="6"/>
    </row>
    <row r="55" spans="1:14" s="3" customFormat="1" ht="12.75" x14ac:dyDescent="0.2">
      <c r="A55" s="2"/>
      <c r="B55" s="56"/>
      <c r="C55" s="57"/>
      <c r="D55" s="58" t="s">
        <v>23</v>
      </c>
      <c r="E55" s="59">
        <f>SUM(E33+E48+E53)</f>
        <v>7971345547</v>
      </c>
      <c r="F55" s="59">
        <f>SUM(F33+F48+F53)</f>
        <v>1607279309.4200001</v>
      </c>
      <c r="G55" s="59">
        <f>SUM(G33+G48+G53)</f>
        <v>9304510658.9899998</v>
      </c>
      <c r="H55" s="59">
        <f>SUM(H33+H48+H53)</f>
        <v>9964078753.9899998</v>
      </c>
      <c r="I55" s="60">
        <f>SUM(I33+I48+I53)</f>
        <v>9964078753.9899998</v>
      </c>
      <c r="J55" s="104">
        <f>I55-E55</f>
        <v>1992733206.9899998</v>
      </c>
      <c r="K55" s="6"/>
      <c r="L55" s="6"/>
      <c r="M55" s="6"/>
      <c r="N55" s="6"/>
    </row>
    <row r="56" spans="1:14" s="3" customFormat="1" ht="12.75" x14ac:dyDescent="0.2">
      <c r="A56" s="2"/>
      <c r="B56" s="53"/>
      <c r="C56" s="53"/>
      <c r="D56" s="54"/>
      <c r="E56" s="55"/>
      <c r="F56" s="55"/>
      <c r="G56" s="55"/>
      <c r="H56" s="102" t="s">
        <v>33</v>
      </c>
      <c r="I56" s="103"/>
      <c r="J56" s="105"/>
      <c r="K56" s="6"/>
      <c r="L56" s="6"/>
      <c r="M56" s="6"/>
      <c r="N56" s="6"/>
    </row>
    <row r="57" spans="1:14" s="3" customFormat="1" ht="11.25" x14ac:dyDescent="0.2">
      <c r="A57" s="2"/>
      <c r="B57" s="6"/>
      <c r="C57" s="6"/>
      <c r="D57" s="6"/>
      <c r="E57" s="6"/>
      <c r="F57" s="4"/>
      <c r="G57" s="5"/>
      <c r="H57" s="7"/>
      <c r="I57" s="7"/>
      <c r="J57" s="7"/>
      <c r="K57" s="6"/>
      <c r="L57" s="6"/>
      <c r="M57" s="6"/>
      <c r="N57" s="6"/>
    </row>
    <row r="58" spans="1:14" s="3" customFormat="1" ht="12.75" x14ac:dyDescent="0.2">
      <c r="A58" s="2"/>
      <c r="B58" s="122" t="s">
        <v>37</v>
      </c>
      <c r="C58" s="122"/>
      <c r="D58" s="122"/>
      <c r="E58" s="122"/>
      <c r="F58" s="122"/>
      <c r="G58" s="122"/>
      <c r="H58" s="122"/>
      <c r="I58" s="122"/>
      <c r="J58" s="122"/>
      <c r="K58" s="6"/>
      <c r="L58" s="6"/>
      <c r="M58" s="6"/>
      <c r="N58" s="6"/>
    </row>
    <row r="59" spans="1:14" s="3" customFormat="1" ht="12.75" x14ac:dyDescent="0.2">
      <c r="A59" s="2"/>
      <c r="B59" s="73"/>
      <c r="C59" s="73"/>
      <c r="D59" s="73"/>
      <c r="E59" s="73"/>
      <c r="F59" s="73"/>
      <c r="G59" s="73"/>
      <c r="H59" s="73"/>
      <c r="I59" s="73"/>
      <c r="J59" s="73"/>
      <c r="K59" s="6"/>
      <c r="L59" s="6"/>
      <c r="M59" s="6"/>
      <c r="N59" s="6"/>
    </row>
    <row r="60" spans="1:14" s="3" customFormat="1" ht="12.75" x14ac:dyDescent="0.2">
      <c r="A60" s="2"/>
      <c r="B60" s="73"/>
      <c r="C60" s="73"/>
      <c r="D60" s="73"/>
      <c r="E60" s="73"/>
      <c r="F60" s="73"/>
      <c r="G60" s="73"/>
      <c r="H60" s="73"/>
      <c r="I60" s="73"/>
      <c r="J60" s="73"/>
      <c r="K60" s="6"/>
      <c r="L60" s="6"/>
      <c r="M60" s="6"/>
      <c r="N60" s="6"/>
    </row>
    <row r="61" spans="1:14" s="3" customFormat="1" ht="12.75" x14ac:dyDescent="0.2">
      <c r="A61" s="2"/>
      <c r="B61" s="73"/>
      <c r="C61" s="73"/>
      <c r="D61" s="73"/>
      <c r="E61" s="73"/>
      <c r="F61" s="73"/>
      <c r="G61" s="73"/>
      <c r="H61" s="73"/>
      <c r="I61" s="73"/>
      <c r="J61" s="73"/>
      <c r="K61" s="6"/>
      <c r="L61" s="6"/>
      <c r="M61" s="6"/>
      <c r="N61" s="6"/>
    </row>
    <row r="62" spans="1:14" s="3" customFormat="1" ht="12.75" x14ac:dyDescent="0.2">
      <c r="A62" s="2"/>
      <c r="B62" s="73"/>
      <c r="C62" s="73"/>
      <c r="D62" s="73"/>
      <c r="E62" s="73"/>
      <c r="F62" s="73"/>
      <c r="G62" s="73"/>
      <c r="H62" s="73"/>
      <c r="I62" s="73"/>
      <c r="J62" s="73"/>
      <c r="K62" s="6"/>
      <c r="L62" s="6"/>
      <c r="M62" s="6"/>
      <c r="N62" s="6"/>
    </row>
    <row r="63" spans="1:14" s="3" customFormat="1" hidden="1" x14ac:dyDescent="0.25">
      <c r="A63" s="2"/>
      <c r="B63" s="70"/>
      <c r="C63" s="70"/>
      <c r="D63" s="70"/>
      <c r="E63" s="71"/>
      <c r="F63" s="71"/>
      <c r="G63" s="71"/>
      <c r="H63" s="71"/>
      <c r="I63" s="71"/>
      <c r="J63" s="72"/>
      <c r="K63" s="6"/>
      <c r="L63" s="6"/>
      <c r="M63" s="6"/>
      <c r="N63" s="6"/>
    </row>
    <row r="64" spans="1:14" s="3" customFormat="1" hidden="1" x14ac:dyDescent="0.25">
      <c r="A64" s="2"/>
      <c r="B64" s="123"/>
      <c r="C64" s="123"/>
      <c r="D64" s="123"/>
      <c r="E64" s="123"/>
      <c r="F64" s="4"/>
      <c r="G64" s="5"/>
      <c r="H64" s="124"/>
      <c r="I64" s="124"/>
      <c r="J64" s="124"/>
      <c r="K64" s="6"/>
      <c r="L64" s="6"/>
      <c r="M64" s="6"/>
      <c r="N64" s="6"/>
    </row>
    <row r="65" spans="1:14" s="3" customFormat="1" ht="11.25" hidden="1" x14ac:dyDescent="0.2">
      <c r="A65" s="2"/>
      <c r="B65" s="6"/>
      <c r="C65" s="6"/>
      <c r="D65" s="6"/>
      <c r="E65" s="6"/>
      <c r="F65" s="4"/>
      <c r="G65" s="5"/>
      <c r="H65" s="7"/>
      <c r="I65" s="7"/>
      <c r="J65" s="7"/>
      <c r="K65" s="6"/>
      <c r="L65" s="6"/>
      <c r="M65" s="6"/>
      <c r="N65" s="6"/>
    </row>
    <row r="66" spans="1:14" s="3" customFormat="1" ht="11.25" hidden="1" x14ac:dyDescent="0.2">
      <c r="A66" s="2"/>
      <c r="B66" s="6"/>
      <c r="C66" s="6"/>
      <c r="D66" s="6"/>
      <c r="E66" s="6"/>
      <c r="F66" s="4"/>
      <c r="G66" s="5"/>
      <c r="H66" s="7"/>
      <c r="I66" s="7"/>
      <c r="J66" s="7"/>
      <c r="K66" s="6"/>
      <c r="L66" s="6"/>
      <c r="M66" s="6"/>
      <c r="N66" s="6"/>
    </row>
    <row r="67" spans="1:14" s="3" customFormat="1" ht="11.25" hidden="1" x14ac:dyDescent="0.2">
      <c r="A67" s="2"/>
      <c r="B67" s="6"/>
      <c r="C67" s="6"/>
      <c r="D67" s="6"/>
      <c r="E67" s="6"/>
      <c r="F67" s="4"/>
      <c r="G67" s="5"/>
      <c r="H67" s="7"/>
      <c r="I67" s="7"/>
      <c r="J67" s="7"/>
      <c r="K67" s="6"/>
      <c r="L67" s="6"/>
      <c r="M67" s="6"/>
      <c r="N67" s="6"/>
    </row>
    <row r="68" spans="1:14" s="3" customFormat="1" ht="11.25" hidden="1" x14ac:dyDescent="0.2">
      <c r="A68" s="2"/>
      <c r="B68" s="6"/>
      <c r="C68" s="6"/>
      <c r="D68" s="6"/>
      <c r="E68" s="6"/>
      <c r="F68" s="4"/>
      <c r="G68" s="5"/>
      <c r="H68" s="7"/>
      <c r="I68" s="7"/>
      <c r="J68" s="7"/>
      <c r="K68" s="6"/>
      <c r="L68" s="6"/>
      <c r="M68" s="6"/>
      <c r="N68" s="6"/>
    </row>
    <row r="69" spans="1:14" s="3" customFormat="1" ht="11.25" hidden="1" x14ac:dyDescent="0.2">
      <c r="A69" s="2"/>
      <c r="B69" s="6"/>
      <c r="C69" s="6"/>
      <c r="D69" s="6"/>
      <c r="E69" s="6"/>
      <c r="F69" s="4"/>
      <c r="G69" s="5"/>
      <c r="H69" s="7"/>
      <c r="I69" s="7"/>
      <c r="J69" s="7"/>
      <c r="K69" s="6"/>
      <c r="L69" s="6"/>
      <c r="M69" s="6"/>
      <c r="N69" s="6"/>
    </row>
    <row r="70" spans="1:14" x14ac:dyDescent="0.25"/>
    <row r="71" spans="1:14" x14ac:dyDescent="0.25"/>
    <row r="72" spans="1:14" x14ac:dyDescent="0.25"/>
    <row r="73" spans="1:14" x14ac:dyDescent="0.25"/>
    <row r="74" spans="1:14" x14ac:dyDescent="0.25"/>
    <row r="75" spans="1:14" x14ac:dyDescent="0.25"/>
    <row r="76" spans="1:14" x14ac:dyDescent="0.25"/>
    <row r="77" spans="1:14" x14ac:dyDescent="0.25"/>
    <row r="78" spans="1:14" x14ac:dyDescent="0.25"/>
    <row r="79" spans="1:14" x14ac:dyDescent="0.25"/>
    <row r="80" spans="1:14" x14ac:dyDescent="0.25"/>
  </sheetData>
  <mergeCells count="46">
    <mergeCell ref="C49:D49"/>
    <mergeCell ref="C50:D50"/>
    <mergeCell ref="B58:J58"/>
    <mergeCell ref="B64:E64"/>
    <mergeCell ref="H64:J64"/>
    <mergeCell ref="C51:D51"/>
    <mergeCell ref="C54:D54"/>
    <mergeCell ref="B14:D14"/>
    <mergeCell ref="B15:D15"/>
    <mergeCell ref="E8:I8"/>
    <mergeCell ref="J8:J9"/>
    <mergeCell ref="B2:J2"/>
    <mergeCell ref="B4:J4"/>
    <mergeCell ref="B5:J5"/>
    <mergeCell ref="B8:D10"/>
    <mergeCell ref="B3:J3"/>
    <mergeCell ref="B6:J6"/>
    <mergeCell ref="B11:D11"/>
    <mergeCell ref="B12:D12"/>
    <mergeCell ref="B13:D13"/>
    <mergeCell ref="H27:I27"/>
    <mergeCell ref="J26:J27"/>
    <mergeCell ref="H56:I56"/>
    <mergeCell ref="J55:J56"/>
    <mergeCell ref="C16:D16"/>
    <mergeCell ref="C17:D17"/>
    <mergeCell ref="B18:D18"/>
    <mergeCell ref="C19:D19"/>
    <mergeCell ref="C20:D20"/>
    <mergeCell ref="B22:D22"/>
    <mergeCell ref="B23:D23"/>
    <mergeCell ref="B24:D24"/>
    <mergeCell ref="B25:D25"/>
    <mergeCell ref="B30:D32"/>
    <mergeCell ref="C34:D34"/>
    <mergeCell ref="C36:D36"/>
    <mergeCell ref="B33:D33"/>
    <mergeCell ref="C35:D35"/>
    <mergeCell ref="B48:D48"/>
    <mergeCell ref="E30:I30"/>
    <mergeCell ref="J30:J31"/>
    <mergeCell ref="C37:D37"/>
    <mergeCell ref="C38:D38"/>
    <mergeCell ref="C41:D41"/>
    <mergeCell ref="C45:D45"/>
    <mergeCell ref="C46:D46"/>
  </mergeCells>
  <printOptions horizontalCentered="1"/>
  <pageMargins left="0.23622047244094491" right="0.23622047244094491" top="0.74803149606299213" bottom="0.74803149606299213" header="0.31496062992125984" footer="0.31496062992125984"/>
  <pageSetup scale="85" fitToHeight="3" orientation="landscape" r:id="rId1"/>
  <ignoredErrors>
    <ignoredError sqref="E10:I10 E32:I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2023-01-23T22:27:58Z</cp:lastPrinted>
  <dcterms:created xsi:type="dcterms:W3CDTF">2014-09-04T16:46:21Z</dcterms:created>
  <dcterms:modified xsi:type="dcterms:W3CDTF">2023-05-18T19:43:50Z</dcterms:modified>
</cp:coreProperties>
</file>