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0" windowWidth="19815" windowHeight="6510" activeTab="3"/>
  </bookViews>
  <sheets>
    <sheet name="Estadísticas enero 2023" sheetId="1" r:id="rId1"/>
    <sheet name="Estadísticas febrero 2023" sheetId="3" r:id="rId2"/>
    <sheet name="Estadísticas marzo 2023" sheetId="4" r:id="rId3"/>
    <sheet name="Estadísticas abril 2023" sheetId="5" r:id="rId4"/>
  </sheets>
  <externalReferences>
    <externalReference r:id="rId5"/>
  </externalReferences>
  <definedNames>
    <definedName name="_xlnm.Print_Area" localSheetId="3">'Estadísticas abril 2023'!$B$2:$Q$254</definedName>
    <definedName name="_xlnm.Print_Area" localSheetId="0">'Estadísticas enero 2023'!$B$2:$Q$254</definedName>
    <definedName name="_xlnm.Print_Area" localSheetId="1">'Estadísticas febrero 2023'!$B$2:$Q$254</definedName>
    <definedName name="_xlnm.Print_Area" localSheetId="2">'Estadísticas marzo 2023'!$B$2:$Q$254</definedName>
  </definedNames>
  <calcPr calcId="145621" iterateDelta="1E-4"/>
  <fileRecoveryPr repairLoad="1"/>
</workbook>
</file>

<file path=xl/calcChain.xml><?xml version="1.0" encoding="utf-8"?>
<calcChain xmlns="http://schemas.openxmlformats.org/spreadsheetml/2006/main">
  <c r="G255" i="5" l="1"/>
  <c r="I224" i="5"/>
  <c r="J222" i="5" s="1"/>
  <c r="E222" i="5"/>
  <c r="E221" i="5"/>
  <c r="J220" i="5"/>
  <c r="E220" i="5"/>
  <c r="J193" i="5"/>
  <c r="E193" i="5"/>
  <c r="J192" i="5"/>
  <c r="E192" i="5"/>
  <c r="J191" i="5"/>
  <c r="E191" i="5"/>
  <c r="J190" i="5"/>
  <c r="J195" i="5" s="1"/>
  <c r="E190" i="5"/>
  <c r="I166" i="5"/>
  <c r="J163" i="5" s="1"/>
  <c r="J164" i="5"/>
  <c r="E163" i="5"/>
  <c r="E162" i="5"/>
  <c r="E161" i="5"/>
  <c r="J108" i="5"/>
  <c r="J107" i="5"/>
  <c r="J106" i="5"/>
  <c r="J105" i="5"/>
  <c r="J104" i="5"/>
  <c r="J61" i="5"/>
  <c r="M58" i="5" s="1"/>
  <c r="M59" i="5"/>
  <c r="E59" i="5"/>
  <c r="E58" i="5"/>
  <c r="M57" i="5"/>
  <c r="E57" i="5"/>
  <c r="E56" i="5"/>
  <c r="M55" i="5"/>
  <c r="E55" i="5"/>
  <c r="E54" i="5"/>
  <c r="M53" i="5"/>
  <c r="E53" i="5"/>
  <c r="E52" i="5"/>
  <c r="M51" i="5"/>
  <c r="E51" i="5"/>
  <c r="E50" i="5"/>
  <c r="M49" i="5"/>
  <c r="E49" i="5"/>
  <c r="E48" i="5"/>
  <c r="M47" i="5"/>
  <c r="E47" i="5"/>
  <c r="E46" i="5"/>
  <c r="M45" i="5"/>
  <c r="E45" i="5"/>
  <c r="E44" i="5"/>
  <c r="E23" i="5"/>
  <c r="D23" i="5"/>
  <c r="C23" i="5"/>
  <c r="L22" i="5"/>
  <c r="I23" i="5" s="1"/>
  <c r="J219" i="5" l="1"/>
  <c r="J221" i="5"/>
  <c r="J224" i="5" s="1"/>
  <c r="J162" i="5"/>
  <c r="M44" i="5"/>
  <c r="M46" i="5"/>
  <c r="M48" i="5"/>
  <c r="M50" i="5"/>
  <c r="M52" i="5"/>
  <c r="M54" i="5"/>
  <c r="M56" i="5"/>
  <c r="J23" i="5"/>
  <c r="K23" i="5"/>
  <c r="H23" i="5"/>
  <c r="L23" i="5" s="1"/>
  <c r="J161" i="5"/>
  <c r="J166" i="5" s="1"/>
  <c r="J224" i="4"/>
  <c r="I224" i="4"/>
  <c r="J222" i="4"/>
  <c r="E222" i="4"/>
  <c r="J221" i="4"/>
  <c r="E221" i="4"/>
  <c r="J220" i="4"/>
  <c r="E220" i="4"/>
  <c r="J219" i="4"/>
  <c r="J195" i="4"/>
  <c r="J193" i="4"/>
  <c r="E193" i="4"/>
  <c r="J192" i="4"/>
  <c r="E192" i="4"/>
  <c r="J191" i="4"/>
  <c r="E191" i="4"/>
  <c r="J190" i="4"/>
  <c r="E190" i="4"/>
  <c r="J166" i="4"/>
  <c r="I166" i="4"/>
  <c r="J164" i="4"/>
  <c r="J163" i="4"/>
  <c r="E163" i="4"/>
  <c r="J162" i="4"/>
  <c r="E162" i="4"/>
  <c r="J161" i="4"/>
  <c r="E161" i="4"/>
  <c r="J108" i="4"/>
  <c r="J107" i="4"/>
  <c r="J106" i="4"/>
  <c r="J105" i="4"/>
  <c r="J104" i="4"/>
  <c r="M61" i="4"/>
  <c r="J61" i="4"/>
  <c r="M59" i="4"/>
  <c r="E59" i="4"/>
  <c r="M58" i="4"/>
  <c r="E58" i="4"/>
  <c r="M57" i="4"/>
  <c r="E57" i="4"/>
  <c r="M56" i="4"/>
  <c r="E56" i="4"/>
  <c r="M55" i="4"/>
  <c r="E55" i="4"/>
  <c r="M54" i="4"/>
  <c r="E54" i="4"/>
  <c r="M53" i="4"/>
  <c r="E53" i="4"/>
  <c r="M52" i="4"/>
  <c r="E52" i="4"/>
  <c r="M51" i="4"/>
  <c r="E51" i="4"/>
  <c r="M50" i="4"/>
  <c r="E50" i="4"/>
  <c r="M49" i="4"/>
  <c r="E49" i="4"/>
  <c r="M48" i="4"/>
  <c r="E48" i="4"/>
  <c r="M47" i="4"/>
  <c r="E47" i="4"/>
  <c r="M46" i="4"/>
  <c r="E46" i="4"/>
  <c r="M45" i="4"/>
  <c r="E45" i="4"/>
  <c r="M44" i="4"/>
  <c r="E44" i="4"/>
  <c r="L23" i="4"/>
  <c r="K23" i="4"/>
  <c r="J23" i="4"/>
  <c r="I23" i="4"/>
  <c r="H23" i="4"/>
  <c r="E23" i="4"/>
  <c r="D23" i="4"/>
  <c r="C23" i="4"/>
  <c r="L22" i="4"/>
  <c r="J224" i="3"/>
  <c r="I224" i="3"/>
  <c r="J222" i="3"/>
  <c r="E222" i="3"/>
  <c r="J221" i="3"/>
  <c r="E221" i="3"/>
  <c r="J220" i="3"/>
  <c r="E220" i="3"/>
  <c r="J219" i="3"/>
  <c r="J195" i="3"/>
  <c r="J193" i="3"/>
  <c r="E193" i="3"/>
  <c r="J192" i="3"/>
  <c r="E192" i="3"/>
  <c r="J191" i="3"/>
  <c r="E191" i="3"/>
  <c r="J190" i="3"/>
  <c r="E190" i="3"/>
  <c r="J166" i="3"/>
  <c r="I166" i="3"/>
  <c r="J164" i="3"/>
  <c r="J163" i="3"/>
  <c r="E163" i="3"/>
  <c r="J162" i="3"/>
  <c r="E162" i="3"/>
  <c r="J161" i="3"/>
  <c r="E161" i="3"/>
  <c r="J108" i="3"/>
  <c r="J107" i="3"/>
  <c r="J106" i="3"/>
  <c r="J105" i="3"/>
  <c r="J104" i="3"/>
  <c r="M61" i="3"/>
  <c r="J61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50" i="3"/>
  <c r="E50" i="3"/>
  <c r="M49" i="3"/>
  <c r="E49" i="3"/>
  <c r="M48" i="3"/>
  <c r="E48" i="3"/>
  <c r="M47" i="3"/>
  <c r="E47" i="3"/>
  <c r="M46" i="3"/>
  <c r="E46" i="3"/>
  <c r="M45" i="3"/>
  <c r="E45" i="3"/>
  <c r="M44" i="3"/>
  <c r="E44" i="3"/>
  <c r="L23" i="3"/>
  <c r="K23" i="3"/>
  <c r="J23" i="3"/>
  <c r="I23" i="3"/>
  <c r="H23" i="3"/>
  <c r="E23" i="3"/>
  <c r="D23" i="3"/>
  <c r="C23" i="3"/>
  <c r="L22" i="3"/>
  <c r="F22" i="3"/>
  <c r="J224" i="1"/>
  <c r="I224" i="1"/>
  <c r="J222" i="1"/>
  <c r="E222" i="1"/>
  <c r="J221" i="1"/>
  <c r="E221" i="1"/>
  <c r="J220" i="1"/>
  <c r="E220" i="1"/>
  <c r="J219" i="1"/>
  <c r="J195" i="1"/>
  <c r="J193" i="1"/>
  <c r="E193" i="1"/>
  <c r="J192" i="1"/>
  <c r="E192" i="1"/>
  <c r="J191" i="1"/>
  <c r="E191" i="1"/>
  <c r="J190" i="1"/>
  <c r="E190" i="1"/>
  <c r="J166" i="1"/>
  <c r="I166" i="1"/>
  <c r="J164" i="1"/>
  <c r="J163" i="1"/>
  <c r="E163" i="1"/>
  <c r="J162" i="1"/>
  <c r="E162" i="1"/>
  <c r="J161" i="1"/>
  <c r="E161" i="1"/>
  <c r="J110" i="1"/>
  <c r="J108" i="1"/>
  <c r="J107" i="1"/>
  <c r="J106" i="1"/>
  <c r="J105" i="1"/>
  <c r="J104" i="1"/>
  <c r="M61" i="1"/>
  <c r="J61" i="1"/>
  <c r="M59" i="1"/>
  <c r="E59" i="1"/>
  <c r="M58" i="1"/>
  <c r="E58" i="1"/>
  <c r="M57" i="1"/>
  <c r="E57" i="1"/>
  <c r="M56" i="1"/>
  <c r="E56" i="1"/>
  <c r="M55" i="1"/>
  <c r="E55" i="1"/>
  <c r="M54" i="1"/>
  <c r="E54" i="1"/>
  <c r="M53" i="1"/>
  <c r="E53" i="1"/>
  <c r="M52" i="1"/>
  <c r="E52" i="1"/>
  <c r="M51" i="1"/>
  <c r="E51" i="1"/>
  <c r="M50" i="1"/>
  <c r="E50" i="1"/>
  <c r="M49" i="1"/>
  <c r="E49" i="1"/>
  <c r="M48" i="1"/>
  <c r="E48" i="1"/>
  <c r="M47" i="1"/>
  <c r="E47" i="1"/>
  <c r="M46" i="1"/>
  <c r="E46" i="1"/>
  <c r="M45" i="1"/>
  <c r="E45" i="1"/>
  <c r="M44" i="1"/>
  <c r="E44" i="1"/>
  <c r="L23" i="1"/>
  <c r="K23" i="1"/>
  <c r="J23" i="1"/>
  <c r="I23" i="1"/>
  <c r="H23" i="1"/>
  <c r="E23" i="1"/>
  <c r="D23" i="1"/>
  <c r="C23" i="1"/>
  <c r="L22" i="1"/>
  <c r="F22" i="1"/>
  <c r="M61" i="5" l="1"/>
</calcChain>
</file>

<file path=xl/sharedStrings.xml><?xml version="1.0" encoding="utf-8"?>
<sst xmlns="http://schemas.openxmlformats.org/spreadsheetml/2006/main" count="216" uniqueCount="45">
  <si>
    <t>SOLICITUDES POR TIPO</t>
  </si>
  <si>
    <t>SOLICITUD POR GÉNERO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</si>
  <si>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</si>
  <si>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</si>
  <si>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</si>
  <si>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</si>
  <si>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</si>
  <si>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</si>
  <si>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</si>
  <si>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</si>
  <si>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</si>
  <si>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</si>
  <si>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</si>
  <si>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</si>
  <si>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</si>
  <si>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</si>
  <si>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</si>
  <si>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</si>
  <si>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</si>
  <si>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</si>
  <si>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</si>
  <si>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</si>
  <si>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</si>
  <si>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</si>
  <si>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</si>
  <si>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</si>
  <si>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</si>
  <si>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</si>
  <si>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</si>
  <si>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</si>
  <si>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</si>
  <si>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</si>
  <si>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</si>
  <si>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</si>
  <si>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CORREO</t>
  </si>
  <si>
    <t xml:space="preserve"> </t>
  </si>
  <si>
    <t xml:space="preserve">                   …………        </t>
  </si>
  <si>
    <t xml:space="preserve">   </t>
  </si>
  <si>
    <t>Debido a que las solicitudes de información se derivan a diversas de dependencias, el número no es coincidente con el total de solicitudes respondidas.</t>
  </si>
  <si>
    <t>PNT</t>
  </si>
  <si>
    <t>VÍA PNT</t>
  </si>
  <si>
    <t xml:space="preserve">INFORMACIÓN ESTADÍSTICA ENERO  2023 </t>
  </si>
  <si>
    <t xml:space="preserve">INFORMACIÓN ESTADÍSTICA FEBRERO 2023 </t>
  </si>
  <si>
    <t xml:space="preserve">INFORMACIÓN ESTADÍSTICA MARZO 2023 </t>
  </si>
  <si>
    <t xml:space="preserve">INFORMACIÓN ESTADÍSTICA ABRIL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</si>
</sst>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EECE1"/>
        <bgColor rgb="FFEBF1DE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3">
    <xf numFmtId="0" fontId="0" fillId="0" borderId="0" xfId="0"/>
    <xf numFmtId="0" fontId="0" fillId="2" borderId="0" xfId="0" applyFill="1"/>
    <xf numFmtId="0" fontId="0" fillId="3" borderId="3" xfId="0" applyFill="1" applyBorder="1"/>
    <xf numFmtId="0" fontId="3" fillId="3" borderId="6" xfId="0" applyFont="1" applyFill="1" applyBorder="1" applyAlignment="1"/>
    <xf numFmtId="0" fontId="0" fillId="4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9" fontId="5" fillId="6" borderId="10" xfId="0" applyNumberFormat="1" applyFont="1" applyFill="1" applyBorder="1" applyAlignment="1">
      <alignment horizontal="center"/>
    </xf>
    <xf numFmtId="0" fontId="0" fillId="4" borderId="0" xfId="0" applyFill="1" applyAlignment="1"/>
    <xf numFmtId="0" fontId="7" fillId="2" borderId="0" xfId="0" applyFont="1" applyFill="1"/>
    <xf numFmtId="0" fontId="7" fillId="4" borderId="0" xfId="0" applyFont="1" applyFill="1"/>
    <xf numFmtId="0" fontId="7" fillId="0" borderId="0" xfId="0" applyFont="1"/>
    <xf numFmtId="9" fontId="0" fillId="6" borderId="11" xfId="1" applyFont="1" applyFill="1" applyBorder="1" applyAlignment="1">
      <alignment wrapText="1"/>
    </xf>
    <xf numFmtId="0" fontId="5" fillId="6" borderId="10" xfId="0" applyFont="1" applyFill="1" applyBorder="1"/>
    <xf numFmtId="9" fontId="5" fillId="6" borderId="10" xfId="0" applyNumberFormat="1" applyFont="1" applyFill="1" applyBorder="1"/>
    <xf numFmtId="0" fontId="0" fillId="6" borderId="13" xfId="0" applyFill="1" applyBorder="1" applyAlignment="1">
      <alignment horizontal="center"/>
    </xf>
    <xf numFmtId="0" fontId="2" fillId="6" borderId="10" xfId="0" applyFont="1" applyFill="1" applyBorder="1"/>
    <xf numFmtId="0" fontId="0" fillId="6" borderId="14" xfId="0" applyFill="1" applyBorder="1" applyAlignment="1">
      <alignment horizontal="center" wrapText="1"/>
    </xf>
    <xf numFmtId="0" fontId="0" fillId="7" borderId="0" xfId="0" applyFill="1"/>
    <xf numFmtId="0" fontId="0" fillId="6" borderId="15" xfId="0" applyFill="1" applyBorder="1" applyAlignment="1">
      <alignment horizontal="center" wrapText="1"/>
    </xf>
    <xf numFmtId="9" fontId="0" fillId="6" borderId="17" xfId="1" applyFont="1" applyFill="1" applyBorder="1" applyAlignment="1">
      <alignment horizontal="right" wrapText="1"/>
    </xf>
    <xf numFmtId="9" fontId="0" fillId="6" borderId="11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7" fillId="4" borderId="0" xfId="0" applyFont="1" applyFill="1" applyBorder="1" applyAlignment="1">
      <alignment horizontal="left" wrapText="1"/>
    </xf>
    <xf numFmtId="9" fontId="5" fillId="6" borderId="10" xfId="1" applyFont="1" applyFill="1" applyBorder="1" applyAlignment="1">
      <alignment horizontal="right" wrapText="1"/>
    </xf>
    <xf numFmtId="0" fontId="2" fillId="4" borderId="0" xfId="0" applyFont="1" applyFill="1" applyAlignment="1">
      <alignment horizontal="center"/>
    </xf>
    <xf numFmtId="9" fontId="0" fillId="6" borderId="17" xfId="1" applyFont="1" applyFill="1" applyBorder="1" applyAlignment="1">
      <alignment wrapText="1"/>
    </xf>
    <xf numFmtId="9" fontId="0" fillId="6" borderId="10" xfId="1" applyFont="1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left" wrapText="1"/>
    </xf>
    <xf numFmtId="0" fontId="2" fillId="4" borderId="0" xfId="0" applyFont="1" applyFill="1"/>
    <xf numFmtId="0" fontId="0" fillId="6" borderId="16" xfId="0" applyFill="1" applyBorder="1" applyAlignment="1"/>
    <xf numFmtId="0" fontId="0" fillId="6" borderId="8" xfId="0" applyFill="1" applyBorder="1" applyAlignment="1"/>
    <xf numFmtId="0" fontId="0" fillId="6" borderId="9" xfId="0" applyFill="1" applyBorder="1" applyAlignment="1"/>
    <xf numFmtId="0" fontId="0" fillId="4" borderId="0" xfId="0" applyFill="1" applyAlignment="1">
      <alignment horizontal="left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Border="1"/>
    <xf numFmtId="0" fontId="6" fillId="4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3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left" wrapText="1"/>
    </xf>
    <xf numFmtId="0" fontId="6" fillId="6" borderId="10" xfId="2" applyFont="1" applyFill="1" applyBorder="1" applyAlignment="1">
      <alignment horizontal="center"/>
    </xf>
    <xf numFmtId="0" fontId="5" fillId="6" borderId="10" xfId="0" applyFont="1" applyFill="1" applyBorder="1" applyAlignment="1"/>
    <xf numFmtId="9" fontId="0" fillId="4" borderId="0" xfId="1" applyFont="1" applyFill="1" applyBorder="1" applyAlignment="1">
      <alignment wrapText="1"/>
    </xf>
    <xf numFmtId="9" fontId="5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9" fontId="0" fillId="4" borderId="0" xfId="1" applyFont="1" applyFill="1" applyBorder="1" applyAlignment="1">
      <alignment horizontal="right" wrapText="1"/>
    </xf>
    <xf numFmtId="9" fontId="5" fillId="4" borderId="0" xfId="1" applyFont="1" applyFill="1" applyBorder="1" applyAlignment="1">
      <alignment horizontal="right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Border="1" applyAlignment="1"/>
    <xf numFmtId="0" fontId="0" fillId="6" borderId="20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0" xfId="0" applyFill="1"/>
    <xf numFmtId="0" fontId="11" fillId="4" borderId="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4" borderId="0" xfId="0" applyFont="1" applyFill="1"/>
    <xf numFmtId="9" fontId="12" fillId="6" borderId="10" xfId="1" applyFont="1" applyFill="1" applyBorder="1" applyAlignment="1">
      <alignment horizontal="center"/>
    </xf>
    <xf numFmtId="9" fontId="12" fillId="6" borderId="7" xfId="1" applyFont="1" applyFill="1" applyBorder="1" applyAlignment="1">
      <alignment horizontal="center" vertical="center"/>
    </xf>
    <xf numFmtId="9" fontId="12" fillId="6" borderId="7" xfId="1" applyFont="1" applyFill="1" applyBorder="1" applyAlignment="1">
      <alignment horizontal="center"/>
    </xf>
    <xf numFmtId="9" fontId="11" fillId="6" borderId="10" xfId="0" applyNumberFormat="1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5" fillId="6" borderId="4" xfId="2" applyFont="1" applyFill="1" applyBorder="1" applyAlignment="1"/>
    <xf numFmtId="0" fontId="15" fillId="6" borderId="5" xfId="2" applyFont="1" applyFill="1" applyBorder="1" applyAlignment="1"/>
    <xf numFmtId="0" fontId="15" fillId="6" borderId="6" xfId="2" applyFont="1" applyFill="1" applyBorder="1" applyAlignment="1"/>
    <xf numFmtId="9" fontId="12" fillId="6" borderId="22" xfId="1" applyFont="1" applyFill="1" applyBorder="1" applyAlignment="1">
      <alignment horizontal="center"/>
    </xf>
    <xf numFmtId="0" fontId="15" fillId="6" borderId="7" xfId="2" applyFont="1" applyFill="1" applyBorder="1" applyAlignment="1"/>
    <xf numFmtId="0" fontId="15" fillId="6" borderId="8" xfId="2" applyFont="1" applyFill="1" applyBorder="1" applyAlignment="1"/>
    <xf numFmtId="0" fontId="15" fillId="6" borderId="9" xfId="2" applyFont="1" applyFill="1" applyBorder="1" applyAlignment="1"/>
    <xf numFmtId="0" fontId="15" fillId="6" borderId="2" xfId="2" applyFont="1" applyFill="1" applyBorder="1" applyAlignment="1"/>
    <xf numFmtId="0" fontId="15" fillId="6" borderId="2" xfId="2" applyFont="1" applyFill="1" applyBorder="1" applyAlignment="1">
      <alignment horizontal="left"/>
    </xf>
    <xf numFmtId="0" fontId="15" fillId="6" borderId="3" xfId="2" applyFont="1" applyFill="1" applyBorder="1" applyAlignment="1">
      <alignment horizontal="left"/>
    </xf>
    <xf numFmtId="0" fontId="16" fillId="6" borderId="2" xfId="2" applyFont="1" applyFill="1" applyBorder="1" applyAlignment="1"/>
    <xf numFmtId="0" fontId="18" fillId="6" borderId="7" xfId="0" applyFont="1" applyFill="1" applyBorder="1"/>
    <xf numFmtId="0" fontId="18" fillId="6" borderId="8" xfId="0" applyFont="1" applyFill="1" applyBorder="1"/>
    <xf numFmtId="0" fontId="13" fillId="6" borderId="8" xfId="0" applyFont="1" applyFill="1" applyBorder="1" applyAlignment="1"/>
    <xf numFmtId="0" fontId="18" fillId="6" borderId="10" xfId="0" applyFont="1" applyFill="1" applyBorder="1" applyAlignment="1">
      <alignment horizontal="center"/>
    </xf>
    <xf numFmtId="9" fontId="13" fillId="6" borderId="17" xfId="1" applyFont="1" applyFill="1" applyBorder="1" applyAlignment="1">
      <alignment wrapText="1"/>
    </xf>
    <xf numFmtId="0" fontId="14" fillId="6" borderId="7" xfId="2" applyFont="1" applyFill="1" applyBorder="1"/>
    <xf numFmtId="0" fontId="14" fillId="6" borderId="8" xfId="2" applyFont="1" applyFill="1" applyBorder="1"/>
    <xf numFmtId="0" fontId="14" fillId="6" borderId="10" xfId="2" applyFont="1" applyFill="1" applyBorder="1" applyAlignment="1">
      <alignment horizontal="center"/>
    </xf>
    <xf numFmtId="9" fontId="13" fillId="6" borderId="9" xfId="1" applyFont="1" applyFill="1" applyBorder="1" applyAlignment="1">
      <alignment wrapText="1"/>
    </xf>
    <xf numFmtId="0" fontId="13" fillId="0" borderId="0" xfId="0" applyFont="1"/>
    <xf numFmtId="0" fontId="13" fillId="4" borderId="0" xfId="0" applyFont="1" applyFill="1"/>
    <xf numFmtId="0" fontId="19" fillId="4" borderId="0" xfId="0" applyFont="1" applyFill="1"/>
    <xf numFmtId="0" fontId="20" fillId="4" borderId="0" xfId="0" applyFont="1" applyFill="1" applyAlignment="1">
      <alignment horizontal="right"/>
    </xf>
    <xf numFmtId="0" fontId="20" fillId="6" borderId="10" xfId="0" applyFont="1" applyFill="1" applyBorder="1" applyAlignment="1">
      <alignment wrapText="1"/>
    </xf>
    <xf numFmtId="0" fontId="20" fillId="6" borderId="10" xfId="0" applyFont="1" applyFill="1" applyBorder="1" applyAlignment="1">
      <alignment horizontal="center"/>
    </xf>
    <xf numFmtId="9" fontId="20" fillId="6" borderId="10" xfId="0" applyNumberFormat="1" applyFont="1" applyFill="1" applyBorder="1"/>
    <xf numFmtId="0" fontId="13" fillId="4" borderId="0" xfId="0" applyFont="1" applyFill="1" applyAlignment="1">
      <alignment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9" fontId="5" fillId="6" borderId="0" xfId="0" applyNumberFormat="1" applyFont="1" applyFill="1" applyBorder="1"/>
    <xf numFmtId="0" fontId="0" fillId="6" borderId="23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7" fillId="11" borderId="0" xfId="0" applyFont="1" applyFill="1"/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27" xfId="0" applyFill="1" applyBorder="1"/>
    <xf numFmtId="0" fontId="0" fillId="4" borderId="28" xfId="0" applyFill="1" applyBorder="1"/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6" fillId="6" borderId="19" xfId="2" applyFont="1" applyFill="1" applyBorder="1" applyAlignment="1">
      <alignment horizontal="left" wrapText="1"/>
    </xf>
    <xf numFmtId="0" fontId="6" fillId="6" borderId="20" xfId="2" applyFont="1" applyFill="1" applyBorder="1" applyAlignment="1">
      <alignment horizontal="left" wrapText="1"/>
    </xf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0" fillId="6" borderId="16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6" borderId="7" xfId="2" applyFont="1" applyFill="1" applyBorder="1" applyAlignment="1">
      <alignment horizontal="left" vertical="center" wrapText="1"/>
    </xf>
    <xf numFmtId="0" fontId="14" fillId="6" borderId="8" xfId="2" applyFont="1" applyFill="1" applyBorder="1" applyAlignment="1">
      <alignment horizontal="left" vertical="center" wrapText="1"/>
    </xf>
    <xf numFmtId="0" fontId="14" fillId="6" borderId="9" xfId="2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6" fillId="6" borderId="24" xfId="2" applyFont="1" applyFill="1" applyBorder="1" applyAlignment="1">
      <alignment horizontal="left" wrapText="1"/>
    </xf>
    <xf numFmtId="0" fontId="6" fillId="6" borderId="25" xfId="2" applyFont="1" applyFill="1" applyBorder="1" applyAlignment="1">
      <alignment horizontal="left" wrapText="1"/>
    </xf>
    <xf numFmtId="0" fontId="6" fillId="6" borderId="12" xfId="2" applyFont="1" applyFill="1" applyBorder="1" applyAlignment="1">
      <alignment horizontal="left" wrapText="1"/>
    </xf>
    <xf numFmtId="0" fontId="6" fillId="6" borderId="26" xfId="2" applyFont="1" applyFill="1" applyBorder="1" applyAlignment="1">
      <alignment horizontal="left" wrapText="1"/>
    </xf>
    <xf numFmtId="0" fontId="21" fillId="12" borderId="22" xfId="0" applyFont="1" applyFill="1" applyBorder="1" applyAlignment="1" applyProtection="1">
      <alignment horizontal="center"/>
    </xf>
    <xf numFmtId="0" fontId="21" fillId="12" borderId="10" xfId="0" applyFont="1" applyFill="1" applyBorder="1" applyAlignment="1" applyProtection="1">
      <alignment horizontal="center"/>
    </xf>
    <xf numFmtId="0" fontId="22" fillId="12" borderId="10" xfId="0" applyFont="1" applyFill="1" applyBorder="1" applyAlignment="1" applyProtection="1">
      <alignment horizontal="center"/>
    </xf>
    <xf numFmtId="0" fontId="23" fillId="12" borderId="10" xfId="2" applyFont="1" applyFill="1" applyBorder="1" applyAlignment="1" applyProtection="1">
      <alignment horizontal="center"/>
    </xf>
    <xf numFmtId="0" fontId="0" fillId="12" borderId="21" xfId="0" applyFill="1" applyBorder="1" applyAlignment="1" applyProtection="1">
      <alignment horizontal="center"/>
    </xf>
    <xf numFmtId="0" fontId="0" fillId="12" borderId="20" xfId="0" applyFill="1" applyBorder="1" applyAlignment="1" applyProtection="1">
      <alignment horizontal="center"/>
    </xf>
    <xf numFmtId="0" fontId="0" fillId="12" borderId="25" xfId="0" applyFill="1" applyBorder="1" applyAlignment="1" applyProtection="1">
      <alignment horizontal="center"/>
    </xf>
    <xf numFmtId="0" fontId="0" fillId="12" borderId="14" xfId="0" applyFill="1" applyBorder="1" applyAlignment="1" applyProtection="1">
      <alignment horizont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1495936"/>
        <c:axId val="81497472"/>
        <c:axId val="0"/>
      </c:bar3DChart>
      <c:catAx>
        <c:axId val="814959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1497472"/>
        <c:crosses val="autoZero"/>
        <c:auto val="1"/>
        <c:lblAlgn val="ctr"/>
        <c:lblOffset val="100"/>
        <c:noMultiLvlLbl val="0"/>
      </c:catAx>
      <c:valAx>
        <c:axId val="81497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149593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2418304"/>
        <c:axId val="82428288"/>
        <c:axId val="0"/>
      </c:bar3DChart>
      <c:catAx>
        <c:axId val="824183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2428288"/>
        <c:crosses val="autoZero"/>
        <c:auto val="1"/>
        <c:lblAlgn val="ctr"/>
        <c:lblOffset val="100"/>
        <c:noMultiLvlLbl val="0"/>
      </c:catAx>
      <c:valAx>
        <c:axId val="82428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241830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2023'!$I$104:$I$108</c:f>
              <c:numCache>
                <c:formatCode>General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6671360"/>
        <c:axId val="86684800"/>
        <c:axId val="0"/>
      </c:bar3DChart>
      <c:catAx>
        <c:axId val="8667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6684800"/>
        <c:crosses val="autoZero"/>
        <c:auto val="1"/>
        <c:lblAlgn val="ctr"/>
        <c:lblOffset val="100"/>
        <c:noMultiLvlLbl val="0"/>
      </c:catAx>
      <c:valAx>
        <c:axId val="86684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66713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2023'!$I$161:$I$164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82477824"/>
        <c:axId val="82479360"/>
        <c:axId val="0"/>
      </c:bar3DChart>
      <c:catAx>
        <c:axId val="824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2479360"/>
        <c:crosses val="autoZero"/>
        <c:auto val="1"/>
        <c:lblAlgn val="ctr"/>
        <c:lblOffset val="100"/>
        <c:noMultiLvlLbl val="0"/>
      </c:catAx>
      <c:valAx>
        <c:axId val="82479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247782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2023'!$I$219:$I$222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2023'!$J$219:$J$222</c:f>
              <c:numCache>
                <c:formatCode>0%</c:formatCode>
                <c:ptCount val="4"/>
                <c:pt idx="0">
                  <c:v>0.75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2621184"/>
        <c:axId val="82622720"/>
        <c:axId val="0"/>
      </c:bar3DChart>
      <c:catAx>
        <c:axId val="8262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2622720"/>
        <c:crosses val="autoZero"/>
        <c:auto val="1"/>
        <c:lblAlgn val="ctr"/>
        <c:lblOffset val="100"/>
        <c:noMultiLvlLbl val="0"/>
      </c:catAx>
      <c:valAx>
        <c:axId val="82622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26211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2023'!$C$22:$E$22</c:f>
              <c:numCache>
                <c:formatCode>General</c:formatCode>
                <c:ptCount val="3"/>
                <c:pt idx="0">
                  <c:v>19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2023'!$C$23:$E$23</c:f>
              <c:numCache>
                <c:formatCode>0%</c:formatCode>
                <c:ptCount val="3"/>
                <c:pt idx="0">
                  <c:v>0.76</c:v>
                </c:pt>
                <c:pt idx="1">
                  <c:v>0.16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6708992"/>
        <c:axId val="86710528"/>
        <c:axId val="0"/>
      </c:bar3DChart>
      <c:catAx>
        <c:axId val="867089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6710528"/>
        <c:crosses val="autoZero"/>
        <c:auto val="1"/>
        <c:lblAlgn val="ctr"/>
        <c:lblOffset val="100"/>
        <c:noMultiLvlLbl val="0"/>
      </c:catAx>
      <c:valAx>
        <c:axId val="86710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670899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2023'!$H$22:$K$22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2023'!$H$23:$K$23</c:f>
              <c:numCache>
                <c:formatCode>0%</c:formatCode>
                <c:ptCount val="4"/>
                <c:pt idx="0">
                  <c:v>0.4</c:v>
                </c:pt>
                <c:pt idx="1">
                  <c:v>0.28000000000000003</c:v>
                </c:pt>
                <c:pt idx="2">
                  <c:v>0</c:v>
                </c:pt>
                <c:pt idx="3">
                  <c:v>0.32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6770816"/>
        <c:axId val="86774528"/>
        <c:axId val="0"/>
      </c:bar3DChart>
      <c:catAx>
        <c:axId val="867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6774528"/>
        <c:crosses val="autoZero"/>
        <c:auto val="1"/>
        <c:lblAlgn val="ctr"/>
        <c:lblOffset val="100"/>
        <c:noMultiLvlLbl val="0"/>
      </c:catAx>
      <c:valAx>
        <c:axId val="86774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67708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2023'!$I$190:$I$193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6798336"/>
        <c:axId val="86804736"/>
        <c:axId val="0"/>
      </c:bar3DChart>
      <c:catAx>
        <c:axId val="867983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6804736"/>
        <c:crosses val="autoZero"/>
        <c:auto val="1"/>
        <c:lblAlgn val="ctr"/>
        <c:lblOffset val="100"/>
        <c:noMultiLvlLbl val="0"/>
      </c:catAx>
      <c:valAx>
        <c:axId val="8680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67983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63872"/>
        <c:axId val="86865408"/>
        <c:axId val="0"/>
      </c:bar3DChart>
      <c:catAx>
        <c:axId val="868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65408"/>
        <c:crosses val="autoZero"/>
        <c:auto val="1"/>
        <c:lblAlgn val="ctr"/>
        <c:lblOffset val="100"/>
        <c:noMultiLvlLbl val="0"/>
      </c:catAx>
      <c:valAx>
        <c:axId val="86865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686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97024"/>
        <c:axId val="86898560"/>
        <c:axId val="0"/>
      </c:bar3DChart>
      <c:catAx>
        <c:axId val="8689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98560"/>
        <c:crosses val="autoZero"/>
        <c:auto val="1"/>
        <c:lblAlgn val="ctr"/>
        <c:lblOffset val="100"/>
        <c:noMultiLvlLbl val="0"/>
      </c:catAx>
      <c:valAx>
        <c:axId val="8689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89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1757952"/>
        <c:axId val="91759744"/>
        <c:axId val="0"/>
      </c:bar3DChart>
      <c:catAx>
        <c:axId val="917579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1759744"/>
        <c:crosses val="autoZero"/>
        <c:auto val="1"/>
        <c:lblAlgn val="ctr"/>
        <c:lblOffset val="100"/>
        <c:noMultiLvlLbl val="0"/>
      </c:catAx>
      <c:valAx>
        <c:axId val="91759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175795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2023'!$I$104:$I$108</c:f>
              <c:numCache>
                <c:formatCode>General</c:formatCode>
                <c:ptCount val="5"/>
                <c:pt idx="0">
                  <c:v>2</c:v>
                </c:pt>
                <c:pt idx="1">
                  <c:v>53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1599488"/>
        <c:axId val="81641856"/>
        <c:axId val="0"/>
      </c:bar3DChart>
      <c:catAx>
        <c:axId val="815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1641856"/>
        <c:crosses val="autoZero"/>
        <c:auto val="1"/>
        <c:lblAlgn val="ctr"/>
        <c:lblOffset val="100"/>
        <c:noMultiLvlLbl val="0"/>
      </c:catAx>
      <c:valAx>
        <c:axId val="81641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15994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marzo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1792128"/>
        <c:axId val="91813760"/>
        <c:axId val="0"/>
      </c:bar3DChart>
      <c:catAx>
        <c:axId val="917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1813760"/>
        <c:crosses val="autoZero"/>
        <c:auto val="1"/>
        <c:lblAlgn val="ctr"/>
        <c:lblOffset val="100"/>
        <c:noMultiLvlLbl val="0"/>
      </c:catAx>
      <c:valAx>
        <c:axId val="9181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17921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2023'!$I$161:$I$164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2023'!$J$161:$J$164</c:f>
              <c:numCache>
                <c:formatCode>0%</c:formatCode>
                <c:ptCount val="4"/>
                <c:pt idx="0">
                  <c:v>0.91666666666666663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1870720"/>
        <c:axId val="91872256"/>
        <c:axId val="0"/>
      </c:bar3DChart>
      <c:catAx>
        <c:axId val="9187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1872256"/>
        <c:crosses val="autoZero"/>
        <c:auto val="1"/>
        <c:lblAlgn val="ctr"/>
        <c:lblOffset val="100"/>
        <c:noMultiLvlLbl val="0"/>
      </c:catAx>
      <c:valAx>
        <c:axId val="91872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187072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2023'!$I$219:$I$222</c:f>
              <c:numCache>
                <c:formatCode>General</c:formatCode>
                <c:ptCount val="4"/>
                <c:pt idx="0">
                  <c:v>22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2023'!$J$219:$J$222</c:f>
              <c:numCache>
                <c:formatCode>0%</c:formatCode>
                <c:ptCount val="4"/>
                <c:pt idx="0">
                  <c:v>0.61111111111111116</c:v>
                </c:pt>
                <c:pt idx="1">
                  <c:v>0.16666666666666666</c:v>
                </c:pt>
                <c:pt idx="2">
                  <c:v>0.22222222222222221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4635520"/>
        <c:axId val="94637056"/>
        <c:axId val="0"/>
      </c:bar3DChart>
      <c:catAx>
        <c:axId val="94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4637056"/>
        <c:crosses val="autoZero"/>
        <c:auto val="1"/>
        <c:lblAlgn val="ctr"/>
        <c:lblOffset val="100"/>
        <c:noMultiLvlLbl val="0"/>
      </c:catAx>
      <c:valAx>
        <c:axId val="94637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6355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2023'!$C$22:$E$22</c:f>
              <c:numCache>
                <c:formatCode>General</c:formatCode>
                <c:ptCount val="3"/>
                <c:pt idx="0">
                  <c:v>22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2023'!$C$23:$E$23</c:f>
              <c:numCache>
                <c:formatCode>0%</c:formatCode>
                <c:ptCount val="3"/>
                <c:pt idx="0">
                  <c:v>0.61111111111111116</c:v>
                </c:pt>
                <c:pt idx="1">
                  <c:v>0.22222222222222221</c:v>
                </c:pt>
                <c:pt idx="2">
                  <c:v>0.16666666666666666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4680576"/>
        <c:axId val="94682112"/>
        <c:axId val="0"/>
      </c:bar3DChart>
      <c:catAx>
        <c:axId val="946805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4682112"/>
        <c:crosses val="autoZero"/>
        <c:auto val="1"/>
        <c:lblAlgn val="ctr"/>
        <c:lblOffset val="100"/>
        <c:noMultiLvlLbl val="0"/>
      </c:catAx>
      <c:valAx>
        <c:axId val="94682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46805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2023'!$H$22:$K$22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2023'!$H$23:$K$23</c:f>
              <c:numCache>
                <c:formatCode>0%</c:formatCode>
                <c:ptCount val="4"/>
                <c:pt idx="0">
                  <c:v>0.27777777777777779</c:v>
                </c:pt>
                <c:pt idx="1">
                  <c:v>0.41666666666666669</c:v>
                </c:pt>
                <c:pt idx="2">
                  <c:v>0</c:v>
                </c:pt>
                <c:pt idx="3">
                  <c:v>0.30555555555555558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4713728"/>
        <c:axId val="94725632"/>
        <c:axId val="0"/>
      </c:bar3DChart>
      <c:catAx>
        <c:axId val="947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4725632"/>
        <c:crosses val="autoZero"/>
        <c:auto val="1"/>
        <c:lblAlgn val="ctr"/>
        <c:lblOffset val="100"/>
        <c:noMultiLvlLbl val="0"/>
      </c:catAx>
      <c:valAx>
        <c:axId val="94725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47137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2023'!$J$190:$J$193</c:f>
              <c:numCache>
                <c:formatCode>0%</c:formatCode>
                <c:ptCount val="4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4761344"/>
        <c:axId val="94771840"/>
        <c:axId val="0"/>
      </c:bar3DChart>
      <c:catAx>
        <c:axId val="947613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4771840"/>
        <c:crosses val="autoZero"/>
        <c:auto val="1"/>
        <c:lblAlgn val="ctr"/>
        <c:lblOffset val="100"/>
        <c:noMultiLvlLbl val="0"/>
      </c:catAx>
      <c:valAx>
        <c:axId val="94771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7613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814208"/>
        <c:axId val="94815744"/>
        <c:axId val="0"/>
      </c:bar3DChart>
      <c:catAx>
        <c:axId val="948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815744"/>
        <c:crosses val="autoZero"/>
        <c:auto val="1"/>
        <c:lblAlgn val="ctr"/>
        <c:lblOffset val="100"/>
        <c:noMultiLvlLbl val="0"/>
      </c:catAx>
      <c:valAx>
        <c:axId val="94815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1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921088"/>
        <c:axId val="94922624"/>
        <c:axId val="0"/>
      </c:bar3DChart>
      <c:catAx>
        <c:axId val="949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922624"/>
        <c:crosses val="autoZero"/>
        <c:auto val="1"/>
        <c:lblAlgn val="ctr"/>
        <c:lblOffset val="100"/>
        <c:noMultiLvlLbl val="0"/>
      </c:catAx>
      <c:valAx>
        <c:axId val="9492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92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9811200"/>
        <c:axId val="109812736"/>
        <c:axId val="0"/>
      </c:bar3DChart>
      <c:catAx>
        <c:axId val="1098112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9812736"/>
        <c:crosses val="autoZero"/>
        <c:auto val="1"/>
        <c:lblAlgn val="ctr"/>
        <c:lblOffset val="100"/>
        <c:noMultiLvlLbl val="0"/>
      </c:catAx>
      <c:valAx>
        <c:axId val="10981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981120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2023'!$I$104:$I$108</c:f>
              <c:numCache>
                <c:formatCode>General</c:formatCode>
                <c:ptCount val="5"/>
                <c:pt idx="0">
                  <c:v>9</c:v>
                </c:pt>
                <c:pt idx="1">
                  <c:v>21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0467328"/>
        <c:axId val="110493696"/>
        <c:axId val="0"/>
      </c:bar3DChart>
      <c:catAx>
        <c:axId val="1104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0493696"/>
        <c:crosses val="autoZero"/>
        <c:auto val="1"/>
        <c:lblAlgn val="ctr"/>
        <c:lblOffset val="100"/>
        <c:noMultiLvlLbl val="0"/>
      </c:catAx>
      <c:valAx>
        <c:axId val="110493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04673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2023'!$I$161:$I$164</c:f>
              <c:numCache>
                <c:formatCode>General</c:formatCode>
                <c:ptCount val="4"/>
                <c:pt idx="0">
                  <c:v>72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2023'!$J$161:$J$164</c:f>
              <c:numCache>
                <c:formatCode>0%</c:formatCode>
                <c:ptCount val="4"/>
                <c:pt idx="0">
                  <c:v>0.9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82694144"/>
        <c:axId val="82695680"/>
        <c:axId val="0"/>
      </c:bar3DChart>
      <c:catAx>
        <c:axId val="826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2695680"/>
        <c:crosses val="autoZero"/>
        <c:auto val="1"/>
        <c:lblAlgn val="ctr"/>
        <c:lblOffset val="100"/>
        <c:noMultiLvlLbl val="0"/>
      </c:catAx>
      <c:valAx>
        <c:axId val="82695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26941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2023'!$I$161:$I$164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2023'!$J$161:$J$164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0550400"/>
        <c:axId val="110830720"/>
        <c:axId val="0"/>
      </c:bar3DChart>
      <c:catAx>
        <c:axId val="11055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0830720"/>
        <c:crosses val="autoZero"/>
        <c:auto val="1"/>
        <c:lblAlgn val="ctr"/>
        <c:lblOffset val="100"/>
        <c:noMultiLvlLbl val="0"/>
      </c:catAx>
      <c:valAx>
        <c:axId val="11083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055040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2023'!$I$219:$I$222</c:f>
              <c:numCache>
                <c:formatCode>General</c:formatCode>
                <c:ptCount val="4"/>
                <c:pt idx="0">
                  <c:v>28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2023'!$J$219:$J$222</c:f>
              <c:numCache>
                <c:formatCode>0%</c:formatCode>
                <c:ptCount val="4"/>
                <c:pt idx="0">
                  <c:v>0.7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999872"/>
        <c:axId val="114001408"/>
        <c:axId val="0"/>
      </c:bar3DChart>
      <c:catAx>
        <c:axId val="1139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001408"/>
        <c:crosses val="autoZero"/>
        <c:auto val="1"/>
        <c:lblAlgn val="ctr"/>
        <c:lblOffset val="100"/>
        <c:noMultiLvlLbl val="0"/>
      </c:catAx>
      <c:valAx>
        <c:axId val="114001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9998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2023'!$C$22:$E$22</c:f>
              <c:numCache>
                <c:formatCode>General</c:formatCode>
                <c:ptCount val="3"/>
                <c:pt idx="0">
                  <c:v>28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2023'!$C$23:$E$23</c:f>
              <c:numCache>
                <c:formatCode>0%</c:formatCode>
                <c:ptCount val="3"/>
                <c:pt idx="0">
                  <c:v>0.68292682926829273</c:v>
                </c:pt>
                <c:pt idx="1">
                  <c:v>0.1951219512195122</c:v>
                </c:pt>
                <c:pt idx="2">
                  <c:v>0.12195121951219512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021120"/>
        <c:axId val="114022656"/>
        <c:axId val="0"/>
      </c:bar3DChart>
      <c:catAx>
        <c:axId val="1140211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022656"/>
        <c:crosses val="autoZero"/>
        <c:auto val="1"/>
        <c:lblAlgn val="ctr"/>
        <c:lblOffset val="100"/>
        <c:noMultiLvlLbl val="0"/>
      </c:catAx>
      <c:valAx>
        <c:axId val="114022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0211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2023'!$H$22:$K$22</c:f>
              <c:numCache>
                <c:formatCode>General</c:formatCode>
                <c:ptCount val="4"/>
                <c:pt idx="0">
                  <c:v>16</c:v>
                </c:pt>
                <c:pt idx="1">
                  <c:v>15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2023'!$H$23:$K$23</c:f>
              <c:numCache>
                <c:formatCode>0%</c:formatCode>
                <c:ptCount val="4"/>
                <c:pt idx="0">
                  <c:v>0.3902439024390244</c:v>
                </c:pt>
                <c:pt idx="1">
                  <c:v>0.36585365853658536</c:v>
                </c:pt>
                <c:pt idx="2">
                  <c:v>0</c:v>
                </c:pt>
                <c:pt idx="3">
                  <c:v>0.24390243902439024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146304"/>
        <c:axId val="114164480"/>
        <c:axId val="0"/>
      </c:bar3DChart>
      <c:catAx>
        <c:axId val="1141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4164480"/>
        <c:crosses val="autoZero"/>
        <c:auto val="1"/>
        <c:lblAlgn val="ctr"/>
        <c:lblOffset val="100"/>
        <c:noMultiLvlLbl val="0"/>
      </c:catAx>
      <c:valAx>
        <c:axId val="114164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14630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286208"/>
        <c:axId val="116287744"/>
        <c:axId val="0"/>
      </c:bar3DChart>
      <c:catAx>
        <c:axId val="1162862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6287744"/>
        <c:crosses val="autoZero"/>
        <c:auto val="1"/>
        <c:lblAlgn val="ctr"/>
        <c:lblOffset val="100"/>
        <c:noMultiLvlLbl val="0"/>
      </c:catAx>
      <c:valAx>
        <c:axId val="11628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2862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2023'!$G$248:$G$254</c:f>
              <c:numCache>
                <c:formatCode>General</c:formatCode>
                <c:ptCount val="7"/>
                <c:pt idx="0">
                  <c:v>2</c:v>
                </c:pt>
                <c:pt idx="1">
                  <c:v>16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276608"/>
        <c:axId val="116278400"/>
        <c:axId val="0"/>
      </c:bar3DChart>
      <c:catAx>
        <c:axId val="1162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278400"/>
        <c:crosses val="autoZero"/>
        <c:auto val="1"/>
        <c:lblAlgn val="ctr"/>
        <c:lblOffset val="100"/>
        <c:noMultiLvlLbl val="0"/>
      </c:catAx>
      <c:valAx>
        <c:axId val="116278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27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07808"/>
        <c:axId val="117617792"/>
        <c:axId val="0"/>
      </c:bar3DChart>
      <c:catAx>
        <c:axId val="1176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617792"/>
        <c:crosses val="autoZero"/>
        <c:auto val="1"/>
        <c:lblAlgn val="ctr"/>
        <c:lblOffset val="100"/>
        <c:noMultiLvlLbl val="0"/>
      </c:catAx>
      <c:valAx>
        <c:axId val="11761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0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2023'!$I$219:$I$222</c:f>
              <c:numCache>
                <c:formatCode>General</c:formatCode>
                <c:ptCount val="4"/>
                <c:pt idx="0">
                  <c:v>62</c:v>
                </c:pt>
                <c:pt idx="1">
                  <c:v>2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2023'!$J$219:$J$222</c:f>
              <c:numCache>
                <c:formatCode>0%</c:formatCode>
                <c:ptCount val="4"/>
                <c:pt idx="0">
                  <c:v>0.77500000000000002</c:v>
                </c:pt>
                <c:pt idx="1">
                  <c:v>2.5000000000000001E-2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3083264"/>
        <c:axId val="83084800"/>
        <c:axId val="0"/>
      </c:bar3DChart>
      <c:catAx>
        <c:axId val="830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3084800"/>
        <c:crosses val="autoZero"/>
        <c:auto val="1"/>
        <c:lblAlgn val="ctr"/>
        <c:lblOffset val="100"/>
        <c:noMultiLvlLbl val="0"/>
      </c:catAx>
      <c:valAx>
        <c:axId val="83084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30832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2023'!$C$22:$E$22</c:f>
              <c:numCache>
                <c:formatCode>General</c:formatCode>
                <c:ptCount val="3"/>
                <c:pt idx="0">
                  <c:v>64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2023'!$C$23:$E$23</c:f>
              <c:numCache>
                <c:formatCode>0%</c:formatCode>
                <c:ptCount val="3"/>
                <c:pt idx="0">
                  <c:v>0.78048780487804881</c:v>
                </c:pt>
                <c:pt idx="1">
                  <c:v>0.1951219512195122</c:v>
                </c:pt>
                <c:pt idx="2">
                  <c:v>2.4390243902439025E-2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3132416"/>
        <c:axId val="83133952"/>
        <c:axId val="0"/>
      </c:bar3DChart>
      <c:catAx>
        <c:axId val="831324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3133952"/>
        <c:crosses val="autoZero"/>
        <c:auto val="1"/>
        <c:lblAlgn val="ctr"/>
        <c:lblOffset val="100"/>
        <c:noMultiLvlLbl val="0"/>
      </c:catAx>
      <c:valAx>
        <c:axId val="83133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313241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2023'!$H$22:$K$22</c:f>
              <c:numCache>
                <c:formatCode>General</c:formatCode>
                <c:ptCount val="4"/>
                <c:pt idx="0">
                  <c:v>27</c:v>
                </c:pt>
                <c:pt idx="1">
                  <c:v>35</c:v>
                </c:pt>
                <c:pt idx="2">
                  <c:v>2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2023'!$H$23:$K$23</c:f>
              <c:numCache>
                <c:formatCode>0%</c:formatCode>
                <c:ptCount val="4"/>
                <c:pt idx="0">
                  <c:v>0.32926829268292684</c:v>
                </c:pt>
                <c:pt idx="1">
                  <c:v>0.42682926829268292</c:v>
                </c:pt>
                <c:pt idx="2">
                  <c:v>2.4390243902439025E-2</c:v>
                </c:pt>
                <c:pt idx="3">
                  <c:v>0.21951219512195122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5332352"/>
        <c:axId val="85348352"/>
        <c:axId val="0"/>
      </c:bar3DChart>
      <c:catAx>
        <c:axId val="853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5348352"/>
        <c:crosses val="autoZero"/>
        <c:auto val="1"/>
        <c:lblAlgn val="ctr"/>
        <c:lblOffset val="100"/>
        <c:noMultiLvlLbl val="0"/>
      </c:catAx>
      <c:valAx>
        <c:axId val="85348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533235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2023'!$I$190:$I$193</c:f>
              <c:numCache>
                <c:formatCode>General</c:formatCode>
                <c:ptCount val="4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85359616"/>
        <c:axId val="85399040"/>
        <c:axId val="0"/>
      </c:bar3DChart>
      <c:catAx>
        <c:axId val="853596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5399040"/>
        <c:crosses val="autoZero"/>
        <c:auto val="1"/>
        <c:lblAlgn val="ctr"/>
        <c:lblOffset val="100"/>
        <c:noMultiLvlLbl val="0"/>
      </c:catAx>
      <c:valAx>
        <c:axId val="85399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535961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2023'!$G$248:$G$254</c:f>
              <c:numCache>
                <c:formatCode>General</c:formatCode>
                <c:ptCount val="7"/>
                <c:pt idx="0">
                  <c:v>2</c:v>
                </c:pt>
                <c:pt idx="1">
                  <c:v>50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437056"/>
        <c:axId val="85447040"/>
        <c:axId val="0"/>
      </c:bar3DChart>
      <c:catAx>
        <c:axId val="8543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447040"/>
        <c:crosses val="autoZero"/>
        <c:auto val="1"/>
        <c:lblAlgn val="ctr"/>
        <c:lblOffset val="100"/>
        <c:noMultiLvlLbl val="0"/>
      </c:catAx>
      <c:valAx>
        <c:axId val="85447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543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19</c:v>
                </c:pt>
                <c:pt idx="4">
                  <c:v>0</c:v>
                </c:pt>
                <c:pt idx="5">
                  <c:v>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612992"/>
        <c:axId val="86618880"/>
        <c:axId val="0"/>
      </c:bar3DChart>
      <c:catAx>
        <c:axId val="866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18880"/>
        <c:crosses val="autoZero"/>
        <c:auto val="1"/>
        <c:lblAlgn val="ctr"/>
        <c:lblOffset val="100"/>
        <c:noMultiLvlLbl val="0"/>
      </c:catAx>
      <c:valAx>
        <c:axId val="8661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857869</xdr:colOff>
      <xdr:row>1</xdr:row>
      <xdr:rowOff>62154</xdr:rowOff>
    </xdr:from>
    <xdr:to>
      <xdr:col>14</xdr:col>
      <xdr:colOff>213076</xdr:colOff>
      <xdr:row>9</xdr:row>
      <xdr:rowOff>31025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2048" y="252654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210603</xdr:colOff>
      <xdr:row>2</xdr:row>
      <xdr:rowOff>107930</xdr:rowOff>
    </xdr:from>
    <xdr:to>
      <xdr:col>4</xdr:col>
      <xdr:colOff>502847</xdr:colOff>
      <xdr:row>8</xdr:row>
      <xdr:rowOff>115802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567" y="488930"/>
          <a:ext cx="2823173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1034143</xdr:colOff>
      <xdr:row>2</xdr:row>
      <xdr:rowOff>68034</xdr:rowOff>
    </xdr:from>
    <xdr:ext cx="1319893" cy="1432085"/>
    <xdr:pic>
      <xdr:nvPicPr>
        <xdr:cNvPr id="1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2643" y="44903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619" y="198226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0536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O19" sqref="O19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7"/>
    </row>
    <row r="13" spans="1:17" ht="50.25" customHeight="1" x14ac:dyDescent="0.25">
      <c r="A13" s="118"/>
      <c r="B13" s="161" t="s">
        <v>24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2"/>
      <c r="Q13" s="1"/>
    </row>
    <row r="14" spans="1:17" ht="43.5" customHeight="1" thickBot="1" x14ac:dyDescent="0.85">
      <c r="A14" s="118"/>
      <c r="B14" s="163" t="s">
        <v>41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166" t="s">
        <v>0</v>
      </c>
      <c r="D20" s="167"/>
      <c r="E20" s="167"/>
      <c r="F20" s="168"/>
      <c r="G20" s="66"/>
      <c r="H20" s="166" t="s">
        <v>1</v>
      </c>
      <c r="I20" s="167"/>
      <c r="J20" s="167"/>
      <c r="K20" s="167"/>
      <c r="L20" s="168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64</v>
      </c>
      <c r="D22" s="72">
        <v>16</v>
      </c>
      <c r="E22" s="72">
        <v>2</v>
      </c>
      <c r="F22" s="73">
        <f>SUM(C22:E22)</f>
        <v>82</v>
      </c>
      <c r="G22" s="74"/>
      <c r="H22" s="71">
        <v>27</v>
      </c>
      <c r="I22" s="71">
        <v>35</v>
      </c>
      <c r="J22" s="71">
        <v>2</v>
      </c>
      <c r="K22" s="71">
        <v>18</v>
      </c>
      <c r="L22" s="73">
        <f>SUM(H22:K22)</f>
        <v>82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0.78048780487804881</v>
      </c>
      <c r="D23" s="76">
        <f>+D22/F22</f>
        <v>0.1951219512195122</v>
      </c>
      <c r="E23" s="77">
        <f>+E22/F22</f>
        <v>2.4390243902439025E-2</v>
      </c>
      <c r="F23" s="78">
        <v>1</v>
      </c>
      <c r="G23" s="74"/>
      <c r="H23" s="75">
        <f>+H22/L22</f>
        <v>0.32926829268292684</v>
      </c>
      <c r="I23" s="75">
        <f>+I22/L22</f>
        <v>0.42682926829268292</v>
      </c>
      <c r="J23" s="75">
        <f>+J22/L22</f>
        <v>2.4390243902439025E-2</v>
      </c>
      <c r="K23" s="75">
        <f>+K22/L22</f>
        <v>0.21951219512195122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165" t="s">
        <v>8</v>
      </c>
      <c r="E43" s="165"/>
      <c r="F43" s="165"/>
      <c r="G43" s="165"/>
      <c r="H43" s="165"/>
      <c r="I43" s="165"/>
      <c r="J43" s="165"/>
      <c r="K43" s="165"/>
      <c r="L43" s="165"/>
      <c r="M43" s="165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40">
        <v>0</v>
      </c>
      <c r="K44" s="141"/>
      <c r="L44" s="1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43">
        <v>0</v>
      </c>
      <c r="K45" s="144"/>
      <c r="L45" s="145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43">
        <v>2</v>
      </c>
      <c r="K46" s="144"/>
      <c r="L46" s="145"/>
      <c r="M46" s="75">
        <f>+$J46/$J61</f>
        <v>2.4390243902439025E-2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43">
        <v>19</v>
      </c>
      <c r="K47" s="144"/>
      <c r="L47" s="145"/>
      <c r="M47" s="75">
        <f>+$J47/$J61</f>
        <v>0.23170731707317074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43">
        <v>0</v>
      </c>
      <c r="K48" s="144"/>
      <c r="L48" s="145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43">
        <v>61</v>
      </c>
      <c r="K49" s="144"/>
      <c r="L49" s="145"/>
      <c r="M49" s="75">
        <f>+$J49/J61</f>
        <v>0.74390243902439024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43">
        <v>0</v>
      </c>
      <c r="K50" s="144"/>
      <c r="L50" s="145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43">
        <v>0</v>
      </c>
      <c r="K51" s="144"/>
      <c r="L51" s="145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43">
        <v>0</v>
      </c>
      <c r="K52" s="144"/>
      <c r="L52" s="145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43">
        <v>0</v>
      </c>
      <c r="K53" s="144"/>
      <c r="L53" s="145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43">
        <v>0</v>
      </c>
      <c r="K54" s="144"/>
      <c r="L54" s="145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43">
        <v>0</v>
      </c>
      <c r="K55" s="144"/>
      <c r="L55" s="145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43">
        <v>0</v>
      </c>
      <c r="K56" s="144"/>
      <c r="L56" s="145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43">
        <v>0</v>
      </c>
      <c r="K57" s="144"/>
      <c r="L57" s="145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43">
        <v>0</v>
      </c>
      <c r="K58" s="144"/>
      <c r="L58" s="145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43">
        <v>0</v>
      </c>
      <c r="K59" s="144"/>
      <c r="L59" s="145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158">
        <f>SUM(J44:J59)</f>
        <v>82</v>
      </c>
      <c r="K61" s="159"/>
      <c r="L61" s="160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71" t="s">
        <v>9</v>
      </c>
      <c r="E103" s="172"/>
      <c r="F103" s="172"/>
      <c r="G103" s="172"/>
      <c r="H103" s="172"/>
      <c r="I103" s="172"/>
      <c r="J103" s="173"/>
      <c r="K103" s="49"/>
      <c r="L103" s="49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2</v>
      </c>
      <c r="J104" s="95">
        <f>+I104/I110</f>
        <v>2.5000000000000001E-2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53</v>
      </c>
      <c r="J105" s="95">
        <f>I105/I110</f>
        <v>0.66249999999999998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175" t="s">
        <v>23</v>
      </c>
      <c r="F106" s="176"/>
      <c r="G106" s="176"/>
      <c r="H106" s="177"/>
      <c r="I106" s="98">
        <v>25</v>
      </c>
      <c r="J106" s="95">
        <f>+I106/I110</f>
        <v>0.3125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80</v>
      </c>
      <c r="J110" s="106">
        <f>SUM(J104:J109)</f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74"/>
      <c r="E113" s="174"/>
      <c r="F113" s="174"/>
      <c r="G113" s="174"/>
      <c r="H113" s="174"/>
      <c r="I113" s="174"/>
      <c r="J113" s="174"/>
      <c r="K113" s="49"/>
      <c r="L113" s="49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155" t="s">
        <v>11</v>
      </c>
      <c r="F140" s="156"/>
      <c r="G140" s="156"/>
      <c r="H140" s="156"/>
      <c r="I140" s="156"/>
      <c r="J140" s="157"/>
      <c r="K140" s="49"/>
      <c r="L140" s="49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149" t="s">
        <v>12</v>
      </c>
      <c r="F141" s="150"/>
      <c r="G141" s="150"/>
      <c r="H141" s="150"/>
      <c r="I141" s="151"/>
      <c r="J141" s="19">
        <v>379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379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152" t="s">
        <v>13</v>
      </c>
      <c r="F147" s="153"/>
      <c r="G147" s="153"/>
      <c r="H147" s="153"/>
      <c r="I147" s="153"/>
      <c r="J147" s="15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149" t="s">
        <v>14</v>
      </c>
      <c r="F148" s="150"/>
      <c r="G148" s="150"/>
      <c r="H148" s="150"/>
      <c r="I148" s="151"/>
      <c r="J148" s="21">
        <v>5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5</v>
      </c>
      <c r="K149" s="56"/>
      <c r="L149" s="56"/>
      <c r="M149" s="4">
        <v>0</v>
      </c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152" t="s">
        <v>15</v>
      </c>
      <c r="F153" s="153"/>
      <c r="G153" s="153"/>
      <c r="H153" s="153"/>
      <c r="I153" s="153"/>
      <c r="J153" s="15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149" t="s">
        <v>15</v>
      </c>
      <c r="F154" s="150"/>
      <c r="G154" s="150"/>
      <c r="H154" s="150"/>
      <c r="I154" s="151"/>
      <c r="J154" s="21">
        <v>2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2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155" t="s">
        <v>16</v>
      </c>
      <c r="E160" s="156"/>
      <c r="F160" s="156"/>
      <c r="G160" s="156"/>
      <c r="H160" s="156"/>
      <c r="I160" s="156"/>
      <c r="J160" s="157"/>
      <c r="K160" s="49"/>
      <c r="L160" s="49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146" t="str">
        <f>+'[1]ACUM-MAYO'!A162</f>
        <v>ORDINARIA</v>
      </c>
      <c r="F161" s="147"/>
      <c r="G161" s="147"/>
      <c r="H161" s="148"/>
      <c r="I161" s="51">
        <v>72</v>
      </c>
      <c r="J161" s="24">
        <f>I161/I166</f>
        <v>0.9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146" t="str">
        <f>+'[1]ACUM-MAYO'!A163</f>
        <v>FUNDAMENTAL</v>
      </c>
      <c r="F162" s="147"/>
      <c r="G162" s="147"/>
      <c r="H162" s="148"/>
      <c r="I162" s="51">
        <v>8</v>
      </c>
      <c r="J162" s="25">
        <f>I162/I166</f>
        <v>0.1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26">
        <v>4</v>
      </c>
      <c r="E163" s="146" t="str">
        <f>+'[1]ACUM-MAYO'!A165</f>
        <v>RESERVADA</v>
      </c>
      <c r="F163" s="147"/>
      <c r="G163" s="147"/>
      <c r="H163" s="14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146" t="s">
        <v>22</v>
      </c>
      <c r="F164" s="147"/>
      <c r="G164" s="147"/>
      <c r="H164" s="14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80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155" t="s">
        <v>17</v>
      </c>
      <c r="E189" s="156"/>
      <c r="F189" s="156"/>
      <c r="G189" s="156"/>
      <c r="H189" s="156"/>
      <c r="I189" s="156"/>
      <c r="J189" s="157"/>
      <c r="K189" s="49"/>
      <c r="L189" s="49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146" t="str">
        <f>+'[1]ACUM-MAYO'!A173</f>
        <v>ECONOMICA ADMINISTRATIVA</v>
      </c>
      <c r="F190" s="147"/>
      <c r="G190" s="147"/>
      <c r="H190" s="148"/>
      <c r="I190" s="51">
        <v>80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146" t="str">
        <f>+'[1]ACUM-MAYO'!A174</f>
        <v>TRAMITE</v>
      </c>
      <c r="F191" s="147"/>
      <c r="G191" s="147"/>
      <c r="H191" s="14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146" t="str">
        <f>+'[1]ACUM-MAYO'!A175</f>
        <v>SERV. PUB.</v>
      </c>
      <c r="F192" s="147"/>
      <c r="G192" s="147"/>
      <c r="H192" s="14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146" t="str">
        <f>+'[1]ACUM-MAYO'!A176</f>
        <v>LEGAL</v>
      </c>
      <c r="F193" s="147"/>
      <c r="G193" s="147"/>
      <c r="H193" s="14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80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155" t="s">
        <v>18</v>
      </c>
      <c r="E218" s="156"/>
      <c r="F218" s="156"/>
      <c r="G218" s="156"/>
      <c r="H218" s="156"/>
      <c r="I218" s="156"/>
      <c r="J218" s="157"/>
      <c r="K218" s="49"/>
      <c r="L218" s="49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62</v>
      </c>
      <c r="J219" s="33">
        <f>I219/I224</f>
        <v>0.77500000000000002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2</v>
      </c>
      <c r="J220" s="33">
        <f>I220/I224</f>
        <v>2.5000000000000001E-2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16</v>
      </c>
      <c r="J221" s="33">
        <f>I221/I224</f>
        <v>0.2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42"/>
      <c r="H222" s="43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80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152" t="s">
        <v>25</v>
      </c>
      <c r="E247" s="178"/>
      <c r="F247" s="178"/>
      <c r="G247" s="15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138" t="s">
        <v>26</v>
      </c>
      <c r="F248" s="139"/>
      <c r="G248" s="64">
        <v>2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138" t="s">
        <v>27</v>
      </c>
      <c r="F249" s="139"/>
      <c r="G249" s="62">
        <v>50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138" t="s">
        <v>28</v>
      </c>
      <c r="F250" s="139"/>
      <c r="G250" s="62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138" t="s">
        <v>29</v>
      </c>
      <c r="F251" s="139"/>
      <c r="G251" s="62">
        <v>8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138" t="s">
        <v>30</v>
      </c>
      <c r="F252" s="139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181" t="s">
        <v>31</v>
      </c>
      <c r="F253" s="182"/>
      <c r="G253" s="114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183" t="s">
        <v>32</v>
      </c>
      <c r="F254" s="184"/>
      <c r="G254" s="115">
        <v>16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179" t="s">
        <v>3</v>
      </c>
      <c r="F255" s="180"/>
      <c r="G255" s="63">
        <v>80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69" t="s">
        <v>38</v>
      </c>
      <c r="C308" s="170"/>
      <c r="D308" s="170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B308:O308"/>
    <mergeCell ref="D103:J103"/>
    <mergeCell ref="D113:J113"/>
    <mergeCell ref="E140:J140"/>
    <mergeCell ref="E141:I141"/>
    <mergeCell ref="E164:H164"/>
    <mergeCell ref="D189:J189"/>
    <mergeCell ref="E190:H190"/>
    <mergeCell ref="E106:H106"/>
    <mergeCell ref="D247:G247"/>
    <mergeCell ref="E255:F255"/>
    <mergeCell ref="E193:H193"/>
    <mergeCell ref="D218:J218"/>
    <mergeCell ref="E253:F253"/>
    <mergeCell ref="E254:F254"/>
    <mergeCell ref="E248:F248"/>
    <mergeCell ref="B13:O13"/>
    <mergeCell ref="B14:O14"/>
    <mergeCell ref="D43:M43"/>
    <mergeCell ref="C20:F20"/>
    <mergeCell ref="H20:L20"/>
    <mergeCell ref="J54:L54"/>
    <mergeCell ref="J55:L55"/>
    <mergeCell ref="J56:L56"/>
    <mergeCell ref="E192:H192"/>
    <mergeCell ref="J57:L57"/>
    <mergeCell ref="J58:L58"/>
    <mergeCell ref="J59:L59"/>
    <mergeCell ref="J61:L61"/>
    <mergeCell ref="E191:H191"/>
    <mergeCell ref="E147:J147"/>
    <mergeCell ref="J49:L49"/>
    <mergeCell ref="J50:L50"/>
    <mergeCell ref="J51:L51"/>
    <mergeCell ref="J52:L52"/>
    <mergeCell ref="J53:L53"/>
    <mergeCell ref="E249:F249"/>
    <mergeCell ref="E250:F250"/>
    <mergeCell ref="E251:F251"/>
    <mergeCell ref="E252:F252"/>
    <mergeCell ref="J44:L44"/>
    <mergeCell ref="J45:L45"/>
    <mergeCell ref="J46:L46"/>
    <mergeCell ref="E162:H162"/>
    <mergeCell ref="E163:H163"/>
    <mergeCell ref="E148:I148"/>
    <mergeCell ref="E153:J153"/>
    <mergeCell ref="E154:I154"/>
    <mergeCell ref="D160:J160"/>
    <mergeCell ref="E161:H161"/>
    <mergeCell ref="J47:L47"/>
    <mergeCell ref="J48:L4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G6" sqref="G6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161" t="s">
        <v>24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2"/>
      <c r="Q13" s="1"/>
    </row>
    <row r="14" spans="1:17" ht="43.5" customHeight="1" thickBot="1" x14ac:dyDescent="0.85">
      <c r="A14" s="118"/>
      <c r="B14" s="163" t="s">
        <v>42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166" t="s">
        <v>0</v>
      </c>
      <c r="D20" s="167"/>
      <c r="E20" s="167"/>
      <c r="F20" s="168"/>
      <c r="G20" s="66"/>
      <c r="H20" s="166" t="s">
        <v>1</v>
      </c>
      <c r="I20" s="167"/>
      <c r="J20" s="167"/>
      <c r="K20" s="167"/>
      <c r="L20" s="168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19</v>
      </c>
      <c r="D22" s="121">
        <v>4</v>
      </c>
      <c r="E22" s="121">
        <v>2</v>
      </c>
      <c r="F22" s="73">
        <f>SUM(C22:E22)</f>
        <v>25</v>
      </c>
      <c r="G22" s="74"/>
      <c r="H22" s="71">
        <v>10</v>
      </c>
      <c r="I22" s="71">
        <v>7</v>
      </c>
      <c r="J22" s="71">
        <v>0</v>
      </c>
      <c r="K22" s="71">
        <v>8</v>
      </c>
      <c r="L22" s="73">
        <f>SUM(H22:K22)</f>
        <v>25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0.76</v>
      </c>
      <c r="D23" s="76">
        <f>+D22/F22</f>
        <v>0.16</v>
      </c>
      <c r="E23" s="77">
        <f>+E22/F22</f>
        <v>0.08</v>
      </c>
      <c r="F23" s="78">
        <v>1</v>
      </c>
      <c r="G23" s="74"/>
      <c r="H23" s="75">
        <f>+H22/L22</f>
        <v>0.4</v>
      </c>
      <c r="I23" s="75">
        <f>+I22/L22</f>
        <v>0.28000000000000003</v>
      </c>
      <c r="J23" s="75">
        <f>+J22/L22</f>
        <v>0</v>
      </c>
      <c r="K23" s="75">
        <f>+K22/L22</f>
        <v>0.32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165" t="s">
        <v>8</v>
      </c>
      <c r="E43" s="165"/>
      <c r="F43" s="165"/>
      <c r="G43" s="165"/>
      <c r="H43" s="165"/>
      <c r="I43" s="165"/>
      <c r="J43" s="165"/>
      <c r="K43" s="165"/>
      <c r="L43" s="165"/>
      <c r="M43" s="165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40">
        <v>0</v>
      </c>
      <c r="K44" s="141"/>
      <c r="L44" s="1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43">
        <v>0</v>
      </c>
      <c r="K45" s="144"/>
      <c r="L45" s="145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43">
        <v>1</v>
      </c>
      <c r="K46" s="144"/>
      <c r="L46" s="145"/>
      <c r="M46" s="75">
        <f>+$J46/$J61</f>
        <v>0.04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43">
        <v>5</v>
      </c>
      <c r="K47" s="144"/>
      <c r="L47" s="145"/>
      <c r="M47" s="75">
        <f>+$J47/$J61</f>
        <v>0.2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43">
        <v>0</v>
      </c>
      <c r="K48" s="144"/>
      <c r="L48" s="145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43">
        <v>19</v>
      </c>
      <c r="K49" s="144"/>
      <c r="L49" s="145"/>
      <c r="M49" s="75">
        <f>+$J49/J61</f>
        <v>0.76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43">
        <v>0</v>
      </c>
      <c r="K50" s="144"/>
      <c r="L50" s="145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43">
        <v>0</v>
      </c>
      <c r="K51" s="144"/>
      <c r="L51" s="145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43">
        <v>0</v>
      </c>
      <c r="K52" s="144"/>
      <c r="L52" s="145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43">
        <v>0</v>
      </c>
      <c r="K53" s="144"/>
      <c r="L53" s="145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43">
        <v>0</v>
      </c>
      <c r="K54" s="144"/>
      <c r="L54" s="145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43">
        <v>0</v>
      </c>
      <c r="K55" s="144"/>
      <c r="L55" s="145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43">
        <v>0</v>
      </c>
      <c r="K56" s="144"/>
      <c r="L56" s="145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43">
        <v>0</v>
      </c>
      <c r="K57" s="144"/>
      <c r="L57" s="145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43">
        <v>0</v>
      </c>
      <c r="K58" s="144"/>
      <c r="L58" s="145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43">
        <v>0</v>
      </c>
      <c r="K59" s="144"/>
      <c r="L59" s="145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158">
        <f>SUM(J44:J59)</f>
        <v>25</v>
      </c>
      <c r="K61" s="159"/>
      <c r="L61" s="160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71" t="s">
        <v>9</v>
      </c>
      <c r="E103" s="172"/>
      <c r="F103" s="172"/>
      <c r="G103" s="172"/>
      <c r="H103" s="172"/>
      <c r="I103" s="172"/>
      <c r="J103" s="173"/>
      <c r="K103" s="125"/>
      <c r="L103" s="125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6</v>
      </c>
      <c r="J104" s="95">
        <f>+I104/I110</f>
        <v>0.25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14</v>
      </c>
      <c r="J105" s="95">
        <f>I105/I110</f>
        <v>0.58333333333333337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175" t="s">
        <v>23</v>
      </c>
      <c r="F106" s="176"/>
      <c r="G106" s="176"/>
      <c r="H106" s="177"/>
      <c r="I106" s="98">
        <v>4</v>
      </c>
      <c r="J106" s="95">
        <f>+I106/I110</f>
        <v>0.16666666666666666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24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74"/>
      <c r="E113" s="174"/>
      <c r="F113" s="174"/>
      <c r="G113" s="174"/>
      <c r="H113" s="174"/>
      <c r="I113" s="174"/>
      <c r="J113" s="174"/>
      <c r="K113" s="125"/>
      <c r="L113" s="125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155" t="s">
        <v>11</v>
      </c>
      <c r="F140" s="156"/>
      <c r="G140" s="156"/>
      <c r="H140" s="156"/>
      <c r="I140" s="156"/>
      <c r="J140" s="157"/>
      <c r="K140" s="125"/>
      <c r="L140" s="125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149" t="s">
        <v>12</v>
      </c>
      <c r="F141" s="150"/>
      <c r="G141" s="150"/>
      <c r="H141" s="150"/>
      <c r="I141" s="151"/>
      <c r="J141" s="19">
        <v>209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152" t="s">
        <v>13</v>
      </c>
      <c r="F147" s="153"/>
      <c r="G147" s="153"/>
      <c r="H147" s="153"/>
      <c r="I147" s="153"/>
      <c r="J147" s="15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149" t="s">
        <v>14</v>
      </c>
      <c r="F148" s="150"/>
      <c r="G148" s="150"/>
      <c r="H148" s="150"/>
      <c r="I148" s="151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>
        <v>0</v>
      </c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152" t="s">
        <v>15</v>
      </c>
      <c r="F153" s="153"/>
      <c r="G153" s="153"/>
      <c r="H153" s="153"/>
      <c r="I153" s="153"/>
      <c r="J153" s="15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149" t="s">
        <v>15</v>
      </c>
      <c r="F154" s="150"/>
      <c r="G154" s="150"/>
      <c r="H154" s="150"/>
      <c r="I154" s="151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155" t="s">
        <v>16</v>
      </c>
      <c r="E160" s="156"/>
      <c r="F160" s="156"/>
      <c r="G160" s="156"/>
      <c r="H160" s="156"/>
      <c r="I160" s="156"/>
      <c r="J160" s="157"/>
      <c r="K160" s="125"/>
      <c r="L160" s="125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146" t="str">
        <f>+'[1]ACUM-MAYO'!A162</f>
        <v>ORDINARIA</v>
      </c>
      <c r="F161" s="147"/>
      <c r="G161" s="147"/>
      <c r="H161" s="148"/>
      <c r="I161" s="51">
        <v>24</v>
      </c>
      <c r="J161" s="24">
        <f>I161/I166</f>
        <v>1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146" t="str">
        <f>+'[1]ACUM-MAYO'!A163</f>
        <v>FUNDAMENTAL</v>
      </c>
      <c r="F162" s="147"/>
      <c r="G162" s="147"/>
      <c r="H162" s="148"/>
      <c r="I162" s="51">
        <v>0</v>
      </c>
      <c r="J162" s="25">
        <f>I162/I166</f>
        <v>0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24">
        <v>4</v>
      </c>
      <c r="E163" s="146" t="str">
        <f>+'[1]ACUM-MAYO'!A165</f>
        <v>RESERVADA</v>
      </c>
      <c r="F163" s="147"/>
      <c r="G163" s="147"/>
      <c r="H163" s="14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146" t="s">
        <v>22</v>
      </c>
      <c r="F164" s="147"/>
      <c r="G164" s="147"/>
      <c r="H164" s="14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24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155" t="s">
        <v>17</v>
      </c>
      <c r="E189" s="156"/>
      <c r="F189" s="156"/>
      <c r="G189" s="156"/>
      <c r="H189" s="156"/>
      <c r="I189" s="156"/>
      <c r="J189" s="157"/>
      <c r="K189" s="125"/>
      <c r="L189" s="125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146" t="str">
        <f>+'[1]ACUM-MAYO'!A173</f>
        <v>ECONOMICA ADMINISTRATIVA</v>
      </c>
      <c r="F190" s="147"/>
      <c r="G190" s="147"/>
      <c r="H190" s="148"/>
      <c r="I190" s="51">
        <v>24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146" t="str">
        <f>+'[1]ACUM-MAYO'!A174</f>
        <v>TRAMITE</v>
      </c>
      <c r="F191" s="147"/>
      <c r="G191" s="147"/>
      <c r="H191" s="14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146" t="str">
        <f>+'[1]ACUM-MAYO'!A175</f>
        <v>SERV. PUB.</v>
      </c>
      <c r="F192" s="147"/>
      <c r="G192" s="147"/>
      <c r="H192" s="14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146" t="str">
        <f>+'[1]ACUM-MAYO'!A176</f>
        <v>LEGAL</v>
      </c>
      <c r="F193" s="147"/>
      <c r="G193" s="147"/>
      <c r="H193" s="14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24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155" t="s">
        <v>18</v>
      </c>
      <c r="E218" s="156"/>
      <c r="F218" s="156"/>
      <c r="G218" s="156"/>
      <c r="H218" s="156"/>
      <c r="I218" s="156"/>
      <c r="J218" s="157"/>
      <c r="K218" s="125"/>
      <c r="L218" s="125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18</v>
      </c>
      <c r="J219" s="33">
        <f>I219/I224</f>
        <v>0.75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2</v>
      </c>
      <c r="J220" s="33">
        <f>I220/I224</f>
        <v>8.3333333333333329E-2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4</v>
      </c>
      <c r="J221" s="33">
        <f>I221/I224</f>
        <v>0.16666666666666666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22"/>
      <c r="H222" s="123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24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152" t="s">
        <v>25</v>
      </c>
      <c r="E247" s="178"/>
      <c r="F247" s="178"/>
      <c r="G247" s="15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138" t="s">
        <v>26</v>
      </c>
      <c r="F248" s="139"/>
      <c r="G248" s="64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138" t="s">
        <v>27</v>
      </c>
      <c r="F249" s="139"/>
      <c r="G249" s="62">
        <v>16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138" t="s">
        <v>28</v>
      </c>
      <c r="F250" s="139"/>
      <c r="G250" s="62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138" t="s">
        <v>29</v>
      </c>
      <c r="F251" s="139"/>
      <c r="G251" s="62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138" t="s">
        <v>30</v>
      </c>
      <c r="F252" s="139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181" t="s">
        <v>31</v>
      </c>
      <c r="F253" s="182"/>
      <c r="G253" s="114">
        <v>1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183" t="s">
        <v>32</v>
      </c>
      <c r="F254" s="184"/>
      <c r="G254" s="115">
        <v>4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179" t="s">
        <v>3</v>
      </c>
      <c r="F255" s="180"/>
      <c r="G255" s="63">
        <v>24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69" t="s">
        <v>38</v>
      </c>
      <c r="C308" s="170"/>
      <c r="D308" s="170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I254" sqref="I254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161" t="s">
        <v>24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2"/>
      <c r="Q13" s="1"/>
    </row>
    <row r="14" spans="1:17" ht="43.5" customHeight="1" thickBot="1" x14ac:dyDescent="0.85">
      <c r="A14" s="118"/>
      <c r="B14" s="163" t="s">
        <v>43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166" t="s">
        <v>0</v>
      </c>
      <c r="D20" s="167"/>
      <c r="E20" s="167"/>
      <c r="F20" s="168"/>
      <c r="G20" s="66"/>
      <c r="H20" s="166" t="s">
        <v>1</v>
      </c>
      <c r="I20" s="167"/>
      <c r="J20" s="167"/>
      <c r="K20" s="167"/>
      <c r="L20" s="168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22</v>
      </c>
      <c r="D22" s="132">
        <v>8</v>
      </c>
      <c r="E22" s="132">
        <v>6</v>
      </c>
      <c r="F22" s="73">
        <v>36</v>
      </c>
      <c r="G22" s="74"/>
      <c r="H22" s="71">
        <v>10</v>
      </c>
      <c r="I22" s="71">
        <v>15</v>
      </c>
      <c r="J22" s="71">
        <v>0</v>
      </c>
      <c r="K22" s="71">
        <v>11</v>
      </c>
      <c r="L22" s="73">
        <f>SUM(H22:K22)</f>
        <v>36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0.61111111111111116</v>
      </c>
      <c r="D23" s="76">
        <f>+D22/F22</f>
        <v>0.22222222222222221</v>
      </c>
      <c r="E23" s="77">
        <f>+E22/F22</f>
        <v>0.16666666666666666</v>
      </c>
      <c r="F23" s="78">
        <v>1</v>
      </c>
      <c r="G23" s="74"/>
      <c r="H23" s="75">
        <f>+H22/L22</f>
        <v>0.27777777777777779</v>
      </c>
      <c r="I23" s="75">
        <f>+I22/L22</f>
        <v>0.41666666666666669</v>
      </c>
      <c r="J23" s="75">
        <f>+J22/L22</f>
        <v>0</v>
      </c>
      <c r="K23" s="75">
        <f>+K22/L22</f>
        <v>0.30555555555555558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165" t="s">
        <v>8</v>
      </c>
      <c r="E43" s="165"/>
      <c r="F43" s="165"/>
      <c r="G43" s="165"/>
      <c r="H43" s="165"/>
      <c r="I43" s="165"/>
      <c r="J43" s="165"/>
      <c r="K43" s="165"/>
      <c r="L43" s="165"/>
      <c r="M43" s="165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40">
        <v>0</v>
      </c>
      <c r="K44" s="141"/>
      <c r="L44" s="1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43">
        <v>0</v>
      </c>
      <c r="K45" s="144"/>
      <c r="L45" s="145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43">
        <v>2</v>
      </c>
      <c r="K46" s="144"/>
      <c r="L46" s="145"/>
      <c r="M46" s="75">
        <f>+$J46/$J61</f>
        <v>5.5555555555555552E-2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43">
        <v>9</v>
      </c>
      <c r="K47" s="144"/>
      <c r="L47" s="145"/>
      <c r="M47" s="75">
        <f>+$J47/$J61</f>
        <v>0.25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43">
        <v>0</v>
      </c>
      <c r="K48" s="144"/>
      <c r="L48" s="145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43">
        <v>22</v>
      </c>
      <c r="K49" s="144"/>
      <c r="L49" s="145"/>
      <c r="M49" s="75">
        <f>+$J49/J61</f>
        <v>0.61111111111111116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43">
        <v>0</v>
      </c>
      <c r="K50" s="144"/>
      <c r="L50" s="145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43">
        <v>0</v>
      </c>
      <c r="K51" s="144"/>
      <c r="L51" s="145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43">
        <v>0</v>
      </c>
      <c r="K52" s="144"/>
      <c r="L52" s="145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43">
        <v>0</v>
      </c>
      <c r="K53" s="144"/>
      <c r="L53" s="145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43">
        <v>3</v>
      </c>
      <c r="K54" s="144"/>
      <c r="L54" s="145"/>
      <c r="M54" s="75">
        <f>+$J54/J61</f>
        <v>8.3333333333333329E-2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43">
        <v>0</v>
      </c>
      <c r="K55" s="144"/>
      <c r="L55" s="145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43">
        <v>0</v>
      </c>
      <c r="K56" s="144"/>
      <c r="L56" s="145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43">
        <v>0</v>
      </c>
      <c r="K57" s="144"/>
      <c r="L57" s="145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43">
        <v>0</v>
      </c>
      <c r="K58" s="144"/>
      <c r="L58" s="145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43">
        <v>0</v>
      </c>
      <c r="K59" s="144"/>
      <c r="L59" s="145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158">
        <f>SUM(J44:J59)</f>
        <v>36</v>
      </c>
      <c r="K61" s="159"/>
      <c r="L61" s="160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71" t="s">
        <v>9</v>
      </c>
      <c r="E103" s="172"/>
      <c r="F103" s="172"/>
      <c r="G103" s="172"/>
      <c r="H103" s="172"/>
      <c r="I103" s="172"/>
      <c r="J103" s="173"/>
      <c r="K103" s="128"/>
      <c r="L103" s="128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8</v>
      </c>
      <c r="J104" s="95">
        <f>+I104/I110</f>
        <v>0.22222222222222221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17</v>
      </c>
      <c r="J105" s="95">
        <f>I105/I110</f>
        <v>0.47222222222222221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175" t="s">
        <v>23</v>
      </c>
      <c r="F106" s="176"/>
      <c r="G106" s="176"/>
      <c r="H106" s="177"/>
      <c r="I106" s="98">
        <v>11</v>
      </c>
      <c r="J106" s="95">
        <f>+I106/I110</f>
        <v>0.30555555555555558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74"/>
      <c r="E113" s="174"/>
      <c r="F113" s="174"/>
      <c r="G113" s="174"/>
      <c r="H113" s="174"/>
      <c r="I113" s="174"/>
      <c r="J113" s="174"/>
      <c r="K113" s="128"/>
      <c r="L113" s="128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155" t="s">
        <v>11</v>
      </c>
      <c r="F140" s="156"/>
      <c r="G140" s="156"/>
      <c r="H140" s="156"/>
      <c r="I140" s="156"/>
      <c r="J140" s="157"/>
      <c r="K140" s="128"/>
      <c r="L140" s="128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149" t="s">
        <v>12</v>
      </c>
      <c r="F141" s="150"/>
      <c r="G141" s="150"/>
      <c r="H141" s="150"/>
      <c r="I141" s="151"/>
      <c r="J141" s="19">
        <v>284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152" t="s">
        <v>13</v>
      </c>
      <c r="F147" s="153"/>
      <c r="G147" s="153"/>
      <c r="H147" s="153"/>
      <c r="I147" s="153"/>
      <c r="J147" s="15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149" t="s">
        <v>14</v>
      </c>
      <c r="F148" s="150"/>
      <c r="G148" s="150"/>
      <c r="H148" s="150"/>
      <c r="I148" s="151"/>
      <c r="J148" s="21">
        <v>1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152" t="s">
        <v>15</v>
      </c>
      <c r="F153" s="153"/>
      <c r="G153" s="153"/>
      <c r="H153" s="153"/>
      <c r="I153" s="153"/>
      <c r="J153" s="15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149" t="s">
        <v>15</v>
      </c>
      <c r="F154" s="150"/>
      <c r="G154" s="150"/>
      <c r="H154" s="150"/>
      <c r="I154" s="151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155" t="s">
        <v>16</v>
      </c>
      <c r="E160" s="156"/>
      <c r="F160" s="156"/>
      <c r="G160" s="156"/>
      <c r="H160" s="156"/>
      <c r="I160" s="156"/>
      <c r="J160" s="157"/>
      <c r="K160" s="128"/>
      <c r="L160" s="128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146" t="str">
        <f>+'[1]ACUM-MAYO'!A162</f>
        <v>ORDINARIA</v>
      </c>
      <c r="F161" s="147"/>
      <c r="G161" s="147"/>
      <c r="H161" s="148"/>
      <c r="I161" s="51">
        <v>33</v>
      </c>
      <c r="J161" s="24">
        <f>I161/I166</f>
        <v>0.91666666666666663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146" t="str">
        <f>+'[1]ACUM-MAYO'!A163</f>
        <v>FUNDAMENTAL</v>
      </c>
      <c r="F162" s="147"/>
      <c r="G162" s="147"/>
      <c r="H162" s="148"/>
      <c r="I162" s="51">
        <v>3</v>
      </c>
      <c r="J162" s="25">
        <f>I162/I166</f>
        <v>8.3333333333333329E-2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29">
        <v>4</v>
      </c>
      <c r="E163" s="146" t="str">
        <f>+'[1]ACUM-MAYO'!A165</f>
        <v>RESERVADA</v>
      </c>
      <c r="F163" s="147"/>
      <c r="G163" s="147"/>
      <c r="H163" s="14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146" t="s">
        <v>22</v>
      </c>
      <c r="F164" s="147"/>
      <c r="G164" s="147"/>
      <c r="H164" s="14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36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155" t="s">
        <v>17</v>
      </c>
      <c r="E189" s="156"/>
      <c r="F189" s="156"/>
      <c r="G189" s="156"/>
      <c r="H189" s="156"/>
      <c r="I189" s="156"/>
      <c r="J189" s="157"/>
      <c r="K189" s="128"/>
      <c r="L189" s="128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146" t="str">
        <f>+'[1]ACUM-MAYO'!A173</f>
        <v>ECONOMICA ADMINISTRATIVA</v>
      </c>
      <c r="F190" s="147"/>
      <c r="G190" s="147"/>
      <c r="H190" s="148"/>
      <c r="I190" s="51">
        <v>36</v>
      </c>
      <c r="J190" s="33">
        <f>I190/I195</f>
        <v>1.5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146" t="str">
        <f>+'[1]ACUM-MAYO'!A174</f>
        <v>TRAMITE</v>
      </c>
      <c r="F191" s="147"/>
      <c r="G191" s="147"/>
      <c r="H191" s="14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146" t="str">
        <f>+'[1]ACUM-MAYO'!A175</f>
        <v>SERV. PUB.</v>
      </c>
      <c r="F192" s="147"/>
      <c r="G192" s="147"/>
      <c r="H192" s="14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146" t="str">
        <f>+'[1]ACUM-MAYO'!A176</f>
        <v>LEGAL</v>
      </c>
      <c r="F193" s="147"/>
      <c r="G193" s="147"/>
      <c r="H193" s="14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24</v>
      </c>
      <c r="J195" s="18">
        <f>SUM(J190:J193)</f>
        <v>1.5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155" t="s">
        <v>18</v>
      </c>
      <c r="E218" s="156"/>
      <c r="F218" s="156"/>
      <c r="G218" s="156"/>
      <c r="H218" s="156"/>
      <c r="I218" s="156"/>
      <c r="J218" s="157"/>
      <c r="K218" s="128"/>
      <c r="L218" s="128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22</v>
      </c>
      <c r="J219" s="33">
        <f>I219/I224</f>
        <v>0.61111111111111116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6</v>
      </c>
      <c r="J220" s="33">
        <f>I220/I224</f>
        <v>0.16666666666666666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8</v>
      </c>
      <c r="J221" s="33">
        <f>I221/I224</f>
        <v>0.22222222222222221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30"/>
      <c r="H222" s="131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36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152" t="s">
        <v>25</v>
      </c>
      <c r="E247" s="178"/>
      <c r="F247" s="178"/>
      <c r="G247" s="15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138" t="s">
        <v>26</v>
      </c>
      <c r="F248" s="139"/>
      <c r="G248" s="64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138" t="s">
        <v>27</v>
      </c>
      <c r="F249" s="139"/>
      <c r="G249" s="62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138" t="s">
        <v>28</v>
      </c>
      <c r="F250" s="139"/>
      <c r="G250" s="62">
        <v>6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138" t="s">
        <v>29</v>
      </c>
      <c r="F251" s="139"/>
      <c r="G251" s="62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138" t="s">
        <v>30</v>
      </c>
      <c r="F252" s="139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181" t="s">
        <v>31</v>
      </c>
      <c r="F253" s="182"/>
      <c r="G253" s="114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183" t="s">
        <v>32</v>
      </c>
      <c r="F254" s="184"/>
      <c r="G254" s="115">
        <v>8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179" t="s">
        <v>3</v>
      </c>
      <c r="F255" s="180"/>
      <c r="G255" s="63">
        <v>24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69" t="s">
        <v>38</v>
      </c>
      <c r="C308" s="170"/>
      <c r="D308" s="170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tabSelected="1" zoomScale="70" zoomScaleNormal="70" workbookViewId="0">
      <selection activeCell="J249" sqref="J249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161" t="s">
        <v>24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2"/>
      <c r="Q13" s="1"/>
    </row>
    <row r="14" spans="1:17" ht="43.5" customHeight="1" thickBot="1" x14ac:dyDescent="0.85">
      <c r="A14" s="118"/>
      <c r="B14" s="163" t="s">
        <v>44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166" t="s">
        <v>0</v>
      </c>
      <c r="D20" s="167"/>
      <c r="E20" s="167"/>
      <c r="F20" s="168"/>
      <c r="G20" s="66"/>
      <c r="H20" s="166" t="s">
        <v>1</v>
      </c>
      <c r="I20" s="167"/>
      <c r="J20" s="167"/>
      <c r="K20" s="167"/>
      <c r="L20" s="168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28</v>
      </c>
      <c r="D22" s="137">
        <v>8</v>
      </c>
      <c r="E22" s="137">
        <v>5</v>
      </c>
      <c r="F22" s="73">
        <v>41</v>
      </c>
      <c r="G22" s="74"/>
      <c r="H22" s="71">
        <v>16</v>
      </c>
      <c r="I22" s="71">
        <v>15</v>
      </c>
      <c r="J22" s="71">
        <v>0</v>
      </c>
      <c r="K22" s="71">
        <v>10</v>
      </c>
      <c r="L22" s="73">
        <f>SUM(H22:K22)</f>
        <v>41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0.68292682926829273</v>
      </c>
      <c r="D23" s="76">
        <f>+D22/F22</f>
        <v>0.1951219512195122</v>
      </c>
      <c r="E23" s="77">
        <f>+E22/F22</f>
        <v>0.12195121951219512</v>
      </c>
      <c r="F23" s="78">
        <v>1</v>
      </c>
      <c r="G23" s="74"/>
      <c r="H23" s="75">
        <f>+H22/L22</f>
        <v>0.3902439024390244</v>
      </c>
      <c r="I23" s="75">
        <f>+I22/L22</f>
        <v>0.36585365853658536</v>
      </c>
      <c r="J23" s="75">
        <f>+J22/L22</f>
        <v>0</v>
      </c>
      <c r="K23" s="75">
        <f>+K22/L22</f>
        <v>0.24390243902439024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165" t="s">
        <v>8</v>
      </c>
      <c r="E43" s="165"/>
      <c r="F43" s="165"/>
      <c r="G43" s="165"/>
      <c r="H43" s="165"/>
      <c r="I43" s="165"/>
      <c r="J43" s="165"/>
      <c r="K43" s="165"/>
      <c r="L43" s="165"/>
      <c r="M43" s="165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85">
        <v>0</v>
      </c>
      <c r="K44" s="185"/>
      <c r="L44" s="185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86">
        <v>0</v>
      </c>
      <c r="K45" s="186"/>
      <c r="L45" s="186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86">
        <v>1</v>
      </c>
      <c r="K46" s="186"/>
      <c r="L46" s="186"/>
      <c r="M46" s="75">
        <f>+$J46/$J61</f>
        <v>2.4390243902439025E-2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86">
        <v>12</v>
      </c>
      <c r="K47" s="186"/>
      <c r="L47" s="186"/>
      <c r="M47" s="75">
        <f>+$J47/$J61</f>
        <v>0.29268292682926828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86">
        <v>0</v>
      </c>
      <c r="K48" s="186"/>
      <c r="L48" s="186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86">
        <v>22</v>
      </c>
      <c r="K49" s="186"/>
      <c r="L49" s="186"/>
      <c r="M49" s="75">
        <f>+$J49/J61</f>
        <v>0.53658536585365857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86">
        <v>0</v>
      </c>
      <c r="K50" s="186"/>
      <c r="L50" s="186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86">
        <v>0</v>
      </c>
      <c r="K51" s="186"/>
      <c r="L51" s="186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86">
        <v>0</v>
      </c>
      <c r="K52" s="186"/>
      <c r="L52" s="186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86">
        <v>0</v>
      </c>
      <c r="K53" s="186"/>
      <c r="L53" s="186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86">
        <v>6</v>
      </c>
      <c r="K54" s="186"/>
      <c r="L54" s="186"/>
      <c r="M54" s="75">
        <f>+$J54/J61</f>
        <v>0.14634146341463414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86">
        <v>0</v>
      </c>
      <c r="K55" s="186"/>
      <c r="L55" s="186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86">
        <v>0</v>
      </c>
      <c r="K56" s="186"/>
      <c r="L56" s="186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86">
        <v>0</v>
      </c>
      <c r="K57" s="186"/>
      <c r="L57" s="186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86">
        <v>0</v>
      </c>
      <c r="K58" s="186"/>
      <c r="L58" s="186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86">
        <v>0</v>
      </c>
      <c r="K59" s="186"/>
      <c r="L59" s="186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158">
        <f>SUM(J44:J59)</f>
        <v>41</v>
      </c>
      <c r="K61" s="159"/>
      <c r="L61" s="160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71" t="s">
        <v>9</v>
      </c>
      <c r="E103" s="172"/>
      <c r="F103" s="172"/>
      <c r="G103" s="172"/>
      <c r="H103" s="172"/>
      <c r="I103" s="172"/>
      <c r="J103" s="173"/>
      <c r="K103" s="133"/>
      <c r="L103" s="133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87">
        <v>9</v>
      </c>
      <c r="J104" s="95">
        <f>+I104/I110</f>
        <v>0.22500000000000001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88">
        <v>21</v>
      </c>
      <c r="J105" s="95">
        <f>I105/I110</f>
        <v>0.52500000000000002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175" t="s">
        <v>23</v>
      </c>
      <c r="F106" s="176"/>
      <c r="G106" s="176"/>
      <c r="H106" s="177"/>
      <c r="I106" s="188">
        <v>10</v>
      </c>
      <c r="J106" s="95">
        <f>+I106/I110</f>
        <v>0.25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8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87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40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74"/>
      <c r="E113" s="174"/>
      <c r="F113" s="174"/>
      <c r="G113" s="174"/>
      <c r="H113" s="174"/>
      <c r="I113" s="174"/>
      <c r="J113" s="174"/>
      <c r="K113" s="133"/>
      <c r="L113" s="133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155" t="s">
        <v>11</v>
      </c>
      <c r="F140" s="156"/>
      <c r="G140" s="156"/>
      <c r="H140" s="156"/>
      <c r="I140" s="156"/>
      <c r="J140" s="157"/>
      <c r="K140" s="133"/>
      <c r="L140" s="133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149" t="s">
        <v>12</v>
      </c>
      <c r="F141" s="150"/>
      <c r="G141" s="150"/>
      <c r="H141" s="150"/>
      <c r="I141" s="151"/>
      <c r="J141" s="19">
        <v>314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152" t="s">
        <v>13</v>
      </c>
      <c r="F147" s="153"/>
      <c r="G147" s="153"/>
      <c r="H147" s="153"/>
      <c r="I147" s="153"/>
      <c r="J147" s="15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149" t="s">
        <v>14</v>
      </c>
      <c r="F148" s="150"/>
      <c r="G148" s="150"/>
      <c r="H148" s="150"/>
      <c r="I148" s="151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152" t="s">
        <v>15</v>
      </c>
      <c r="F153" s="153"/>
      <c r="G153" s="153"/>
      <c r="H153" s="153"/>
      <c r="I153" s="153"/>
      <c r="J153" s="15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149" t="s">
        <v>15</v>
      </c>
      <c r="F154" s="150"/>
      <c r="G154" s="150"/>
      <c r="H154" s="150"/>
      <c r="I154" s="151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155" t="s">
        <v>16</v>
      </c>
      <c r="E160" s="156"/>
      <c r="F160" s="156"/>
      <c r="G160" s="156"/>
      <c r="H160" s="156"/>
      <c r="I160" s="156"/>
      <c r="J160" s="157"/>
      <c r="K160" s="133"/>
      <c r="L160" s="133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146" t="str">
        <f>+'[1]ACUM-MAYO'!A162</f>
        <v>ORDINARIA</v>
      </c>
      <c r="F161" s="147"/>
      <c r="G161" s="147"/>
      <c r="H161" s="148"/>
      <c r="I161" s="51">
        <v>34</v>
      </c>
      <c r="J161" s="24">
        <f>I161/I166</f>
        <v>0.85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146" t="str">
        <f>+'[1]ACUM-MAYO'!A163</f>
        <v>FUNDAMENTAL</v>
      </c>
      <c r="F162" s="147"/>
      <c r="G162" s="147"/>
      <c r="H162" s="148"/>
      <c r="I162" s="51">
        <v>6</v>
      </c>
      <c r="J162" s="25">
        <f>I162/I166</f>
        <v>0.15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34">
        <v>4</v>
      </c>
      <c r="E163" s="146" t="str">
        <f>+'[1]ACUM-MAYO'!A165</f>
        <v>RESERVADA</v>
      </c>
      <c r="F163" s="147"/>
      <c r="G163" s="147"/>
      <c r="H163" s="14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146" t="s">
        <v>22</v>
      </c>
      <c r="F164" s="147"/>
      <c r="G164" s="147"/>
      <c r="H164" s="14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40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155" t="s">
        <v>17</v>
      </c>
      <c r="E189" s="156"/>
      <c r="F189" s="156"/>
      <c r="G189" s="156"/>
      <c r="H189" s="156"/>
      <c r="I189" s="156"/>
      <c r="J189" s="157"/>
      <c r="K189" s="133"/>
      <c r="L189" s="133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146" t="str">
        <f>+'[1]ACUM-MAYO'!A173</f>
        <v>ECONOMICA ADMINISTRATIVA</v>
      </c>
      <c r="F190" s="147"/>
      <c r="G190" s="147"/>
      <c r="H190" s="148"/>
      <c r="I190" s="51">
        <v>36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146" t="str">
        <f>+'[1]ACUM-MAYO'!A174</f>
        <v>TRAMITE</v>
      </c>
      <c r="F191" s="147"/>
      <c r="G191" s="147"/>
      <c r="H191" s="14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146" t="str">
        <f>+'[1]ACUM-MAYO'!A175</f>
        <v>SERV. PUB.</v>
      </c>
      <c r="F192" s="147"/>
      <c r="G192" s="147"/>
      <c r="H192" s="14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146" t="str">
        <f>+'[1]ACUM-MAYO'!A176</f>
        <v>LEGAL</v>
      </c>
      <c r="F193" s="147"/>
      <c r="G193" s="147"/>
      <c r="H193" s="14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155" t="s">
        <v>18</v>
      </c>
      <c r="E218" s="156"/>
      <c r="F218" s="156"/>
      <c r="G218" s="156"/>
      <c r="H218" s="156"/>
      <c r="I218" s="156"/>
      <c r="J218" s="157"/>
      <c r="K218" s="133"/>
      <c r="L218" s="133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28</v>
      </c>
      <c r="J219" s="33">
        <f>I219/I224</f>
        <v>0.7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4</v>
      </c>
      <c r="J220" s="33">
        <f>I220/I224</f>
        <v>0.1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8</v>
      </c>
      <c r="J221" s="33">
        <f>I221/I224</f>
        <v>0.2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35"/>
      <c r="H222" s="136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40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152" t="s">
        <v>25</v>
      </c>
      <c r="E247" s="178"/>
      <c r="F247" s="178"/>
      <c r="G247" s="15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138" t="s">
        <v>26</v>
      </c>
      <c r="F248" s="139"/>
      <c r="G248" s="189">
        <v>2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138" t="s">
        <v>27</v>
      </c>
      <c r="F249" s="139"/>
      <c r="G249" s="190">
        <v>16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138" t="s">
        <v>28</v>
      </c>
      <c r="F250" s="139"/>
      <c r="G250" s="190">
        <v>10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138" t="s">
        <v>29</v>
      </c>
      <c r="F251" s="139"/>
      <c r="G251" s="190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138" t="s">
        <v>30</v>
      </c>
      <c r="F252" s="139"/>
      <c r="G252" s="190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181" t="s">
        <v>31</v>
      </c>
      <c r="F253" s="182"/>
      <c r="G253" s="191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183" t="s">
        <v>32</v>
      </c>
      <c r="F254" s="184"/>
      <c r="G254" s="192">
        <v>8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179" t="s">
        <v>3</v>
      </c>
      <c r="F255" s="180"/>
      <c r="G255" s="63">
        <f>SUM(G248:G254)</f>
        <v>40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69" t="s">
        <v>38</v>
      </c>
      <c r="C308" s="170"/>
      <c r="D308" s="170"/>
      <c r="E308" s="170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189:J189"/>
    <mergeCell ref="E190:H190"/>
    <mergeCell ref="E191:H191"/>
    <mergeCell ref="E192:H192"/>
    <mergeCell ref="E193:H193"/>
    <mergeCell ref="D218:J218"/>
    <mergeCell ref="E154:I154"/>
    <mergeCell ref="D160:J160"/>
    <mergeCell ref="E161:H161"/>
    <mergeCell ref="E162:H162"/>
    <mergeCell ref="E163:H163"/>
    <mergeCell ref="E164:H164"/>
    <mergeCell ref="D113:J113"/>
    <mergeCell ref="E140:J140"/>
    <mergeCell ref="E141:I141"/>
    <mergeCell ref="E147:J147"/>
    <mergeCell ref="E148:I148"/>
    <mergeCell ref="E153:J153"/>
    <mergeCell ref="J57:L57"/>
    <mergeCell ref="J58:L58"/>
    <mergeCell ref="J59:L59"/>
    <mergeCell ref="J61:L61"/>
    <mergeCell ref="D103:J103"/>
    <mergeCell ref="E106:H106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Estadísticas enero 2023</vt:lpstr>
      <vt:lpstr>Estadísticas febrero 2023</vt:lpstr>
      <vt:lpstr>Estadísticas marzo 2023</vt:lpstr>
      <vt:lpstr>Estadísticas abril 2023</vt:lpstr>
      <vt:lpstr>'Estadísticas abril 2023'!Área_de_impresión</vt:lpstr>
      <vt:lpstr>'Estadísticas enero 2023'!Área_de_impresión</vt:lpstr>
      <vt:lpstr>'Estadísticas febrero 2023'!Área_de_impresión</vt:lpstr>
      <vt:lpstr>'Estadísticas marzo 2023'!Área_de_impresión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cp:lastPrinted>2020-09-14T15:39:40Z</cp:lastPrinted>
  <dcterms:created xsi:type="dcterms:W3CDTF">2016-07-14T16:59:51Z</dcterms:created>
  <dcterms:modified xsi:type="dcterms:W3CDTF">2023-05-16T16:10:17Z</dcterms:modified>
</cp:coreProperties>
</file>