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firstSheet="2" activeTab="4"/>
  </bookViews>
  <sheets>
    <sheet name="Estadisticas a ENERO 2023" sheetId="1" r:id="rId1"/>
    <sheet name="Estadisticas a FEBRERO 2023" sheetId="2" r:id="rId2"/>
    <sheet name="Estadisticas a MARZO 2023" sheetId="3" r:id="rId3"/>
    <sheet name="Estadisticas a ABRIL 2023" sheetId="4" r:id="rId4"/>
    <sheet name="Estadisticas a MAYO 2023" sheetId="5" r:id="rId5"/>
  </sheets>
  <externalReferences>
    <externalReference r:id="rId6"/>
    <externalReference r:id="rId7"/>
    <externalReference r:id="rId8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1" i="5" l="1"/>
  <c r="I217" i="5"/>
  <c r="J214" i="5" s="1"/>
  <c r="J215" i="5"/>
  <c r="E215" i="5"/>
  <c r="E214" i="5"/>
  <c r="J213" i="5"/>
  <c r="E213" i="5"/>
  <c r="I190" i="5"/>
  <c r="J188" i="5"/>
  <c r="E188" i="5"/>
  <c r="J187" i="5"/>
  <c r="E187" i="5"/>
  <c r="J186" i="5"/>
  <c r="E186" i="5"/>
  <c r="J185" i="5"/>
  <c r="J190" i="5" s="1"/>
  <c r="E185" i="5"/>
  <c r="J161" i="5"/>
  <c r="I161" i="5"/>
  <c r="J159" i="5"/>
  <c r="J158" i="5"/>
  <c r="E158" i="5"/>
  <c r="J157" i="5"/>
  <c r="E157" i="5"/>
  <c r="J156" i="5"/>
  <c r="E156" i="5"/>
  <c r="J150" i="5"/>
  <c r="J144" i="5"/>
  <c r="J139" i="5"/>
  <c r="J134" i="5"/>
  <c r="I102" i="5"/>
  <c r="J98" i="5" s="1"/>
  <c r="J100" i="5"/>
  <c r="J99" i="5"/>
  <c r="J97" i="5"/>
  <c r="J96" i="5"/>
  <c r="J102" i="5" s="1"/>
  <c r="J61" i="5"/>
  <c r="M59" i="5"/>
  <c r="E59" i="5"/>
  <c r="M58" i="5"/>
  <c r="E58" i="5"/>
  <c r="M57" i="5"/>
  <c r="E57" i="5"/>
  <c r="M56" i="5"/>
  <c r="E56" i="5"/>
  <c r="M55" i="5"/>
  <c r="E55" i="5"/>
  <c r="M54" i="5"/>
  <c r="E54" i="5"/>
  <c r="M53" i="5"/>
  <c r="E53" i="5"/>
  <c r="M52" i="5"/>
  <c r="E52" i="5"/>
  <c r="M51" i="5"/>
  <c r="E51" i="5"/>
  <c r="M50" i="5"/>
  <c r="E50" i="5"/>
  <c r="M49" i="5"/>
  <c r="E49" i="5"/>
  <c r="M48" i="5"/>
  <c r="E48" i="5"/>
  <c r="M47" i="5"/>
  <c r="E47" i="5"/>
  <c r="M46" i="5"/>
  <c r="E46" i="5"/>
  <c r="M45" i="5"/>
  <c r="E45" i="5"/>
  <c r="M44" i="5"/>
  <c r="M61" i="5" s="1"/>
  <c r="E44" i="5"/>
  <c r="J23" i="5"/>
  <c r="L22" i="5"/>
  <c r="I23" i="5" s="1"/>
  <c r="F22" i="5"/>
  <c r="D23" i="5" s="1"/>
  <c r="E23" i="5" l="1"/>
  <c r="K23" i="5"/>
  <c r="C23" i="5"/>
  <c r="F23" i="5" s="1"/>
  <c r="H23" i="5"/>
  <c r="L23" i="5" s="1"/>
  <c r="J212" i="5"/>
  <c r="J217" i="5" s="1"/>
  <c r="G251" i="4" l="1"/>
  <c r="I217" i="4"/>
  <c r="J215" i="4"/>
  <c r="E215" i="4"/>
  <c r="J214" i="4"/>
  <c r="E214" i="4"/>
  <c r="J213" i="4"/>
  <c r="E213" i="4"/>
  <c r="J212" i="4"/>
  <c r="J217" i="4" s="1"/>
  <c r="I190" i="4"/>
  <c r="J188" i="4"/>
  <c r="E188" i="4"/>
  <c r="J187" i="4"/>
  <c r="E187" i="4"/>
  <c r="J186" i="4"/>
  <c r="E186" i="4"/>
  <c r="J185" i="4"/>
  <c r="J190" i="4" s="1"/>
  <c r="E185" i="4"/>
  <c r="J161" i="4"/>
  <c r="I161" i="4"/>
  <c r="J159" i="4"/>
  <c r="J158" i="4"/>
  <c r="E158" i="4"/>
  <c r="J157" i="4"/>
  <c r="E157" i="4"/>
  <c r="J156" i="4"/>
  <c r="E156" i="4"/>
  <c r="J150" i="4"/>
  <c r="J144" i="4"/>
  <c r="J139" i="4"/>
  <c r="J134" i="4"/>
  <c r="I102" i="4"/>
  <c r="J98" i="4" s="1"/>
  <c r="J100" i="4"/>
  <c r="J99" i="4"/>
  <c r="J97" i="4"/>
  <c r="J96" i="4"/>
  <c r="J102" i="4" s="1"/>
  <c r="J61" i="4"/>
  <c r="M59" i="4"/>
  <c r="E59" i="4"/>
  <c r="M58" i="4"/>
  <c r="E58" i="4"/>
  <c r="M57" i="4"/>
  <c r="E57" i="4"/>
  <c r="M56" i="4"/>
  <c r="E56" i="4"/>
  <c r="M55" i="4"/>
  <c r="E55" i="4"/>
  <c r="M54" i="4"/>
  <c r="E54" i="4"/>
  <c r="M53" i="4"/>
  <c r="E53" i="4"/>
  <c r="M52" i="4"/>
  <c r="E52" i="4"/>
  <c r="M51" i="4"/>
  <c r="E51" i="4"/>
  <c r="M50" i="4"/>
  <c r="E50" i="4"/>
  <c r="M49" i="4"/>
  <c r="E49" i="4"/>
  <c r="M48" i="4"/>
  <c r="E48" i="4"/>
  <c r="M47" i="4"/>
  <c r="E47" i="4"/>
  <c r="M46" i="4"/>
  <c r="E46" i="4"/>
  <c r="M45" i="4"/>
  <c r="E45" i="4"/>
  <c r="M44" i="4"/>
  <c r="M61" i="4" s="1"/>
  <c r="E44" i="4"/>
  <c r="J23" i="4"/>
  <c r="L22" i="4"/>
  <c r="I23" i="4" s="1"/>
  <c r="F22" i="4"/>
  <c r="D23" i="4" s="1"/>
  <c r="E23" i="4" l="1"/>
  <c r="K23" i="4"/>
  <c r="C23" i="4"/>
  <c r="F23" i="4" s="1"/>
  <c r="H23" i="4"/>
  <c r="L23" i="4" s="1"/>
  <c r="G251" i="3" l="1"/>
  <c r="I217" i="3"/>
  <c r="J215" i="3"/>
  <c r="E215" i="3"/>
  <c r="J214" i="3"/>
  <c r="E214" i="3"/>
  <c r="J213" i="3"/>
  <c r="E213" i="3"/>
  <c r="J212" i="3"/>
  <c r="J217" i="3" s="1"/>
  <c r="I190" i="3"/>
  <c r="J187" i="3" s="1"/>
  <c r="J188" i="3"/>
  <c r="E188" i="3"/>
  <c r="E187" i="3"/>
  <c r="J186" i="3"/>
  <c r="E186" i="3"/>
  <c r="E185" i="3"/>
  <c r="I161" i="3"/>
  <c r="J159" i="3" s="1"/>
  <c r="E158" i="3"/>
  <c r="J157" i="3"/>
  <c r="E157" i="3"/>
  <c r="E156" i="3"/>
  <c r="J150" i="3"/>
  <c r="J144" i="3"/>
  <c r="J139" i="3"/>
  <c r="J134" i="3"/>
  <c r="I102" i="3"/>
  <c r="J100" i="3"/>
  <c r="J99" i="3"/>
  <c r="J98" i="3"/>
  <c r="J102" i="3" s="1"/>
  <c r="J97" i="3"/>
  <c r="J96" i="3"/>
  <c r="J61" i="3"/>
  <c r="M59" i="3" s="1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J23" i="3"/>
  <c r="I23" i="3"/>
  <c r="D23" i="3"/>
  <c r="L22" i="3"/>
  <c r="H23" i="3" s="1"/>
  <c r="F22" i="3"/>
  <c r="C23" i="3" s="1"/>
  <c r="E23" i="3" l="1"/>
  <c r="F23" i="3" s="1"/>
  <c r="M44" i="3"/>
  <c r="M46" i="3"/>
  <c r="M48" i="3"/>
  <c r="M50" i="3"/>
  <c r="M52" i="3"/>
  <c r="M54" i="3"/>
  <c r="M56" i="3"/>
  <c r="M58" i="3"/>
  <c r="K23" i="3"/>
  <c r="L23" i="3" s="1"/>
  <c r="J156" i="3"/>
  <c r="J161" i="3" s="1"/>
  <c r="J158" i="3"/>
  <c r="M45" i="3"/>
  <c r="M47" i="3"/>
  <c r="M49" i="3"/>
  <c r="M51" i="3"/>
  <c r="M53" i="3"/>
  <c r="M55" i="3"/>
  <c r="M57" i="3"/>
  <c r="J185" i="3"/>
  <c r="J190" i="3" s="1"/>
  <c r="M61" i="3" l="1"/>
  <c r="G251" i="2" l="1"/>
  <c r="I217" i="2"/>
  <c r="J214" i="2" s="1"/>
  <c r="J215" i="2"/>
  <c r="E215" i="2"/>
  <c r="E214" i="2"/>
  <c r="J213" i="2"/>
  <c r="E213" i="2"/>
  <c r="I190" i="2"/>
  <c r="J187" i="2" s="1"/>
  <c r="J188" i="2"/>
  <c r="E188" i="2"/>
  <c r="E187" i="2"/>
  <c r="J186" i="2"/>
  <c r="E186" i="2"/>
  <c r="E185" i="2"/>
  <c r="J161" i="2"/>
  <c r="I161" i="2"/>
  <c r="J159" i="2"/>
  <c r="J158" i="2"/>
  <c r="E158" i="2"/>
  <c r="J157" i="2"/>
  <c r="E157" i="2"/>
  <c r="J156" i="2"/>
  <c r="E156" i="2"/>
  <c r="J150" i="2"/>
  <c r="J144" i="2"/>
  <c r="J139" i="2"/>
  <c r="J134" i="2"/>
  <c r="I102" i="2"/>
  <c r="J98" i="2" s="1"/>
  <c r="J100" i="2"/>
  <c r="J99" i="2"/>
  <c r="J97" i="2"/>
  <c r="J96" i="2"/>
  <c r="J102" i="2" s="1"/>
  <c r="J61" i="2"/>
  <c r="M59" i="2"/>
  <c r="E59" i="2"/>
  <c r="M58" i="2"/>
  <c r="E58" i="2"/>
  <c r="M57" i="2"/>
  <c r="E57" i="2"/>
  <c r="M56" i="2"/>
  <c r="E56" i="2"/>
  <c r="M55" i="2"/>
  <c r="E55" i="2"/>
  <c r="M54" i="2"/>
  <c r="E54" i="2"/>
  <c r="M53" i="2"/>
  <c r="E53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M61" i="2" s="1"/>
  <c r="E44" i="2"/>
  <c r="J23" i="2"/>
  <c r="L22" i="2"/>
  <c r="I23" i="2" s="1"/>
  <c r="F22" i="2"/>
  <c r="D23" i="2" s="1"/>
  <c r="E23" i="2" l="1"/>
  <c r="K23" i="2"/>
  <c r="C23" i="2"/>
  <c r="H23" i="2"/>
  <c r="L23" i="2" s="1"/>
  <c r="J185" i="2"/>
  <c r="J190" i="2" s="1"/>
  <c r="J212" i="2"/>
  <c r="J217" i="2" s="1"/>
  <c r="F23" i="2" l="1"/>
  <c r="L22" i="1" l="1"/>
  <c r="K23" i="1" l="1"/>
  <c r="J23" i="1"/>
  <c r="I23" i="1"/>
  <c r="H23" i="1"/>
  <c r="J139" i="1"/>
  <c r="E49" i="1"/>
  <c r="J150" i="1"/>
  <c r="G251" i="1"/>
  <c r="J61" i="1" l="1"/>
  <c r="F22" i="1" l="1"/>
  <c r="I161" i="1"/>
  <c r="J159" i="1" s="1"/>
  <c r="E44" i="1"/>
  <c r="E45" i="1"/>
  <c r="E46" i="1"/>
  <c r="E47" i="1"/>
  <c r="E50" i="1"/>
  <c r="E51" i="1"/>
  <c r="E52" i="1"/>
  <c r="E53" i="1"/>
  <c r="E54" i="1"/>
  <c r="E55" i="1"/>
  <c r="E56" i="1"/>
  <c r="E57" i="1"/>
  <c r="E58" i="1"/>
  <c r="E59" i="1"/>
  <c r="E215" i="1"/>
  <c r="E214" i="1"/>
  <c r="E213" i="1"/>
  <c r="E188" i="1"/>
  <c r="E187" i="1"/>
  <c r="E186" i="1"/>
  <c r="E185" i="1"/>
  <c r="E158" i="1"/>
  <c r="E157" i="1"/>
  <c r="E156" i="1"/>
  <c r="J144" i="1"/>
  <c r="J134" i="1"/>
  <c r="M56" i="1"/>
  <c r="D23" i="1" l="1"/>
  <c r="E23" i="1"/>
  <c r="C23" i="1"/>
  <c r="M46" i="1"/>
  <c r="M49" i="1"/>
  <c r="M51" i="1"/>
  <c r="M54" i="1"/>
  <c r="M57" i="1"/>
  <c r="M59" i="1"/>
  <c r="M45" i="1"/>
  <c r="M47" i="1"/>
  <c r="M50" i="1"/>
  <c r="M53" i="1"/>
  <c r="M55" i="1"/>
  <c r="M58" i="1"/>
  <c r="M44" i="1"/>
  <c r="M48" i="1"/>
  <c r="M52" i="1"/>
  <c r="I217" i="1"/>
  <c r="J215" i="1" s="1"/>
  <c r="I102" i="1"/>
  <c r="J99" i="1" s="1"/>
  <c r="I190" i="1"/>
  <c r="J185" i="1" s="1"/>
  <c r="F23" i="1" l="1"/>
  <c r="L23" i="1"/>
  <c r="J186" i="1"/>
  <c r="J213" i="1"/>
  <c r="J214" i="1"/>
  <c r="J212" i="1"/>
  <c r="J98" i="1"/>
  <c r="J97" i="1"/>
  <c r="J188" i="1"/>
  <c r="J187" i="1"/>
  <c r="J96" i="1"/>
  <c r="J100" i="1"/>
  <c r="M61" i="1"/>
  <c r="J190" i="1" l="1"/>
  <c r="J217" i="1"/>
  <c r="J102" i="1"/>
  <c r="J157" i="1" l="1"/>
  <c r="J158" i="1"/>
  <c r="J156" i="1"/>
  <c r="J161" i="1" l="1"/>
</calcChain>
</file>

<file path=xl/sharedStrings.xml><?xml version="1.0" encoding="utf-8"?>
<sst xmlns="http://schemas.openxmlformats.org/spreadsheetml/2006/main" count="301" uniqueCount="54">
  <si>
    <t>SOLICITUDES POR TIPO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</si>
  <si>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</si>
  <si>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</si>
  <si>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</si>
  <si>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</si>
  <si>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</si>
  <si>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</si>
  <si>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</si>
  <si>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</si>
  <si>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</si>
  <si>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</si>
  <si>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</si>
  <si>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</si>
  <si>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</si>
  <si>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</si>
  <si>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</si>
  <si>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</si>
  <si>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</si>
  <si>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</si>
  <si>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</si>
  <si>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</si>
  <si>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</si>
  <si>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</si>
  <si>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</si>
  <si>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</si>
  <si>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</si>
  <si>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</si>
  <si>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 xml:space="preserve">UNIDAD DE TRANSPARENCIA Sistema DIF Zapopan </t>
  </si>
  <si>
    <t>SOLICITUDES CONTESTADAS POR DIRECCION O DEPARTAMENTO</t>
  </si>
  <si>
    <t>Presidencia</t>
  </si>
  <si>
    <t>Dirección General</t>
  </si>
  <si>
    <t>Dirección Jurídica</t>
  </si>
  <si>
    <t>Dirección de Servicios</t>
  </si>
  <si>
    <t>Dirección de Programas</t>
  </si>
  <si>
    <t>Contraloría</t>
  </si>
  <si>
    <t>Dirección de Planeación</t>
  </si>
  <si>
    <t>Dirección de Administración y Finanzas</t>
  </si>
  <si>
    <t>Fundamental</t>
  </si>
  <si>
    <t>Debido a que las solicitudes de información se envían a diversas de direcciones, el número no es coincidente con el total de solicitudes respondidas en el mes</t>
  </si>
  <si>
    <t>SOLICITUDES REMITIDAS POR EL ITEI U OTROS SUJETOS OBLIGADOS</t>
  </si>
  <si>
    <t xml:space="preserve">  </t>
  </si>
  <si>
    <t xml:space="preserve">Relaciones Públicas y Recaudación de Fondos </t>
  </si>
  <si>
    <t>Unidad de Transparencia</t>
  </si>
  <si>
    <t>SOLICITUDES REMITIDAS POR OTROS SUJETOS OBLIGADOS</t>
  </si>
  <si>
    <t xml:space="preserve"> </t>
  </si>
  <si>
    <t>Coordinación de Archivo</t>
  </si>
  <si>
    <t>SOLICITUD POR SEXO</t>
  </si>
  <si>
    <t>INFORMACIÓN ESTADÍSTICA A ENERO  2023</t>
  </si>
  <si>
    <t>PNT</t>
  </si>
  <si>
    <t>NEGATIVA POR CONFIDENCIALIDAD</t>
  </si>
  <si>
    <t>INFORMACIÓN ESTADÍSTICA A FEBRERO 2023</t>
  </si>
  <si>
    <t>INFORMACIÓN ESTADÍSTICA A MARZO 2023</t>
  </si>
  <si>
    <t>INFORMACIÓN ESTADÍSTICA A ABRIL 2023</t>
  </si>
  <si>
    <t>INFORMACIÓN ESTADÍSTICA A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</si>
</sst>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8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4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wrapText="1"/>
    </xf>
    <xf numFmtId="0" fontId="2" fillId="7" borderId="24" xfId="0" applyFont="1" applyFill="1" applyBorder="1"/>
    <xf numFmtId="0" fontId="6" fillId="5" borderId="0" xfId="2" applyFont="1" applyFill="1" applyBorder="1" applyAlignment="1">
      <alignment horizontal="left" wrapText="1"/>
    </xf>
    <xf numFmtId="0" fontId="6" fillId="7" borderId="22" xfId="2" applyFont="1" applyFill="1" applyBorder="1" applyAlignment="1">
      <alignment horizontal="left" wrapText="1"/>
    </xf>
    <xf numFmtId="0" fontId="6" fillId="7" borderId="20" xfId="2" applyFont="1" applyFill="1" applyBorder="1" applyAlignment="1">
      <alignment horizontal="left"/>
    </xf>
    <xf numFmtId="0" fontId="6" fillId="5" borderId="0" xfId="2" applyFont="1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0" fillId="0" borderId="14" xfId="0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9" xfId="2" applyFont="1" applyFill="1" applyBorder="1" applyAlignment="1">
      <alignment horizontal="left" wrapText="1"/>
    </xf>
    <xf numFmtId="0" fontId="6" fillId="7" borderId="21" xfId="2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0" fillId="7" borderId="26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56985856"/>
        <c:axId val="57004032"/>
        <c:axId val="0"/>
      </c:bar3DChart>
      <c:catAx>
        <c:axId val="5698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57004032"/>
        <c:crosses val="autoZero"/>
        <c:auto val="1"/>
        <c:lblAlgn val="ctr"/>
        <c:lblOffset val="100"/>
        <c:noMultiLvlLbl val="0"/>
      </c:catAx>
      <c:valAx>
        <c:axId val="57004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698585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57469184"/>
        <c:axId val="57483264"/>
        <c:axId val="0"/>
      </c:bar3DChart>
      <c:catAx>
        <c:axId val="57469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57483264"/>
        <c:crosses val="autoZero"/>
        <c:auto val="1"/>
        <c:lblAlgn val="ctr"/>
        <c:lblOffset val="100"/>
        <c:noMultiLvlLbl val="0"/>
      </c:catAx>
      <c:valAx>
        <c:axId val="57483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746918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FEBRERO 2023'!$D$95:$J$95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FEBRERO 2023'!$G$96:$G$100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FEBRERO 2023'!$H$96:$H$100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FEBRERO 2023'!$I$96:$I$100</c:f>
              <c:numCache>
                <c:formatCode>General</c:formatCode>
                <c:ptCount val="5"/>
                <c:pt idx="0">
                  <c:v>6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57522048"/>
        <c:axId val="57523584"/>
        <c:axId val="0"/>
      </c:bar3DChart>
      <c:catAx>
        <c:axId val="5752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57523584"/>
        <c:crosses val="autoZero"/>
        <c:auto val="1"/>
        <c:lblAlgn val="ctr"/>
        <c:lblOffset val="100"/>
        <c:noMultiLvlLbl val="0"/>
      </c:catAx>
      <c:valAx>
        <c:axId val="57523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75220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FEBRERO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2023'!$F$156:$F$159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FEBRERO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2023'!$H$156:$H$159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FEBRERO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2023'!$G$156:$G$159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2023'!$I$156:$I$159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FEBRERO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2023'!$J$156:$J$159</c:f>
              <c:numCache>
                <c:formatCode>0%</c:formatCode>
                <c:ptCount val="4"/>
                <c:pt idx="0">
                  <c:v>0.72222222222222221</c:v>
                </c:pt>
                <c:pt idx="1">
                  <c:v>0.1111111111111111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57596544"/>
        <c:axId val="57610624"/>
        <c:axId val="0"/>
      </c:bar3DChart>
      <c:catAx>
        <c:axId val="575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57610624"/>
        <c:crosses val="autoZero"/>
        <c:auto val="1"/>
        <c:lblAlgn val="ctr"/>
        <c:lblOffset val="100"/>
        <c:noMultiLvlLbl val="0"/>
      </c:catAx>
      <c:valAx>
        <c:axId val="5761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759654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2023'!$F$212:$F$215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2023'!$G$212:$G$215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2023'!$H$212:$H$215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FEBRERO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2023'!$I$212:$I$215</c:f>
              <c:numCache>
                <c:formatCode>General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2023'!$J$212:$J$215</c:f>
              <c:numCache>
                <c:formatCode>0%</c:formatCode>
                <c:ptCount val="4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7681664"/>
        <c:axId val="107683200"/>
        <c:axId val="0"/>
      </c:bar3DChart>
      <c:catAx>
        <c:axId val="1076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7683200"/>
        <c:crosses val="autoZero"/>
        <c:auto val="1"/>
        <c:lblAlgn val="ctr"/>
        <c:lblOffset val="100"/>
        <c:noMultiLvlLbl val="0"/>
      </c:catAx>
      <c:valAx>
        <c:axId val="107683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76816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FEBRERO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FEBRERO 2023'!$C$22:$E$22</c:f>
              <c:numCache>
                <c:formatCode>General</c:formatCode>
                <c:ptCount val="3"/>
                <c:pt idx="0">
                  <c:v>14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FEBRERO 2023'!$C$23:$E$23</c:f>
              <c:numCache>
                <c:formatCode>0%</c:formatCode>
                <c:ptCount val="3"/>
                <c:pt idx="0">
                  <c:v>0.7</c:v>
                </c:pt>
                <c:pt idx="1">
                  <c:v>0.05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7728896"/>
        <c:axId val="107730432"/>
        <c:axId val="0"/>
      </c:bar3DChart>
      <c:catAx>
        <c:axId val="107728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7730432"/>
        <c:crosses val="autoZero"/>
        <c:auto val="1"/>
        <c:lblAlgn val="ctr"/>
        <c:lblOffset val="100"/>
        <c:noMultiLvlLbl val="0"/>
      </c:catAx>
      <c:valAx>
        <c:axId val="107730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772889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FEBRERO 2023'!$H$20:$O$20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FEBRERO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FEBRERO 2023'!$H$22:$K$22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FEBRERO 2023'!$H$23:$K$23</c:f>
              <c:numCache>
                <c:formatCode>0%</c:formatCode>
                <c:ptCount val="4"/>
                <c:pt idx="0">
                  <c:v>0.25</c:v>
                </c:pt>
                <c:pt idx="1">
                  <c:v>0.3</c:v>
                </c:pt>
                <c:pt idx="2">
                  <c:v>0.05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7777408"/>
        <c:axId val="107789312"/>
        <c:axId val="0"/>
      </c:bar3DChart>
      <c:catAx>
        <c:axId val="1077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7789312"/>
        <c:crosses val="autoZero"/>
        <c:auto val="1"/>
        <c:lblAlgn val="ctr"/>
        <c:lblOffset val="100"/>
        <c:noMultiLvlLbl val="0"/>
      </c:catAx>
      <c:valAx>
        <c:axId val="107789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77774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2023'!$G$185:$G$188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2023'!$H$185:$H$188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2023'!$I$185:$I$188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2023'!$J$185:$J$188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7833600"/>
        <c:axId val="107868160"/>
        <c:axId val="0"/>
      </c:bar3DChart>
      <c:catAx>
        <c:axId val="10783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7868160"/>
        <c:crosses val="autoZero"/>
        <c:auto val="1"/>
        <c:lblAlgn val="ctr"/>
        <c:lblOffset val="100"/>
        <c:noMultiLvlLbl val="0"/>
      </c:catAx>
      <c:valAx>
        <c:axId val="107868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78336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FEBRERO 2023'!$F$239:$F$250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FEBRERO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FEBRERO 2023'!$G$239:$G$250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895040"/>
        <c:axId val="107905024"/>
        <c:axId val="0"/>
      </c:bar3DChart>
      <c:catAx>
        <c:axId val="1078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05024"/>
        <c:crosses val="autoZero"/>
        <c:auto val="1"/>
        <c:lblAlgn val="ctr"/>
        <c:lblOffset val="100"/>
        <c:noMultiLvlLbl val="0"/>
      </c:catAx>
      <c:valAx>
        <c:axId val="10790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789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2023'!$F$44:$F$59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2023'!$G$44:$G$59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2023'!$H$44:$H$59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2023'!$I$44:$I$59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2023'!$J$44:$J$59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060864"/>
        <c:axId val="109062400"/>
        <c:axId val="0"/>
      </c:bar3DChart>
      <c:catAx>
        <c:axId val="1090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062400"/>
        <c:crosses val="autoZero"/>
        <c:auto val="1"/>
        <c:lblAlgn val="ctr"/>
        <c:lblOffset val="100"/>
        <c:noMultiLvlLbl val="0"/>
      </c:catAx>
      <c:valAx>
        <c:axId val="10906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06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7034880"/>
        <c:axId val="107040768"/>
        <c:axId val="0"/>
      </c:bar3DChart>
      <c:catAx>
        <c:axId val="10703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7040768"/>
        <c:crosses val="autoZero"/>
        <c:auto val="1"/>
        <c:lblAlgn val="ctr"/>
        <c:lblOffset val="100"/>
        <c:noMultiLvlLbl val="0"/>
      </c:catAx>
      <c:valAx>
        <c:axId val="107040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703488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ENERO 2023'!$D$95:$J$95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ENERO 2023'!$G$96:$G$100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ENERO 2023'!$H$96:$H$100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ENERO 2023'!$I$96:$I$100</c:f>
              <c:numCache>
                <c:formatCode>General</c:formatCode>
                <c:ptCount val="5"/>
                <c:pt idx="0">
                  <c:v>3</c:v>
                </c:pt>
                <c:pt idx="1">
                  <c:v>17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57100160"/>
        <c:axId val="57101696"/>
        <c:axId val="0"/>
      </c:bar3DChart>
      <c:catAx>
        <c:axId val="571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57101696"/>
        <c:crosses val="autoZero"/>
        <c:auto val="1"/>
        <c:lblAlgn val="ctr"/>
        <c:lblOffset val="100"/>
        <c:noMultiLvlLbl val="0"/>
      </c:catAx>
      <c:valAx>
        <c:axId val="57101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71001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MARZO 2023'!$D$95:$J$95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MARZO 2023'!$G$96:$G$100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MARZO 2023'!$H$96:$H$100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MARZO 2023'!$I$96:$I$100</c:f>
              <c:numCache>
                <c:formatCode>General</c:formatCode>
                <c:ptCount val="5"/>
                <c:pt idx="0">
                  <c:v>4</c:v>
                </c:pt>
                <c:pt idx="1">
                  <c:v>16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7100032"/>
        <c:axId val="107101568"/>
        <c:axId val="0"/>
      </c:bar3DChart>
      <c:catAx>
        <c:axId val="10710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7101568"/>
        <c:crosses val="autoZero"/>
        <c:auto val="1"/>
        <c:lblAlgn val="ctr"/>
        <c:lblOffset val="100"/>
        <c:noMultiLvlLbl val="0"/>
      </c:catAx>
      <c:valAx>
        <c:axId val="107101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71000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MARZO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2023'!$F$156:$F$159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MARZO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2023'!$H$156:$H$159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MARZO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2023'!$G$156:$G$159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2023'!$I$156:$I$159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MARZO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2023'!$J$156:$J$159</c:f>
              <c:numCache>
                <c:formatCode>0%</c:formatCode>
                <c:ptCount val="4"/>
                <c:pt idx="0">
                  <c:v>0.78260869565217395</c:v>
                </c:pt>
                <c:pt idx="1">
                  <c:v>0.17391304347826086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07154048"/>
        <c:axId val="107168128"/>
        <c:axId val="0"/>
      </c:bar3DChart>
      <c:catAx>
        <c:axId val="1071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7168128"/>
        <c:crosses val="autoZero"/>
        <c:auto val="1"/>
        <c:lblAlgn val="ctr"/>
        <c:lblOffset val="100"/>
        <c:noMultiLvlLbl val="0"/>
      </c:catAx>
      <c:valAx>
        <c:axId val="107168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715404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2023'!$F$212:$F$215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2023'!$G$212:$G$215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2023'!$H$212:$H$215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MARZO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2023'!$I$212:$I$215</c:f>
              <c:numCache>
                <c:formatCode>General</c:formatCode>
                <c:ptCount val="4"/>
                <c:pt idx="0">
                  <c:v>16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2023'!$J$212:$J$215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7247488"/>
        <c:axId val="107249024"/>
        <c:axId val="0"/>
      </c:bar3DChart>
      <c:catAx>
        <c:axId val="10724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7249024"/>
        <c:crosses val="autoZero"/>
        <c:auto val="1"/>
        <c:lblAlgn val="ctr"/>
        <c:lblOffset val="100"/>
        <c:noMultiLvlLbl val="0"/>
      </c:catAx>
      <c:valAx>
        <c:axId val="10724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72474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MARZO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MARZO 2023'!$C$22:$E$22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MARZO 2023'!$C$23:$E$23</c:f>
              <c:numCache>
                <c:formatCode>0%</c:formatCode>
                <c:ptCount val="3"/>
                <c:pt idx="0">
                  <c:v>0.8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9277184"/>
        <c:axId val="109278720"/>
        <c:axId val="0"/>
      </c:bar3DChart>
      <c:catAx>
        <c:axId val="10927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9278720"/>
        <c:crosses val="autoZero"/>
        <c:auto val="1"/>
        <c:lblAlgn val="ctr"/>
        <c:lblOffset val="100"/>
        <c:noMultiLvlLbl val="0"/>
      </c:catAx>
      <c:valAx>
        <c:axId val="10927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927718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MARZO 2023'!$H$20:$O$20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MARZO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MARZO 2023'!$H$22:$K$22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MARZO 2023'!$H$23:$K$23</c:f>
              <c:numCache>
                <c:formatCode>0%</c:formatCode>
                <c:ptCount val="4"/>
                <c:pt idx="0">
                  <c:v>0.3</c:v>
                </c:pt>
                <c:pt idx="1">
                  <c:v>0.45</c:v>
                </c:pt>
                <c:pt idx="2">
                  <c:v>0.1</c:v>
                </c:pt>
                <c:pt idx="3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9313408"/>
        <c:axId val="110631936"/>
        <c:axId val="0"/>
      </c:bar3DChart>
      <c:catAx>
        <c:axId val="1093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0631936"/>
        <c:crosses val="autoZero"/>
        <c:auto val="1"/>
        <c:lblAlgn val="ctr"/>
        <c:lblOffset val="100"/>
        <c:noMultiLvlLbl val="0"/>
      </c:catAx>
      <c:valAx>
        <c:axId val="110631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93134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2023'!$G$185:$G$188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2023'!$H$185:$H$188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2023'!$I$185:$I$188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2023'!$J$185:$J$188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0684032"/>
        <c:axId val="110685568"/>
        <c:axId val="0"/>
      </c:bar3DChart>
      <c:catAx>
        <c:axId val="11068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0685568"/>
        <c:crosses val="autoZero"/>
        <c:auto val="1"/>
        <c:lblAlgn val="ctr"/>
        <c:lblOffset val="100"/>
        <c:noMultiLvlLbl val="0"/>
      </c:catAx>
      <c:valAx>
        <c:axId val="110685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06840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MARZO 2023'!$F$239:$F$250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MARZO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MARZO 2023'!$G$239:$G$250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06528"/>
        <c:axId val="110808064"/>
        <c:axId val="0"/>
      </c:bar3DChart>
      <c:catAx>
        <c:axId val="1108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08064"/>
        <c:crosses val="autoZero"/>
        <c:auto val="1"/>
        <c:lblAlgn val="ctr"/>
        <c:lblOffset val="100"/>
        <c:noMultiLvlLbl val="0"/>
      </c:catAx>
      <c:valAx>
        <c:axId val="110808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080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2023'!$F$44:$F$59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2023'!$G$44:$G$59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2023'!$H$44:$H$59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2023'!$I$44:$I$59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2023'!$J$44:$J$59</c:f>
              <c:numCache>
                <c:formatCode>General</c:formatCode>
                <c:ptCount val="1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927872"/>
        <c:axId val="110929408"/>
        <c:axId val="0"/>
      </c:bar3DChart>
      <c:catAx>
        <c:axId val="1109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929408"/>
        <c:crosses val="autoZero"/>
        <c:auto val="1"/>
        <c:lblAlgn val="ctr"/>
        <c:lblOffset val="100"/>
        <c:noMultiLvlLbl val="0"/>
      </c:catAx>
      <c:valAx>
        <c:axId val="11092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9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0376448"/>
        <c:axId val="110377984"/>
        <c:axId val="0"/>
      </c:bar3DChart>
      <c:catAx>
        <c:axId val="110376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0377984"/>
        <c:crosses val="autoZero"/>
        <c:auto val="1"/>
        <c:lblAlgn val="ctr"/>
        <c:lblOffset val="100"/>
        <c:noMultiLvlLbl val="0"/>
      </c:catAx>
      <c:valAx>
        <c:axId val="110377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037644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ABRIL 2023'!$D$95:$J$95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ABRIL 2023'!$G$96:$G$100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ABRIL 2023'!$H$96:$H$100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ABRIL 2023'!$I$96:$I$100</c:f>
              <c:numCache>
                <c:formatCode>General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0974080"/>
        <c:axId val="110975616"/>
        <c:axId val="0"/>
      </c:bar3DChart>
      <c:catAx>
        <c:axId val="11097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0975616"/>
        <c:crosses val="autoZero"/>
        <c:auto val="1"/>
        <c:lblAlgn val="ctr"/>
        <c:lblOffset val="100"/>
        <c:noMultiLvlLbl val="0"/>
      </c:catAx>
      <c:valAx>
        <c:axId val="110975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09740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ENERO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2023'!$F$156:$F$159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ENERO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2023'!$H$156:$H$159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ENERO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2023'!$G$156:$G$159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2023'!$I$156:$I$159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ENERO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2023'!$J$156:$J$159</c:f>
              <c:numCache>
                <c:formatCode>0%</c:formatCode>
                <c:ptCount val="4"/>
                <c:pt idx="0">
                  <c:v>0.69230769230769229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57879168"/>
        <c:axId val="57897344"/>
        <c:axId val="0"/>
      </c:bar3DChart>
      <c:catAx>
        <c:axId val="5787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57897344"/>
        <c:crosses val="autoZero"/>
        <c:auto val="1"/>
        <c:lblAlgn val="ctr"/>
        <c:lblOffset val="100"/>
        <c:noMultiLvlLbl val="0"/>
      </c:catAx>
      <c:valAx>
        <c:axId val="57897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787916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ABRIL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2023'!$F$156:$F$159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ABRIL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2023'!$H$156:$H$159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ABRIL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2023'!$G$156:$G$159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2023'!$I$156:$I$159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ABRIL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2023'!$J$156:$J$159</c:f>
              <c:numCache>
                <c:formatCode>0%</c:formatCode>
                <c:ptCount val="4"/>
                <c:pt idx="0">
                  <c:v>0.83333333333333337</c:v>
                </c:pt>
                <c:pt idx="1">
                  <c:v>0.1111111111111111</c:v>
                </c:pt>
                <c:pt idx="2">
                  <c:v>0</c:v>
                </c:pt>
                <c:pt idx="3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1024000"/>
        <c:axId val="111025536"/>
        <c:axId val="0"/>
      </c:bar3DChart>
      <c:catAx>
        <c:axId val="11102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1025536"/>
        <c:crosses val="autoZero"/>
        <c:auto val="1"/>
        <c:lblAlgn val="ctr"/>
        <c:lblOffset val="100"/>
        <c:noMultiLvlLbl val="0"/>
      </c:catAx>
      <c:valAx>
        <c:axId val="111025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02400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2023'!$F$212:$F$215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2023'!$G$212:$G$215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2023'!$H$212:$H$215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ABRIL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2023'!$I$212:$I$215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2023'!$J$212:$J$215</c:f>
              <c:numCache>
                <c:formatCode>0%</c:formatCode>
                <c:ptCount val="4"/>
                <c:pt idx="0">
                  <c:v>0.6875</c:v>
                </c:pt>
                <c:pt idx="1">
                  <c:v>0.25</c:v>
                </c:pt>
                <c:pt idx="2">
                  <c:v>6.25E-2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2178304"/>
        <c:axId val="112179840"/>
        <c:axId val="0"/>
      </c:bar3DChart>
      <c:catAx>
        <c:axId val="1121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179840"/>
        <c:crosses val="autoZero"/>
        <c:auto val="1"/>
        <c:lblAlgn val="ctr"/>
        <c:lblOffset val="100"/>
        <c:noMultiLvlLbl val="0"/>
      </c:catAx>
      <c:valAx>
        <c:axId val="112179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1783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ABRIL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ABRIL 2023'!$C$22:$E$22</c:f>
              <c:numCache>
                <c:formatCode>General</c:formatCode>
                <c:ptCount val="3"/>
                <c:pt idx="0">
                  <c:v>11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ABRIL 2023'!$C$23:$E$23</c:f>
              <c:numCache>
                <c:formatCode>0%</c:formatCode>
                <c:ptCount val="3"/>
                <c:pt idx="0">
                  <c:v>0.6875</c:v>
                </c:pt>
                <c:pt idx="1">
                  <c:v>6.25E-2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342912"/>
        <c:axId val="114344704"/>
        <c:axId val="0"/>
      </c:bar3DChart>
      <c:catAx>
        <c:axId val="1143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344704"/>
        <c:crosses val="autoZero"/>
        <c:auto val="1"/>
        <c:lblAlgn val="ctr"/>
        <c:lblOffset val="100"/>
        <c:noMultiLvlLbl val="0"/>
      </c:catAx>
      <c:valAx>
        <c:axId val="114344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34291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ABRIL 2023'!$H$20:$O$20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ABRIL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ABRIL 2023'!$H$22:$K$22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ABRIL 2023'!$H$23:$K$23</c:f>
              <c:numCache>
                <c:formatCode>0%</c:formatCode>
                <c:ptCount val="4"/>
                <c:pt idx="0">
                  <c:v>0.3125</c:v>
                </c:pt>
                <c:pt idx="1">
                  <c:v>0.4375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009600"/>
        <c:axId val="116021504"/>
        <c:axId val="0"/>
      </c:bar3DChart>
      <c:catAx>
        <c:axId val="1160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021504"/>
        <c:crosses val="autoZero"/>
        <c:auto val="1"/>
        <c:lblAlgn val="ctr"/>
        <c:lblOffset val="100"/>
        <c:noMultiLvlLbl val="0"/>
      </c:catAx>
      <c:valAx>
        <c:axId val="116021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00960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2023'!$G$185:$G$188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2023'!$H$185:$H$188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2023'!$I$185:$I$188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2023'!$J$185:$J$188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742208"/>
        <c:axId val="115743744"/>
        <c:axId val="0"/>
      </c:bar3DChart>
      <c:catAx>
        <c:axId val="1157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5743744"/>
        <c:crosses val="autoZero"/>
        <c:auto val="1"/>
        <c:lblAlgn val="ctr"/>
        <c:lblOffset val="100"/>
        <c:noMultiLvlLbl val="0"/>
      </c:catAx>
      <c:valAx>
        <c:axId val="115743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7422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ABRIL 2023'!$F$239:$F$250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ABRIL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ABRIL 2023'!$G$239:$G$250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790976"/>
        <c:axId val="115792512"/>
        <c:axId val="0"/>
      </c:bar3DChart>
      <c:catAx>
        <c:axId val="11579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92512"/>
        <c:crosses val="autoZero"/>
        <c:auto val="1"/>
        <c:lblAlgn val="ctr"/>
        <c:lblOffset val="100"/>
        <c:noMultiLvlLbl val="0"/>
      </c:catAx>
      <c:valAx>
        <c:axId val="115792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79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2023'!$F$44:$F$59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2023'!$G$44:$G$59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2023'!$H$44:$H$59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2023'!$I$44:$I$59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12064"/>
        <c:axId val="115913856"/>
        <c:axId val="0"/>
      </c:bar3DChart>
      <c:catAx>
        <c:axId val="1159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913856"/>
        <c:crosses val="autoZero"/>
        <c:auto val="1"/>
        <c:lblAlgn val="ctr"/>
        <c:lblOffset val="100"/>
        <c:noMultiLvlLbl val="0"/>
      </c:catAx>
      <c:valAx>
        <c:axId val="11591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1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1350528"/>
        <c:axId val="131352064"/>
        <c:axId val="0"/>
      </c:bar3DChart>
      <c:catAx>
        <c:axId val="131350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1352064"/>
        <c:crosses val="autoZero"/>
        <c:auto val="1"/>
        <c:lblAlgn val="ctr"/>
        <c:lblOffset val="100"/>
        <c:noMultiLvlLbl val="0"/>
      </c:catAx>
      <c:valAx>
        <c:axId val="131352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135052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MAYO 2023'!$D$95:$J$95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MAYO 2023'!$G$96:$G$100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MAYO 2023'!$H$96:$H$100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MAYO 2023'!$I$96:$I$100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800448"/>
        <c:axId val="131826816"/>
        <c:axId val="0"/>
      </c:bar3DChart>
      <c:catAx>
        <c:axId val="1318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1826816"/>
        <c:crosses val="autoZero"/>
        <c:auto val="1"/>
        <c:lblAlgn val="ctr"/>
        <c:lblOffset val="100"/>
        <c:noMultiLvlLbl val="0"/>
      </c:catAx>
      <c:valAx>
        <c:axId val="131826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18004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MAYO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2023'!$F$156:$F$159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MAYO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2023'!$H$156:$H$159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MAYO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2023'!$G$156:$G$159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2023'!$I$156:$I$159</c:f>
              <c:numCache>
                <c:formatCode>General</c:formatCode>
                <c:ptCount val="4"/>
                <c:pt idx="0">
                  <c:v>16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MAYO 2023'!$D$156:$E$159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2023'!$J$156:$J$159</c:f>
              <c:numCache>
                <c:formatCode>0%</c:formatCode>
                <c:ptCount val="4"/>
                <c:pt idx="0">
                  <c:v>0.61538461538461542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1514752"/>
        <c:axId val="131516288"/>
        <c:axId val="0"/>
      </c:bar3DChart>
      <c:catAx>
        <c:axId val="13151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1516288"/>
        <c:crosses val="autoZero"/>
        <c:auto val="1"/>
        <c:lblAlgn val="ctr"/>
        <c:lblOffset val="100"/>
        <c:noMultiLvlLbl val="0"/>
      </c:catAx>
      <c:valAx>
        <c:axId val="131516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51475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2023'!$F$212:$F$215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2023'!$G$212:$G$215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2023'!$H$212:$H$215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ENERO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2023'!$I$212:$I$215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2023'!$J$212:$J$215</c:f>
              <c:numCache>
                <c:formatCode>0%</c:formatCode>
                <c:ptCount val="4"/>
                <c:pt idx="0">
                  <c:v>0.85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1925888"/>
        <c:axId val="91927680"/>
        <c:axId val="0"/>
      </c:bar3DChart>
      <c:catAx>
        <c:axId val="919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1927680"/>
        <c:crosses val="autoZero"/>
        <c:auto val="1"/>
        <c:lblAlgn val="ctr"/>
        <c:lblOffset val="100"/>
        <c:noMultiLvlLbl val="0"/>
      </c:catAx>
      <c:valAx>
        <c:axId val="91927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19258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2023'!$F$212:$F$215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2023'!$G$212:$G$215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2023'!$H$212:$H$215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MAYO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2023'!$I$212:$I$215</c:f>
              <c:numCache>
                <c:formatCode>General</c:formatCode>
                <c:ptCount val="4"/>
                <c:pt idx="0">
                  <c:v>15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2023'!$E$212:$E$215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2023'!$J$212:$J$215</c:f>
              <c:numCache>
                <c:formatCode>0%</c:formatCode>
                <c:ptCount val="4"/>
                <c:pt idx="0">
                  <c:v>0.7142857142857143</c:v>
                </c:pt>
                <c:pt idx="1">
                  <c:v>0.23809523809523808</c:v>
                </c:pt>
                <c:pt idx="2">
                  <c:v>0</c:v>
                </c:pt>
                <c:pt idx="3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985408"/>
        <c:axId val="131986944"/>
        <c:axId val="0"/>
      </c:bar3DChart>
      <c:catAx>
        <c:axId val="1319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1986944"/>
        <c:crosses val="autoZero"/>
        <c:auto val="1"/>
        <c:lblAlgn val="ctr"/>
        <c:lblOffset val="100"/>
        <c:noMultiLvlLbl val="0"/>
      </c:catAx>
      <c:valAx>
        <c:axId val="131986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9854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MAYO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MAYO 2023'!$C$22:$E$22</c:f>
              <c:numCache>
                <c:formatCode>General</c:formatCode>
                <c:ptCount val="3"/>
                <c:pt idx="0">
                  <c:v>15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MAYO 2023'!$C$23:$E$23</c:f>
              <c:numCache>
                <c:formatCode>0%</c:formatCode>
                <c:ptCount val="3"/>
                <c:pt idx="0">
                  <c:v>0.7142857142857143</c:v>
                </c:pt>
                <c:pt idx="1">
                  <c:v>0.14285714285714285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5166208"/>
        <c:axId val="135172096"/>
        <c:axId val="0"/>
      </c:bar3DChart>
      <c:catAx>
        <c:axId val="13516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5172096"/>
        <c:crosses val="autoZero"/>
        <c:auto val="1"/>
        <c:lblAlgn val="ctr"/>
        <c:lblOffset val="100"/>
        <c:noMultiLvlLbl val="0"/>
      </c:catAx>
      <c:valAx>
        <c:axId val="135172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516620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MAYO 2023'!$H$20:$O$20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MAYO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MAYO 2023'!$H$22:$K$22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MAYO 2023'!$H$23:$K$23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0.19047619047619047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903488"/>
        <c:axId val="131905024"/>
        <c:axId val="0"/>
      </c:bar3DChart>
      <c:catAx>
        <c:axId val="1319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1905024"/>
        <c:crosses val="autoZero"/>
        <c:auto val="1"/>
        <c:lblAlgn val="ctr"/>
        <c:lblOffset val="100"/>
        <c:noMultiLvlLbl val="0"/>
      </c:catAx>
      <c:valAx>
        <c:axId val="131905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190348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2023'!$G$185:$G$188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2023'!$H$185:$H$188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2023'!$I$185:$I$188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2023'!$J$185:$J$188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5357184"/>
        <c:axId val="135358720"/>
        <c:axId val="0"/>
      </c:bar3DChart>
      <c:catAx>
        <c:axId val="13535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5358720"/>
        <c:crosses val="autoZero"/>
        <c:auto val="1"/>
        <c:lblAlgn val="ctr"/>
        <c:lblOffset val="100"/>
        <c:noMultiLvlLbl val="0"/>
      </c:catAx>
      <c:valAx>
        <c:axId val="135358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53571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MAYO 2023'!$F$239:$F$250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MAYO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MAYO 2023'!$G$239:$G$250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405952"/>
        <c:axId val="135407488"/>
        <c:axId val="0"/>
      </c:bar3DChart>
      <c:catAx>
        <c:axId val="1354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07488"/>
        <c:crosses val="autoZero"/>
        <c:auto val="1"/>
        <c:lblAlgn val="ctr"/>
        <c:lblOffset val="100"/>
        <c:noMultiLvlLbl val="0"/>
      </c:catAx>
      <c:valAx>
        <c:axId val="13540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540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2023'!$F$44:$F$59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2023'!$G$44:$G$59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2023'!$H$44:$H$59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2023'!$I$44:$I$59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666304"/>
        <c:axId val="135676288"/>
        <c:axId val="0"/>
      </c:bar3DChart>
      <c:catAx>
        <c:axId val="1356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676288"/>
        <c:crosses val="autoZero"/>
        <c:auto val="1"/>
        <c:lblAlgn val="ctr"/>
        <c:lblOffset val="100"/>
        <c:noMultiLvlLbl val="0"/>
      </c:catAx>
      <c:valAx>
        <c:axId val="13567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6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ENERO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ENERO 2023'!$C$22:$E$22</c:f>
              <c:numCache>
                <c:formatCode>General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ENERO 2023'!$C$23:$E$23</c:f>
              <c:numCache>
                <c:formatCode>0%</c:formatCode>
                <c:ptCount val="3"/>
                <c:pt idx="0">
                  <c:v>0.85</c:v>
                </c:pt>
                <c:pt idx="1">
                  <c:v>0.1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5504256"/>
        <c:axId val="95505792"/>
        <c:axId val="0"/>
      </c:bar3DChart>
      <c:catAx>
        <c:axId val="9550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505792"/>
        <c:crosses val="autoZero"/>
        <c:auto val="1"/>
        <c:lblAlgn val="ctr"/>
        <c:lblOffset val="100"/>
        <c:noMultiLvlLbl val="0"/>
      </c:catAx>
      <c:valAx>
        <c:axId val="95505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550425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ENERO 2023'!$H$20:$O$20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ENERO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ENERO 2023'!$H$22:$K$22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ENERO 2023'!$H$23:$K$23</c:f>
              <c:numCache>
                <c:formatCode>0%</c:formatCode>
                <c:ptCount val="4"/>
                <c:pt idx="0">
                  <c:v>0.45</c:v>
                </c:pt>
                <c:pt idx="1">
                  <c:v>0.45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5557120"/>
        <c:axId val="95564928"/>
        <c:axId val="0"/>
      </c:bar3DChart>
      <c:catAx>
        <c:axId val="9555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564928"/>
        <c:crosses val="autoZero"/>
        <c:auto val="1"/>
        <c:lblAlgn val="ctr"/>
        <c:lblOffset val="100"/>
        <c:noMultiLvlLbl val="0"/>
      </c:catAx>
      <c:valAx>
        <c:axId val="95564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555712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2023'!$G$185:$G$188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2023'!$H$185:$H$188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2023'!$I$185:$I$188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2023'!$D$185:$E$188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2023'!$J$185:$J$188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6346496"/>
        <c:axId val="96348032"/>
        <c:axId val="0"/>
      </c:bar3DChart>
      <c:catAx>
        <c:axId val="9634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6348032"/>
        <c:crosses val="autoZero"/>
        <c:auto val="1"/>
        <c:lblAlgn val="ctr"/>
        <c:lblOffset val="100"/>
        <c:noMultiLvlLbl val="0"/>
      </c:catAx>
      <c:valAx>
        <c:axId val="9634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63464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ENERO 2023'!$F$239:$F$250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ENERO 2023'!$E$239:$E$250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ENERO 2023'!$G$239:$G$250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77088"/>
        <c:axId val="96382976"/>
        <c:axId val="0"/>
      </c:bar3DChart>
      <c:catAx>
        <c:axId val="963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382976"/>
        <c:crosses val="autoZero"/>
        <c:auto val="1"/>
        <c:lblAlgn val="ctr"/>
        <c:lblOffset val="100"/>
        <c:noMultiLvlLbl val="0"/>
      </c:catAx>
      <c:valAx>
        <c:axId val="96382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637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POR CONFIDENCIALIDAD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2023'!$F$44:$F$59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POR CONFIDENCIALIDAD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2023'!$G$44:$G$59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POR CONFIDENCIALIDAD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2023'!$H$44:$H$59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POR CONFIDENCIALIDAD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2023'!$I$44:$I$59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POR CONFIDENCIALIDAD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2023'!$J$44:$J$59</c:f>
              <c:numCache>
                <c:formatCode>General</c:formatCode>
                <c:ptCount val="1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323776"/>
        <c:axId val="107325312"/>
        <c:axId val="0"/>
      </c:bar3DChart>
      <c:catAx>
        <c:axId val="1073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25312"/>
        <c:crosses val="autoZero"/>
        <c:auto val="1"/>
        <c:lblAlgn val="ctr"/>
        <c:lblOffset val="100"/>
        <c:noMultiLvlLbl val="0"/>
      </c:catAx>
      <c:valAx>
        <c:axId val="10732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32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4" y="217714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8363" y="166254"/>
          <a:ext cx="1274371" cy="114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a MAYO 2023"/>
    </sheetNames>
    <sheetDataSet>
      <sheetData sheetId="0">
        <row r="20">
          <cell r="H20" t="str">
            <v>SOLICITUD POR SEXO</v>
          </cell>
        </row>
        <row r="21">
          <cell r="C21" t="str">
            <v>PNT</v>
          </cell>
          <cell r="D21" t="str">
            <v>MANUALES</v>
          </cell>
          <cell r="E21" t="str">
            <v>CORREO</v>
          </cell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C22">
            <v>15</v>
          </cell>
          <cell r="D22">
            <v>3</v>
          </cell>
          <cell r="E22">
            <v>3</v>
          </cell>
          <cell r="H22">
            <v>7</v>
          </cell>
          <cell r="I22">
            <v>7</v>
          </cell>
          <cell r="J22">
            <v>4</v>
          </cell>
          <cell r="K22">
            <v>3</v>
          </cell>
        </row>
        <row r="23">
          <cell r="C23">
            <v>0.7142857142857143</v>
          </cell>
          <cell r="D23">
            <v>0.14285714285714285</v>
          </cell>
          <cell r="E23">
            <v>0.14285714285714285</v>
          </cell>
          <cell r="H23">
            <v>0.33333333333333331</v>
          </cell>
          <cell r="I23">
            <v>0.33333333333333331</v>
          </cell>
          <cell r="J23">
            <v>0.19047619047619047</v>
          </cell>
          <cell r="K23">
            <v>0.14285714285714285</v>
          </cell>
        </row>
        <row r="44">
          <cell r="E44" t="str">
            <v>SE TIENE POR NO PRESENTADA ( NO CUMPLIÓ PREVENCIÓN)</v>
          </cell>
          <cell r="J44">
            <v>0</v>
          </cell>
        </row>
        <row r="45">
          <cell r="E45" t="str">
            <v>NO CUMPLIO CON LOS EXTREMOS DEL ARTÍCULO 79 (REQUISITOS)</v>
          </cell>
          <cell r="J45">
            <v>0</v>
          </cell>
        </row>
        <row r="46">
          <cell r="E46" t="str">
            <v xml:space="preserve">INCOMPETENCIA </v>
          </cell>
          <cell r="J46">
            <v>2</v>
          </cell>
        </row>
        <row r="47">
          <cell r="E47" t="str">
            <v>NEGATIVA POR INEXISTENCIA</v>
          </cell>
          <cell r="J47">
            <v>3</v>
          </cell>
        </row>
        <row r="48">
          <cell r="E48" t="str">
            <v>NEGATIVA CONFIDENCIAL E INEXISTENTE</v>
          </cell>
          <cell r="J48">
            <v>0</v>
          </cell>
        </row>
        <row r="49">
          <cell r="E49" t="str">
            <v>AFIRMATIVO</v>
          </cell>
          <cell r="J49">
            <v>7</v>
          </cell>
        </row>
        <row r="50">
          <cell r="E50" t="str">
            <v xml:space="preserve">AFIRMATIVO PARCIAL POR CONFIDENCIALIDAD </v>
          </cell>
          <cell r="J50">
            <v>1</v>
          </cell>
        </row>
        <row r="51">
          <cell r="E51" t="str">
            <v>NEGATIVA POR CONFIDENCIALIDAD Y RESERVADA</v>
          </cell>
          <cell r="J51">
            <v>0</v>
          </cell>
        </row>
        <row r="52">
          <cell r="E52" t="str">
            <v>AFIRMATIVO PARCIAL POR CONFIDENCIALIDAD E INEXISTENCIA</v>
          </cell>
          <cell r="J52">
            <v>0</v>
          </cell>
        </row>
        <row r="53">
          <cell r="E53" t="str">
            <v>AFIRMATIVO PARCIAL POR CONFIDENCIALIDAD, RESERVA E INEXISTENCIA</v>
          </cell>
          <cell r="J53">
            <v>0</v>
          </cell>
        </row>
        <row r="54">
          <cell r="E54" t="str">
            <v>AFIRMATIVO PARCIAL POR INEXISTENCIA</v>
          </cell>
          <cell r="J54">
            <v>6</v>
          </cell>
        </row>
        <row r="55">
          <cell r="E55" t="str">
            <v>AFIRMATIVO PARCIAL POR RESERVA</v>
          </cell>
          <cell r="J55">
            <v>0</v>
          </cell>
        </row>
        <row r="56">
          <cell r="E56" t="str">
            <v>AFIRMATIVO PARCIAL POR RESERVA Y CONFIDENCIALIDAD</v>
          </cell>
          <cell r="J56">
            <v>1</v>
          </cell>
        </row>
        <row r="57">
          <cell r="E57" t="str">
            <v>AFIRMATIVO PARCIAL POR RESERVA E INEXISTENCIA</v>
          </cell>
          <cell r="J57">
            <v>0</v>
          </cell>
        </row>
        <row r="58">
          <cell r="E58" t="str">
            <v>NEGATIVA  POR RESERVA</v>
          </cell>
          <cell r="J58">
            <v>1</v>
          </cell>
        </row>
        <row r="59">
          <cell r="E59" t="str">
            <v>PREVENCIÓN ENTRAMITE</v>
          </cell>
          <cell r="J59">
            <v>0</v>
          </cell>
        </row>
        <row r="95">
          <cell r="D95" t="str">
            <v xml:space="preserve">       FORMATO SOLICITADO</v>
          </cell>
        </row>
        <row r="96">
          <cell r="E96" t="str">
            <v>VIA CORREO ELECTRONICO</v>
          </cell>
          <cell r="I96">
            <v>5</v>
          </cell>
        </row>
        <row r="97">
          <cell r="E97" t="str">
            <v>VÍA INFOMEX</v>
          </cell>
          <cell r="I97">
            <v>15</v>
          </cell>
        </row>
        <row r="98">
          <cell r="E98" t="str">
            <v>REPRODUCCIÓN DE DOCUMENTOS (COPIA SIMPLE, COPIA CERTIFICADA, PLANO SIMPLE Y PLANO CERTIFICADO)</v>
          </cell>
          <cell r="I98">
            <v>3</v>
          </cell>
        </row>
        <row r="99">
          <cell r="E99" t="str">
            <v>FORMATO DIGITAL</v>
          </cell>
          <cell r="I99">
            <v>0</v>
          </cell>
        </row>
        <row r="100">
          <cell r="E100" t="str">
            <v>CONSULTA DIRECTA</v>
          </cell>
          <cell r="I100">
            <v>1</v>
          </cell>
        </row>
        <row r="156">
          <cell r="D156">
            <v>1</v>
          </cell>
          <cell r="E156" t="str">
            <v>ORDINARIA</v>
          </cell>
          <cell r="I156">
            <v>16</v>
          </cell>
          <cell r="J156">
            <v>0.61538461538461542</v>
          </cell>
        </row>
        <row r="157">
          <cell r="D157">
            <v>2</v>
          </cell>
          <cell r="E157" t="str">
            <v>FUNDAMENTAL</v>
          </cell>
          <cell r="I157">
            <v>6</v>
          </cell>
          <cell r="J157">
            <v>0.23076923076923078</v>
          </cell>
        </row>
        <row r="158">
          <cell r="D158">
            <v>4</v>
          </cell>
          <cell r="E158" t="str">
            <v>RESERVADA</v>
          </cell>
          <cell r="I158">
            <v>2</v>
          </cell>
          <cell r="J158">
            <v>7.6923076923076927E-2</v>
          </cell>
        </row>
        <row r="159">
          <cell r="D159">
            <v>3</v>
          </cell>
          <cell r="E159" t="str">
            <v>CONFIDENCIAL</v>
          </cell>
          <cell r="I159">
            <v>2</v>
          </cell>
          <cell r="J159">
            <v>7.6923076923076927E-2</v>
          </cell>
        </row>
        <row r="185">
          <cell r="D185">
            <v>1</v>
          </cell>
          <cell r="E185" t="str">
            <v>ECONOMICA ADMINISTRATIVA</v>
          </cell>
          <cell r="I185">
            <v>21</v>
          </cell>
          <cell r="J185">
            <v>1</v>
          </cell>
        </row>
        <row r="186">
          <cell r="D186">
            <v>2</v>
          </cell>
          <cell r="E186" t="str">
            <v>TRAMITE</v>
          </cell>
          <cell r="I186">
            <v>0</v>
          </cell>
          <cell r="J186">
            <v>0</v>
          </cell>
        </row>
        <row r="187">
          <cell r="D187">
            <v>3</v>
          </cell>
          <cell r="E187" t="str">
            <v>SERV. PUB.</v>
          </cell>
          <cell r="I187">
            <v>0</v>
          </cell>
          <cell r="J187">
            <v>0</v>
          </cell>
        </row>
        <row r="188">
          <cell r="D188">
            <v>4</v>
          </cell>
          <cell r="E188" t="str">
            <v>LEGAL</v>
          </cell>
          <cell r="I188">
            <v>0</v>
          </cell>
          <cell r="J188">
            <v>0</v>
          </cell>
        </row>
        <row r="212">
          <cell r="E212" t="str">
            <v>PNT</v>
          </cell>
          <cell r="I212">
            <v>15</v>
          </cell>
          <cell r="J212">
            <v>0.7142857142857143</v>
          </cell>
        </row>
        <row r="213">
          <cell r="E213" t="str">
            <v>CORREO ELECTRONICO</v>
          </cell>
          <cell r="I213">
            <v>5</v>
          </cell>
          <cell r="J213">
            <v>0.23809523809523808</v>
          </cell>
        </row>
        <row r="214">
          <cell r="E214" t="str">
            <v>NOTIFICACIÓN PERSONAL</v>
          </cell>
          <cell r="I214">
            <v>0</v>
          </cell>
          <cell r="J214">
            <v>0</v>
          </cell>
        </row>
        <row r="215">
          <cell r="E215" t="str">
            <v>LISTAS</v>
          </cell>
          <cell r="I215">
            <v>1</v>
          </cell>
          <cell r="J215">
            <v>4.7619047619047616E-2</v>
          </cell>
        </row>
        <row r="239">
          <cell r="E239" t="str">
            <v>Presidencia</v>
          </cell>
          <cell r="G239">
            <v>1</v>
          </cell>
        </row>
        <row r="240">
          <cell r="E240" t="str">
            <v>Dirección General</v>
          </cell>
          <cell r="G240">
            <v>0</v>
          </cell>
        </row>
        <row r="241">
          <cell r="E241" t="str">
            <v>Dirección Jurídica</v>
          </cell>
          <cell r="G241">
            <v>1</v>
          </cell>
        </row>
        <row r="242">
          <cell r="E242" t="str">
            <v>Dirección de Servicios</v>
          </cell>
          <cell r="G242">
            <v>5</v>
          </cell>
        </row>
        <row r="243">
          <cell r="E243" t="str">
            <v>Dirección de Programas</v>
          </cell>
          <cell r="G243">
            <v>6</v>
          </cell>
        </row>
        <row r="244">
          <cell r="E244" t="str">
            <v>Contraloría</v>
          </cell>
          <cell r="G244">
            <v>0</v>
          </cell>
        </row>
        <row r="245">
          <cell r="E245" t="str">
            <v>Dirección de Planeación</v>
          </cell>
          <cell r="G245">
            <v>0</v>
          </cell>
        </row>
        <row r="246">
          <cell r="E246" t="str">
            <v>Dirección de Administración y Finanzas</v>
          </cell>
          <cell r="G246">
            <v>3</v>
          </cell>
        </row>
        <row r="247">
          <cell r="E247" t="str">
            <v xml:space="preserve">Relaciones Públicas y Recaudación de Fondos </v>
          </cell>
          <cell r="G247">
            <v>0</v>
          </cell>
        </row>
        <row r="248">
          <cell r="E248" t="str">
            <v>Fundamental</v>
          </cell>
          <cell r="G248">
            <v>5</v>
          </cell>
        </row>
        <row r="249">
          <cell r="E249" t="str">
            <v>Unidad de Transparencia</v>
          </cell>
          <cell r="G249">
            <v>0</v>
          </cell>
        </row>
        <row r="250">
          <cell r="E250" t="str">
            <v>Coordinación de Archivo</v>
          </cell>
          <cell r="G2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249" sqref="G249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82" t="s">
        <v>27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3"/>
      <c r="Q13" s="1"/>
    </row>
    <row r="14" spans="1:17" ht="43.5" customHeight="1" thickBot="1" x14ac:dyDescent="0.85">
      <c r="A14" s="1"/>
      <c r="B14" s="184" t="s">
        <v>47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187" t="s">
        <v>0</v>
      </c>
      <c r="D20" s="188"/>
      <c r="E20" s="188"/>
      <c r="F20" s="189"/>
      <c r="G20" s="67"/>
      <c r="H20" s="187" t="s">
        <v>46</v>
      </c>
      <c r="I20" s="188"/>
      <c r="J20" s="188"/>
      <c r="K20" s="188"/>
      <c r="L20" s="189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48</v>
      </c>
      <c r="D21" s="69" t="s">
        <v>1</v>
      </c>
      <c r="E21" s="70" t="s">
        <v>2</v>
      </c>
      <c r="F21" s="68" t="s">
        <v>3</v>
      </c>
      <c r="G21" s="71"/>
      <c r="H21" s="70" t="s">
        <v>4</v>
      </c>
      <c r="I21" s="70" t="s">
        <v>5</v>
      </c>
      <c r="J21" s="68" t="s">
        <v>6</v>
      </c>
      <c r="K21" s="68" t="s">
        <v>7</v>
      </c>
      <c r="L21" s="68" t="s">
        <v>3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17</v>
      </c>
      <c r="D22" s="73">
        <v>2</v>
      </c>
      <c r="E22" s="73">
        <v>1</v>
      </c>
      <c r="F22" s="74">
        <f>SUM(C22:E22)</f>
        <v>20</v>
      </c>
      <c r="G22" s="75"/>
      <c r="H22" s="72">
        <v>9</v>
      </c>
      <c r="I22" s="72">
        <v>9</v>
      </c>
      <c r="J22" s="72">
        <v>0</v>
      </c>
      <c r="K22" s="72">
        <v>2</v>
      </c>
      <c r="L22" s="74">
        <f>SUM(H22:K22)</f>
        <v>20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0.85</v>
      </c>
      <c r="D23" s="77">
        <f>+D22/F22</f>
        <v>0.1</v>
      </c>
      <c r="E23" s="78">
        <f>+E22/F22</f>
        <v>0.05</v>
      </c>
      <c r="F23" s="79">
        <f>SUM(C23:E23)</f>
        <v>1</v>
      </c>
      <c r="G23" s="75"/>
      <c r="H23" s="76">
        <f>+H22/L22</f>
        <v>0.45</v>
      </c>
      <c r="I23" s="76">
        <f>+I22/L22</f>
        <v>0.45</v>
      </c>
      <c r="J23" s="76">
        <f>+J22/L22</f>
        <v>0</v>
      </c>
      <c r="K23" s="76">
        <f>+K22/L22</f>
        <v>0.1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186" t="s">
        <v>8</v>
      </c>
      <c r="E43" s="186"/>
      <c r="F43" s="186"/>
      <c r="G43" s="186"/>
      <c r="H43" s="186"/>
      <c r="I43" s="186"/>
      <c r="J43" s="186"/>
      <c r="K43" s="186"/>
      <c r="L43" s="186"/>
      <c r="M43" s="186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62">
        <v>3</v>
      </c>
      <c r="K44" s="163"/>
      <c r="L44" s="164"/>
      <c r="M44" s="84">
        <f>+$J44/$J61</f>
        <v>0.15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65">
        <v>0</v>
      </c>
      <c r="K45" s="166"/>
      <c r="L45" s="167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65">
        <v>2</v>
      </c>
      <c r="K46" s="166"/>
      <c r="L46" s="167"/>
      <c r="M46" s="76">
        <f>+$J46/$J61</f>
        <v>0.1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65">
        <v>5</v>
      </c>
      <c r="K47" s="166"/>
      <c r="L47" s="167"/>
      <c r="M47" s="76">
        <f>+$J47/$J61</f>
        <v>0.25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">
        <v>49</v>
      </c>
      <c r="F48" s="86"/>
      <c r="G48" s="86"/>
      <c r="H48" s="86"/>
      <c r="I48" s="87"/>
      <c r="J48" s="165">
        <v>1</v>
      </c>
      <c r="K48" s="166"/>
      <c r="L48" s="167"/>
      <c r="M48" s="76">
        <f>+$J48/$J61</f>
        <v>0.05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65">
        <v>3</v>
      </c>
      <c r="K49" s="166"/>
      <c r="L49" s="167"/>
      <c r="M49" s="76">
        <f>+$J49/J61</f>
        <v>0.15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65">
        <v>2</v>
      </c>
      <c r="K50" s="166"/>
      <c r="L50" s="167"/>
      <c r="M50" s="76">
        <f>+$J50/J61</f>
        <v>0.1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65">
        <v>0</v>
      </c>
      <c r="K51" s="166"/>
      <c r="L51" s="167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65">
        <v>0</v>
      </c>
      <c r="K52" s="166"/>
      <c r="L52" s="167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65">
        <v>0</v>
      </c>
      <c r="K53" s="166"/>
      <c r="L53" s="167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65">
        <v>2</v>
      </c>
      <c r="K54" s="166"/>
      <c r="L54" s="167"/>
      <c r="M54" s="76">
        <f>+$J54/J61</f>
        <v>0.1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65">
        <v>0</v>
      </c>
      <c r="K55" s="166"/>
      <c r="L55" s="167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65">
        <v>1</v>
      </c>
      <c r="K56" s="166"/>
      <c r="L56" s="167"/>
      <c r="M56" s="76">
        <f>+$J56/J61</f>
        <v>0.05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65">
        <v>1</v>
      </c>
      <c r="K57" s="166"/>
      <c r="L57" s="167"/>
      <c r="M57" s="76">
        <f>+$J57/J61</f>
        <v>0.05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65">
        <v>0</v>
      </c>
      <c r="K58" s="166"/>
      <c r="L58" s="167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65">
        <v>0</v>
      </c>
      <c r="K59" s="166"/>
      <c r="L59" s="167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175">
        <f>SUM(J44:J59)</f>
        <v>20</v>
      </c>
      <c r="K61" s="176"/>
      <c r="L61" s="177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40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178" t="s">
        <v>9</v>
      </c>
      <c r="E95" s="179"/>
      <c r="F95" s="179"/>
      <c r="G95" s="179"/>
      <c r="H95" s="179"/>
      <c r="I95" s="179"/>
      <c r="J95" s="180"/>
      <c r="K95" s="49"/>
      <c r="L95" s="49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21</v>
      </c>
      <c r="F96" s="93"/>
      <c r="G96" s="94"/>
      <c r="H96" s="94"/>
      <c r="I96" s="95">
        <v>3</v>
      </c>
      <c r="J96" s="96">
        <f>+I96/I102</f>
        <v>0.11538461538461539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22</v>
      </c>
      <c r="F97" s="98"/>
      <c r="G97" s="94"/>
      <c r="H97" s="94"/>
      <c r="I97" s="99">
        <v>17</v>
      </c>
      <c r="J97" s="96">
        <f>I97/I102</f>
        <v>0.65384615384615385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190" t="s">
        <v>26</v>
      </c>
      <c r="F98" s="191"/>
      <c r="G98" s="191"/>
      <c r="H98" s="192"/>
      <c r="I98" s="99">
        <v>6</v>
      </c>
      <c r="J98" s="96">
        <f>+I98/I102</f>
        <v>0.23076923076923078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23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24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3</v>
      </c>
      <c r="I102" s="106">
        <f>SUM(I96:I101)</f>
        <v>26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181"/>
      <c r="E105" s="181"/>
      <c r="F105" s="181"/>
      <c r="G105" s="181"/>
      <c r="H105" s="181"/>
      <c r="I105" s="181"/>
      <c r="J105" s="181"/>
      <c r="K105" s="49"/>
      <c r="L105" s="49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10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53" t="s">
        <v>11</v>
      </c>
      <c r="F132" s="154"/>
      <c r="G132" s="154"/>
      <c r="H132" s="154"/>
      <c r="I132" s="154"/>
      <c r="J132" s="155"/>
      <c r="K132" s="49"/>
      <c r="L132" s="49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68" t="s">
        <v>12</v>
      </c>
      <c r="F133" s="169"/>
      <c r="G133" s="169"/>
      <c r="H133" s="169"/>
      <c r="I133" s="170"/>
      <c r="J133" s="20">
        <v>96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3</v>
      </c>
      <c r="J134" s="11">
        <f>SUM(J133)</f>
        <v>96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53" t="s">
        <v>13</v>
      </c>
      <c r="F137" s="154"/>
      <c r="G137" s="154"/>
      <c r="H137" s="154"/>
      <c r="I137" s="154"/>
      <c r="J137" s="155"/>
      <c r="K137" s="49"/>
      <c r="L137" s="49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68" t="s">
        <v>14</v>
      </c>
      <c r="F138" s="169"/>
      <c r="G138" s="169"/>
      <c r="H138" s="169"/>
      <c r="I138" s="170"/>
      <c r="J138" s="22">
        <v>341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3</v>
      </c>
      <c r="J139" s="11">
        <f>SUM(J138)</f>
        <v>341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59" t="s">
        <v>15</v>
      </c>
      <c r="F142" s="171"/>
      <c r="G142" s="171"/>
      <c r="H142" s="171"/>
      <c r="I142" s="171"/>
      <c r="J142" s="161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68" t="s">
        <v>16</v>
      </c>
      <c r="F143" s="169"/>
      <c r="G143" s="169"/>
      <c r="H143" s="169"/>
      <c r="I143" s="170"/>
      <c r="J143" s="118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3</v>
      </c>
      <c r="J144" s="119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59" t="s">
        <v>39</v>
      </c>
      <c r="F147" s="171"/>
      <c r="G147" s="171"/>
      <c r="H147" s="171"/>
      <c r="I147" s="171"/>
      <c r="J147" s="161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72" t="s">
        <v>17</v>
      </c>
      <c r="F148" s="173"/>
      <c r="G148" s="173"/>
      <c r="H148" s="173"/>
      <c r="I148" s="174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193" t="s">
        <v>43</v>
      </c>
      <c r="F149" s="194"/>
      <c r="G149" s="194"/>
      <c r="H149" s="194"/>
      <c r="I149" s="195"/>
      <c r="J149" s="111">
        <v>4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3</v>
      </c>
      <c r="J150" s="11">
        <f>SUM(J148:J149)</f>
        <v>4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53" t="s">
        <v>18</v>
      </c>
      <c r="E155" s="154"/>
      <c r="F155" s="154"/>
      <c r="G155" s="154"/>
      <c r="H155" s="154"/>
      <c r="I155" s="154"/>
      <c r="J155" s="155"/>
      <c r="K155" s="49"/>
      <c r="L155" s="49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50" t="str">
        <f>+'[1]ACUM-MAYO'!A162</f>
        <v>ORDINARIA</v>
      </c>
      <c r="F156" s="151"/>
      <c r="G156" s="151"/>
      <c r="H156" s="152"/>
      <c r="I156" s="51">
        <v>18</v>
      </c>
      <c r="J156" s="24">
        <f>I156/I161</f>
        <v>0.69230769230769229</v>
      </c>
      <c r="K156" s="58" t="s">
        <v>44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50" t="str">
        <f>+'[1]ACUM-MAYO'!A163</f>
        <v>FUNDAMENTAL</v>
      </c>
      <c r="F157" s="151"/>
      <c r="G157" s="151"/>
      <c r="H157" s="152"/>
      <c r="I157" s="51">
        <v>2</v>
      </c>
      <c r="J157" s="25">
        <f>I157/I161</f>
        <v>7.6923076923076927E-2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26">
        <v>4</v>
      </c>
      <c r="E158" s="150" t="str">
        <f>+'[1]ACUM-MAYO'!A165</f>
        <v>RESERVADA</v>
      </c>
      <c r="F158" s="151"/>
      <c r="G158" s="151"/>
      <c r="H158" s="152"/>
      <c r="I158" s="51">
        <v>2</v>
      </c>
      <c r="J158" s="25">
        <f>I158/I161</f>
        <v>7.6923076923076927E-2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50" t="s">
        <v>25</v>
      </c>
      <c r="F159" s="151"/>
      <c r="G159" s="151"/>
      <c r="H159" s="152"/>
      <c r="I159" s="51">
        <v>4</v>
      </c>
      <c r="J159" s="27">
        <f>I159/I161</f>
        <v>0.15384615384615385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3</v>
      </c>
      <c r="I161" s="11">
        <f>SUM(I156:I160)</f>
        <v>26</v>
      </c>
      <c r="J161" s="31">
        <f>SUM(J156:J159)</f>
        <v>0.99999999999999989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53" t="s">
        <v>19</v>
      </c>
      <c r="E184" s="154"/>
      <c r="F184" s="154"/>
      <c r="G184" s="154"/>
      <c r="H184" s="154"/>
      <c r="I184" s="154"/>
      <c r="J184" s="155"/>
      <c r="K184" s="49"/>
      <c r="L184" s="49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50" t="str">
        <f>+'[1]ACUM-MAYO'!A173</f>
        <v>ECONOMICA ADMINISTRATIVA</v>
      </c>
      <c r="F185" s="151"/>
      <c r="G185" s="151"/>
      <c r="H185" s="152"/>
      <c r="I185" s="51">
        <v>20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50" t="str">
        <f>+'[1]ACUM-MAYO'!A174</f>
        <v>TRAMITE</v>
      </c>
      <c r="F186" s="151"/>
      <c r="G186" s="151"/>
      <c r="H186" s="152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50" t="str">
        <f>+'[1]ACUM-MAYO'!A175</f>
        <v>SERV. PUB.</v>
      </c>
      <c r="F187" s="151"/>
      <c r="G187" s="151"/>
      <c r="H187" s="152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50" t="str">
        <f>+'[1]ACUM-MAYO'!A176</f>
        <v>LEGAL</v>
      </c>
      <c r="F188" s="151"/>
      <c r="G188" s="151"/>
      <c r="H188" s="152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3</v>
      </c>
      <c r="I190" s="11">
        <f>SUM(I185:I188)</f>
        <v>20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53" t="s">
        <v>20</v>
      </c>
      <c r="E211" s="154"/>
      <c r="F211" s="154"/>
      <c r="G211" s="154"/>
      <c r="H211" s="154"/>
      <c r="I211" s="154"/>
      <c r="J211" s="155"/>
      <c r="K211" s="49"/>
      <c r="L211" s="49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">
        <v>48</v>
      </c>
      <c r="F212" s="39"/>
      <c r="G212" s="39"/>
      <c r="H212" s="40"/>
      <c r="I212" s="51">
        <v>17</v>
      </c>
      <c r="J212" s="33">
        <f>I212/I217</f>
        <v>0.85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3</v>
      </c>
      <c r="J213" s="33">
        <f>I213/I217</f>
        <v>0.15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42"/>
      <c r="H215" s="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3</v>
      </c>
      <c r="I217" s="11">
        <f>SUM(I212:I216)</f>
        <v>20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59" t="s">
        <v>28</v>
      </c>
      <c r="E238" s="160"/>
      <c r="F238" s="160"/>
      <c r="G238" s="161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57" t="s">
        <v>29</v>
      </c>
      <c r="F239" s="158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57" t="s">
        <v>30</v>
      </c>
      <c r="F240" s="158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57" t="s">
        <v>31</v>
      </c>
      <c r="F241" s="158"/>
      <c r="G241" s="62"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57" t="s">
        <v>32</v>
      </c>
      <c r="F242" s="158"/>
      <c r="G242" s="62">
        <v>3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57" t="s">
        <v>33</v>
      </c>
      <c r="F243" s="158"/>
      <c r="G243" s="62">
        <v>4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57" t="s">
        <v>34</v>
      </c>
      <c r="F244" s="158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57" t="s">
        <v>35</v>
      </c>
      <c r="F245" s="158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57" t="s">
        <v>36</v>
      </c>
      <c r="F246" s="158"/>
      <c r="G246" s="62">
        <v>3</v>
      </c>
      <c r="H246" s="5"/>
      <c r="I246" s="156"/>
      <c r="J246" s="156"/>
      <c r="K246" s="50"/>
      <c r="L246" s="50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41</v>
      </c>
      <c r="F247" s="114"/>
      <c r="G247" s="63">
        <v>0</v>
      </c>
      <c r="H247" s="5"/>
      <c r="I247" s="113"/>
      <c r="J247" s="113"/>
      <c r="K247" s="113"/>
      <c r="L247" s="113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37</v>
      </c>
      <c r="F248" s="114"/>
      <c r="G248" s="63">
        <v>2</v>
      </c>
      <c r="H248" s="5"/>
      <c r="I248" s="116"/>
      <c r="J248" s="116"/>
      <c r="K248" s="116"/>
      <c r="L248" s="116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46" t="s">
        <v>42</v>
      </c>
      <c r="F249" s="147"/>
      <c r="G249" s="63">
        <v>0</v>
      </c>
      <c r="H249" s="5"/>
      <c r="I249" s="117"/>
      <c r="J249" s="117"/>
      <c r="K249" s="117"/>
      <c r="L249" s="117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46" t="s">
        <v>45</v>
      </c>
      <c r="F250" s="147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48" t="s">
        <v>3</v>
      </c>
      <c r="F251" s="149"/>
      <c r="G251" s="64">
        <f>SUM(G239:G250)</f>
        <v>15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44" t="s">
        <v>38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E138:I138"/>
    <mergeCell ref="E159:H159"/>
    <mergeCell ref="D184:J184"/>
    <mergeCell ref="E185:H185"/>
    <mergeCell ref="E98:H98"/>
    <mergeCell ref="E149:I149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E187:H187"/>
    <mergeCell ref="J57:L57"/>
    <mergeCell ref="J58:L58"/>
    <mergeCell ref="J59:L59"/>
    <mergeCell ref="J61:L61"/>
    <mergeCell ref="E186:H186"/>
    <mergeCell ref="E142:J142"/>
    <mergeCell ref="D95:J95"/>
    <mergeCell ref="D105:J105"/>
    <mergeCell ref="E132:J132"/>
    <mergeCell ref="E133:I133"/>
    <mergeCell ref="E137:J137"/>
    <mergeCell ref="J44:L44"/>
    <mergeCell ref="J45:L45"/>
    <mergeCell ref="J46:L46"/>
    <mergeCell ref="E157:H157"/>
    <mergeCell ref="E158:H158"/>
    <mergeCell ref="E143:I143"/>
    <mergeCell ref="E147:J147"/>
    <mergeCell ref="E148:I148"/>
    <mergeCell ref="D155:J155"/>
    <mergeCell ref="E156:H156"/>
    <mergeCell ref="J47:L47"/>
    <mergeCell ref="J48:L48"/>
    <mergeCell ref="J49:L49"/>
    <mergeCell ref="J50:L50"/>
    <mergeCell ref="J51:L51"/>
    <mergeCell ref="J52:L52"/>
    <mergeCell ref="B253:O253"/>
    <mergeCell ref="E249:F249"/>
    <mergeCell ref="E251:F251"/>
    <mergeCell ref="E188:H188"/>
    <mergeCell ref="D211:J211"/>
    <mergeCell ref="I246:J246"/>
    <mergeCell ref="E244:F244"/>
    <mergeCell ref="E245:F245"/>
    <mergeCell ref="E246:F246"/>
    <mergeCell ref="E239:F239"/>
    <mergeCell ref="E240:F240"/>
    <mergeCell ref="E241:F241"/>
    <mergeCell ref="E242:F242"/>
    <mergeCell ref="E243:F243"/>
    <mergeCell ref="E250:F250"/>
    <mergeCell ref="D238:G2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251" sqref="G251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82" t="s">
        <v>27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3"/>
      <c r="Q13" s="1"/>
    </row>
    <row r="14" spans="1:17" ht="43.5" customHeight="1" thickBot="1" x14ac:dyDescent="0.85">
      <c r="A14" s="1"/>
      <c r="B14" s="184" t="s">
        <v>50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187" t="s">
        <v>0</v>
      </c>
      <c r="D20" s="188"/>
      <c r="E20" s="188"/>
      <c r="F20" s="189"/>
      <c r="G20" s="67"/>
      <c r="H20" s="187" t="s">
        <v>46</v>
      </c>
      <c r="I20" s="188"/>
      <c r="J20" s="188"/>
      <c r="K20" s="188"/>
      <c r="L20" s="189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48</v>
      </c>
      <c r="D21" s="69" t="s">
        <v>1</v>
      </c>
      <c r="E21" s="70" t="s">
        <v>2</v>
      </c>
      <c r="F21" s="68" t="s">
        <v>3</v>
      </c>
      <c r="G21" s="71"/>
      <c r="H21" s="70" t="s">
        <v>4</v>
      </c>
      <c r="I21" s="70" t="s">
        <v>5</v>
      </c>
      <c r="J21" s="68" t="s">
        <v>6</v>
      </c>
      <c r="K21" s="68" t="s">
        <v>7</v>
      </c>
      <c r="L21" s="68" t="s">
        <v>3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14</v>
      </c>
      <c r="D22" s="123">
        <v>1</v>
      </c>
      <c r="E22" s="123">
        <v>5</v>
      </c>
      <c r="F22" s="74">
        <f>SUM(C22:E22)</f>
        <v>20</v>
      </c>
      <c r="G22" s="75"/>
      <c r="H22" s="72">
        <v>5</v>
      </c>
      <c r="I22" s="72">
        <v>6</v>
      </c>
      <c r="J22" s="72">
        <v>1</v>
      </c>
      <c r="K22" s="72">
        <v>8</v>
      </c>
      <c r="L22" s="74">
        <f>SUM(H22:K22)</f>
        <v>20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0.7</v>
      </c>
      <c r="D23" s="77">
        <f>+D22/F22</f>
        <v>0.05</v>
      </c>
      <c r="E23" s="78">
        <f>+E22/F22</f>
        <v>0.25</v>
      </c>
      <c r="F23" s="79">
        <f>SUM(C23:E23)</f>
        <v>1</v>
      </c>
      <c r="G23" s="75"/>
      <c r="H23" s="76">
        <f>+H22/L22</f>
        <v>0.25</v>
      </c>
      <c r="I23" s="76">
        <f>+I22/L22</f>
        <v>0.3</v>
      </c>
      <c r="J23" s="76">
        <f>+J22/L22</f>
        <v>0.05</v>
      </c>
      <c r="K23" s="76">
        <f>+K22/L22</f>
        <v>0.4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186" t="s">
        <v>8</v>
      </c>
      <c r="E43" s="186"/>
      <c r="F43" s="186"/>
      <c r="G43" s="186"/>
      <c r="H43" s="186"/>
      <c r="I43" s="186"/>
      <c r="J43" s="186"/>
      <c r="K43" s="186"/>
      <c r="L43" s="186"/>
      <c r="M43" s="186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62">
        <v>1</v>
      </c>
      <c r="K44" s="163"/>
      <c r="L44" s="164"/>
      <c r="M44" s="84">
        <f>+$J44/$J61</f>
        <v>0.05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65">
        <v>0</v>
      </c>
      <c r="K45" s="166"/>
      <c r="L45" s="167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65">
        <v>6</v>
      </c>
      <c r="K46" s="166"/>
      <c r="L46" s="167"/>
      <c r="M46" s="76">
        <f>+$J46/$J61</f>
        <v>0.3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65">
        <v>0</v>
      </c>
      <c r="K47" s="166"/>
      <c r="L47" s="167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65">
        <v>0</v>
      </c>
      <c r="K48" s="166"/>
      <c r="L48" s="167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65">
        <v>7</v>
      </c>
      <c r="K49" s="166"/>
      <c r="L49" s="167"/>
      <c r="M49" s="76">
        <f>+$J49/J61</f>
        <v>0.35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65">
        <v>3</v>
      </c>
      <c r="K50" s="166"/>
      <c r="L50" s="167"/>
      <c r="M50" s="76">
        <f>+$J50/J61</f>
        <v>0.15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65">
        <v>0</v>
      </c>
      <c r="K51" s="166"/>
      <c r="L51" s="167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65">
        <v>0</v>
      </c>
      <c r="K52" s="166"/>
      <c r="L52" s="167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65">
        <v>0</v>
      </c>
      <c r="K53" s="166"/>
      <c r="L53" s="167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65">
        <v>3</v>
      </c>
      <c r="K54" s="166"/>
      <c r="L54" s="167"/>
      <c r="M54" s="76">
        <f>+$J54/J61</f>
        <v>0.15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65">
        <v>0</v>
      </c>
      <c r="K55" s="166"/>
      <c r="L55" s="167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65">
        <v>0</v>
      </c>
      <c r="K56" s="166"/>
      <c r="L56" s="167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65">
        <v>0</v>
      </c>
      <c r="K57" s="166"/>
      <c r="L57" s="167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65">
        <v>0</v>
      </c>
      <c r="K58" s="166"/>
      <c r="L58" s="167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65">
        <v>0</v>
      </c>
      <c r="K59" s="166"/>
      <c r="L59" s="167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175">
        <f>SUM(J44:J59)</f>
        <v>20</v>
      </c>
      <c r="K61" s="176"/>
      <c r="L61" s="177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40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178" t="s">
        <v>9</v>
      </c>
      <c r="E95" s="179"/>
      <c r="F95" s="179"/>
      <c r="G95" s="179"/>
      <c r="H95" s="179"/>
      <c r="I95" s="179"/>
      <c r="J95" s="180"/>
      <c r="K95" s="125"/>
      <c r="L95" s="125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21</v>
      </c>
      <c r="F96" s="93"/>
      <c r="G96" s="94"/>
      <c r="H96" s="94"/>
      <c r="I96" s="95">
        <v>6</v>
      </c>
      <c r="J96" s="96">
        <f>+I96/I102</f>
        <v>0.25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22</v>
      </c>
      <c r="F97" s="98"/>
      <c r="G97" s="94"/>
      <c r="H97" s="94"/>
      <c r="I97" s="99">
        <v>14</v>
      </c>
      <c r="J97" s="96">
        <f>I97/I102</f>
        <v>0.58333333333333337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190" t="s">
        <v>26</v>
      </c>
      <c r="F98" s="191"/>
      <c r="G98" s="191"/>
      <c r="H98" s="192"/>
      <c r="I98" s="99">
        <v>4</v>
      </c>
      <c r="J98" s="96">
        <f>+I98/I102</f>
        <v>0.16666666666666666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23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24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3</v>
      </c>
      <c r="I102" s="106">
        <f>SUM(I96:I101)</f>
        <v>24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181"/>
      <c r="E105" s="181"/>
      <c r="F105" s="181"/>
      <c r="G105" s="181"/>
      <c r="H105" s="181"/>
      <c r="I105" s="181"/>
      <c r="J105" s="181"/>
      <c r="K105" s="125"/>
      <c r="L105" s="125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10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53" t="s">
        <v>11</v>
      </c>
      <c r="F132" s="154"/>
      <c r="G132" s="154"/>
      <c r="H132" s="154"/>
      <c r="I132" s="154"/>
      <c r="J132" s="155"/>
      <c r="K132" s="125"/>
      <c r="L132" s="125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68" t="s">
        <v>12</v>
      </c>
      <c r="F133" s="169"/>
      <c r="G133" s="169"/>
      <c r="H133" s="169"/>
      <c r="I133" s="170"/>
      <c r="J133" s="20">
        <v>35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3</v>
      </c>
      <c r="J134" s="11">
        <f>SUM(J133)</f>
        <v>35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53" t="s">
        <v>13</v>
      </c>
      <c r="F137" s="154"/>
      <c r="G137" s="154"/>
      <c r="H137" s="154"/>
      <c r="I137" s="154"/>
      <c r="J137" s="155"/>
      <c r="K137" s="125"/>
      <c r="L137" s="125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68" t="s">
        <v>14</v>
      </c>
      <c r="F138" s="169"/>
      <c r="G138" s="169"/>
      <c r="H138" s="169"/>
      <c r="I138" s="170"/>
      <c r="J138" s="22">
        <v>591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3</v>
      </c>
      <c r="J139" s="11">
        <f>SUM(J138)</f>
        <v>591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59" t="s">
        <v>15</v>
      </c>
      <c r="F142" s="171"/>
      <c r="G142" s="171"/>
      <c r="H142" s="171"/>
      <c r="I142" s="171"/>
      <c r="J142" s="161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68" t="s">
        <v>16</v>
      </c>
      <c r="F143" s="169"/>
      <c r="G143" s="169"/>
      <c r="H143" s="169"/>
      <c r="I143" s="170"/>
      <c r="J143" s="118">
        <v>1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3</v>
      </c>
      <c r="J144" s="119">
        <f>SUM(J143)</f>
        <v>1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59" t="s">
        <v>39</v>
      </c>
      <c r="F147" s="171"/>
      <c r="G147" s="171"/>
      <c r="H147" s="171"/>
      <c r="I147" s="171"/>
      <c r="J147" s="161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72" t="s">
        <v>17</v>
      </c>
      <c r="F148" s="173"/>
      <c r="G148" s="173"/>
      <c r="H148" s="173"/>
      <c r="I148" s="174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193" t="s">
        <v>43</v>
      </c>
      <c r="F149" s="194"/>
      <c r="G149" s="194"/>
      <c r="H149" s="194"/>
      <c r="I149" s="195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3</v>
      </c>
      <c r="J150" s="11">
        <f>SUM(J148:J149)</f>
        <v>3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53" t="s">
        <v>18</v>
      </c>
      <c r="E155" s="154"/>
      <c r="F155" s="154"/>
      <c r="G155" s="154"/>
      <c r="H155" s="154"/>
      <c r="I155" s="154"/>
      <c r="J155" s="155"/>
      <c r="K155" s="125"/>
      <c r="L155" s="125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50" t="str">
        <f>+'[1]ACUM-MAYO'!A162</f>
        <v>ORDINARIA</v>
      </c>
      <c r="F156" s="151"/>
      <c r="G156" s="151"/>
      <c r="H156" s="152"/>
      <c r="I156" s="51">
        <v>13</v>
      </c>
      <c r="J156" s="24">
        <f>I156/I161</f>
        <v>0.72222222222222221</v>
      </c>
      <c r="K156" s="58" t="s">
        <v>44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50" t="str">
        <f>+'[1]ACUM-MAYO'!A163</f>
        <v>FUNDAMENTAL</v>
      </c>
      <c r="F157" s="151"/>
      <c r="G157" s="151"/>
      <c r="H157" s="152"/>
      <c r="I157" s="51">
        <v>2</v>
      </c>
      <c r="J157" s="25">
        <f>I157/I161</f>
        <v>0.1111111111111111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4">
        <v>4</v>
      </c>
      <c r="E158" s="150" t="str">
        <f>+'[1]ACUM-MAYO'!A165</f>
        <v>RESERVADA</v>
      </c>
      <c r="F158" s="151"/>
      <c r="G158" s="151"/>
      <c r="H158" s="152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50" t="s">
        <v>25</v>
      </c>
      <c r="F159" s="151"/>
      <c r="G159" s="151"/>
      <c r="H159" s="152"/>
      <c r="I159" s="51">
        <v>3</v>
      </c>
      <c r="J159" s="27">
        <f>I159/I161</f>
        <v>0.16666666666666666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3</v>
      </c>
      <c r="I161" s="11">
        <f>SUM(I156:I160)</f>
        <v>18</v>
      </c>
      <c r="J161" s="31">
        <f>SUM(J156:J159)</f>
        <v>0.99999999999999989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53" t="s">
        <v>19</v>
      </c>
      <c r="E184" s="154"/>
      <c r="F184" s="154"/>
      <c r="G184" s="154"/>
      <c r="H184" s="154"/>
      <c r="I184" s="154"/>
      <c r="J184" s="155"/>
      <c r="K184" s="125"/>
      <c r="L184" s="125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50" t="str">
        <f>+'[1]ACUM-MAYO'!A173</f>
        <v>ECONOMICA ADMINISTRATIVA</v>
      </c>
      <c r="F185" s="151"/>
      <c r="G185" s="151"/>
      <c r="H185" s="152"/>
      <c r="I185" s="51">
        <v>20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50" t="str">
        <f>+'[1]ACUM-MAYO'!A174</f>
        <v>TRAMITE</v>
      </c>
      <c r="F186" s="151"/>
      <c r="G186" s="151"/>
      <c r="H186" s="152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50" t="str">
        <f>+'[1]ACUM-MAYO'!A175</f>
        <v>SERV. PUB.</v>
      </c>
      <c r="F187" s="151"/>
      <c r="G187" s="151"/>
      <c r="H187" s="152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50" t="str">
        <f>+'[1]ACUM-MAYO'!A176</f>
        <v>LEGAL</v>
      </c>
      <c r="F188" s="151"/>
      <c r="G188" s="151"/>
      <c r="H188" s="152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3</v>
      </c>
      <c r="I190" s="11">
        <f>SUM(I185:I188)</f>
        <v>20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53" t="s">
        <v>20</v>
      </c>
      <c r="E211" s="154"/>
      <c r="F211" s="154"/>
      <c r="G211" s="154"/>
      <c r="H211" s="154"/>
      <c r="I211" s="154"/>
      <c r="J211" s="155"/>
      <c r="K211" s="125"/>
      <c r="L211" s="125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">
        <v>48</v>
      </c>
      <c r="F212" s="39"/>
      <c r="G212" s="39"/>
      <c r="H212" s="40"/>
      <c r="I212" s="51">
        <v>14</v>
      </c>
      <c r="J212" s="33">
        <f>I212/I217</f>
        <v>0.7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6</v>
      </c>
      <c r="J213" s="33">
        <f>I213/I217</f>
        <v>0.3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20"/>
      <c r="H215" s="121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3</v>
      </c>
      <c r="I217" s="11">
        <f>SUM(I212:I216)</f>
        <v>20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59" t="s">
        <v>28</v>
      </c>
      <c r="E238" s="160"/>
      <c r="F238" s="160"/>
      <c r="G238" s="161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57" t="s">
        <v>29</v>
      </c>
      <c r="F239" s="158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57" t="s">
        <v>30</v>
      </c>
      <c r="F240" s="158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57" t="s">
        <v>31</v>
      </c>
      <c r="F241" s="158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57" t="s">
        <v>32</v>
      </c>
      <c r="F242" s="158"/>
      <c r="G242" s="62">
        <v>2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57" t="s">
        <v>33</v>
      </c>
      <c r="F243" s="158"/>
      <c r="G243" s="62">
        <v>11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57" t="s">
        <v>34</v>
      </c>
      <c r="F244" s="158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57" t="s">
        <v>35</v>
      </c>
      <c r="F245" s="158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57" t="s">
        <v>36</v>
      </c>
      <c r="F246" s="158"/>
      <c r="G246" s="62">
        <v>3</v>
      </c>
      <c r="H246" s="5"/>
      <c r="I246" s="156"/>
      <c r="J246" s="156"/>
      <c r="K246" s="122"/>
      <c r="L246" s="122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41</v>
      </c>
      <c r="F247" s="114"/>
      <c r="G247" s="63">
        <v>0</v>
      </c>
      <c r="H247" s="5"/>
      <c r="I247" s="122"/>
      <c r="J247" s="122"/>
      <c r="K247" s="122"/>
      <c r="L247" s="122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37</v>
      </c>
      <c r="F248" s="114"/>
      <c r="G248" s="63">
        <v>2</v>
      </c>
      <c r="H248" s="5"/>
      <c r="I248" s="122"/>
      <c r="J248" s="122"/>
      <c r="K248" s="122"/>
      <c r="L248" s="122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46" t="s">
        <v>42</v>
      </c>
      <c r="F249" s="147"/>
      <c r="G249" s="63">
        <v>0</v>
      </c>
      <c r="H249" s="5"/>
      <c r="I249" s="122"/>
      <c r="J249" s="122"/>
      <c r="K249" s="122"/>
      <c r="L249" s="122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46" t="s">
        <v>45</v>
      </c>
      <c r="F250" s="147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48" t="s">
        <v>3</v>
      </c>
      <c r="F251" s="149"/>
      <c r="G251" s="64">
        <f>SUM(G239:G250)</f>
        <v>18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44" t="s">
        <v>38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249" sqref="G249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82" t="s">
        <v>27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3"/>
      <c r="Q13" s="1"/>
    </row>
    <row r="14" spans="1:17" ht="43.5" customHeight="1" thickBot="1" x14ac:dyDescent="0.85">
      <c r="A14" s="1"/>
      <c r="B14" s="184" t="s">
        <v>51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187" t="s">
        <v>0</v>
      </c>
      <c r="D20" s="188"/>
      <c r="E20" s="188"/>
      <c r="F20" s="189"/>
      <c r="G20" s="67"/>
      <c r="H20" s="187" t="s">
        <v>46</v>
      </c>
      <c r="I20" s="188"/>
      <c r="J20" s="188"/>
      <c r="K20" s="188"/>
      <c r="L20" s="189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48</v>
      </c>
      <c r="D21" s="69" t="s">
        <v>1</v>
      </c>
      <c r="E21" s="70" t="s">
        <v>2</v>
      </c>
      <c r="F21" s="68" t="s">
        <v>3</v>
      </c>
      <c r="G21" s="71"/>
      <c r="H21" s="70" t="s">
        <v>4</v>
      </c>
      <c r="I21" s="70" t="s">
        <v>5</v>
      </c>
      <c r="J21" s="68" t="s">
        <v>6</v>
      </c>
      <c r="K21" s="68" t="s">
        <v>7</v>
      </c>
      <c r="L21" s="68" t="s">
        <v>3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16</v>
      </c>
      <c r="D22" s="129">
        <v>2</v>
      </c>
      <c r="E22" s="129">
        <v>2</v>
      </c>
      <c r="F22" s="74">
        <f>SUM(C22:E22)</f>
        <v>20</v>
      </c>
      <c r="G22" s="75"/>
      <c r="H22" s="72">
        <v>6</v>
      </c>
      <c r="I22" s="72">
        <v>9</v>
      </c>
      <c r="J22" s="72">
        <v>2</v>
      </c>
      <c r="K22" s="72">
        <v>3</v>
      </c>
      <c r="L22" s="74">
        <f>SUM(H22:K22)</f>
        <v>20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0.8</v>
      </c>
      <c r="D23" s="77">
        <f>+D22/F22</f>
        <v>0.1</v>
      </c>
      <c r="E23" s="78">
        <f>+E22/F22</f>
        <v>0.1</v>
      </c>
      <c r="F23" s="79">
        <f>SUM(C23:E23)</f>
        <v>1</v>
      </c>
      <c r="G23" s="75"/>
      <c r="H23" s="76">
        <f>+H22/L22</f>
        <v>0.3</v>
      </c>
      <c r="I23" s="76">
        <f>+I22/L22</f>
        <v>0.45</v>
      </c>
      <c r="J23" s="76">
        <f>+J22/L22</f>
        <v>0.1</v>
      </c>
      <c r="K23" s="76">
        <f>+K22/L22</f>
        <v>0.15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186" t="s">
        <v>8</v>
      </c>
      <c r="E43" s="186"/>
      <c r="F43" s="186"/>
      <c r="G43" s="186"/>
      <c r="H43" s="186"/>
      <c r="I43" s="186"/>
      <c r="J43" s="186"/>
      <c r="K43" s="186"/>
      <c r="L43" s="186"/>
      <c r="M43" s="186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62">
        <v>2</v>
      </c>
      <c r="K44" s="163"/>
      <c r="L44" s="164"/>
      <c r="M44" s="84">
        <f>+$J44/$J61</f>
        <v>0.1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65">
        <v>0</v>
      </c>
      <c r="K45" s="166"/>
      <c r="L45" s="167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65">
        <v>3</v>
      </c>
      <c r="K46" s="166"/>
      <c r="L46" s="167"/>
      <c r="M46" s="76">
        <f>+$J46/$J61</f>
        <v>0.15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65">
        <v>3</v>
      </c>
      <c r="K47" s="166"/>
      <c r="L47" s="167"/>
      <c r="M47" s="76">
        <f>+$J47/$J61</f>
        <v>0.15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65">
        <v>0</v>
      </c>
      <c r="K48" s="166"/>
      <c r="L48" s="167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65">
        <v>7</v>
      </c>
      <c r="K49" s="166"/>
      <c r="L49" s="167"/>
      <c r="M49" s="76">
        <f>+$J49/J61</f>
        <v>0.35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65">
        <v>1</v>
      </c>
      <c r="K50" s="166"/>
      <c r="L50" s="167"/>
      <c r="M50" s="76">
        <f>+$J50/J61</f>
        <v>0.05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65">
        <v>0</v>
      </c>
      <c r="K51" s="166"/>
      <c r="L51" s="167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65">
        <v>0</v>
      </c>
      <c r="K52" s="166"/>
      <c r="L52" s="167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65">
        <v>0</v>
      </c>
      <c r="K53" s="166"/>
      <c r="L53" s="167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65">
        <v>4</v>
      </c>
      <c r="K54" s="166"/>
      <c r="L54" s="167"/>
      <c r="M54" s="76">
        <f>+$J54/J61</f>
        <v>0.2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65">
        <v>0</v>
      </c>
      <c r="K55" s="166"/>
      <c r="L55" s="167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65">
        <v>0</v>
      </c>
      <c r="K56" s="166"/>
      <c r="L56" s="167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65">
        <v>0</v>
      </c>
      <c r="K57" s="166"/>
      <c r="L57" s="167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65">
        <v>0</v>
      </c>
      <c r="K58" s="166"/>
      <c r="L58" s="167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65">
        <v>0</v>
      </c>
      <c r="K59" s="166"/>
      <c r="L59" s="167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175">
        <f>SUM(J44:J59)</f>
        <v>20</v>
      </c>
      <c r="K61" s="176"/>
      <c r="L61" s="177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40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178" t="s">
        <v>9</v>
      </c>
      <c r="E95" s="179"/>
      <c r="F95" s="179"/>
      <c r="G95" s="179"/>
      <c r="H95" s="179"/>
      <c r="I95" s="179"/>
      <c r="J95" s="180"/>
      <c r="K95" s="130"/>
      <c r="L95" s="130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21</v>
      </c>
      <c r="F96" s="93"/>
      <c r="G96" s="94"/>
      <c r="H96" s="94"/>
      <c r="I96" s="95">
        <v>4</v>
      </c>
      <c r="J96" s="96">
        <f>+I96/I102</f>
        <v>0.16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22</v>
      </c>
      <c r="F97" s="98"/>
      <c r="G97" s="94"/>
      <c r="H97" s="94"/>
      <c r="I97" s="99">
        <v>16</v>
      </c>
      <c r="J97" s="96">
        <f>I97/I102</f>
        <v>0.64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190" t="s">
        <v>26</v>
      </c>
      <c r="F98" s="191"/>
      <c r="G98" s="191"/>
      <c r="H98" s="192"/>
      <c r="I98" s="99">
        <v>5</v>
      </c>
      <c r="J98" s="96">
        <f>+I98/I102</f>
        <v>0.2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23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24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3</v>
      </c>
      <c r="I102" s="106">
        <f>SUM(I96:I101)</f>
        <v>25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181"/>
      <c r="E105" s="181"/>
      <c r="F105" s="181"/>
      <c r="G105" s="181"/>
      <c r="H105" s="181"/>
      <c r="I105" s="181"/>
      <c r="J105" s="181"/>
      <c r="K105" s="130"/>
      <c r="L105" s="130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10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53" t="s">
        <v>11</v>
      </c>
      <c r="F132" s="154"/>
      <c r="G132" s="154"/>
      <c r="H132" s="154"/>
      <c r="I132" s="154"/>
      <c r="J132" s="155"/>
      <c r="K132" s="130"/>
      <c r="L132" s="130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68" t="s">
        <v>12</v>
      </c>
      <c r="F133" s="169"/>
      <c r="G133" s="169"/>
      <c r="H133" s="169"/>
      <c r="I133" s="170"/>
      <c r="J133" s="20">
        <v>57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3</v>
      </c>
      <c r="J134" s="11">
        <f>SUM(J133)</f>
        <v>57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53" t="s">
        <v>13</v>
      </c>
      <c r="F137" s="154"/>
      <c r="G137" s="154"/>
      <c r="H137" s="154"/>
      <c r="I137" s="154"/>
      <c r="J137" s="155"/>
      <c r="K137" s="130"/>
      <c r="L137" s="130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68" t="s">
        <v>14</v>
      </c>
      <c r="F138" s="169"/>
      <c r="G138" s="169"/>
      <c r="H138" s="169"/>
      <c r="I138" s="170"/>
      <c r="J138" s="22">
        <v>797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3</v>
      </c>
      <c r="J139" s="11">
        <f>SUM(J138)</f>
        <v>797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59" t="s">
        <v>15</v>
      </c>
      <c r="F142" s="171"/>
      <c r="G142" s="171"/>
      <c r="H142" s="171"/>
      <c r="I142" s="171"/>
      <c r="J142" s="161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68" t="s">
        <v>16</v>
      </c>
      <c r="F143" s="169"/>
      <c r="G143" s="169"/>
      <c r="H143" s="169"/>
      <c r="I143" s="170"/>
      <c r="J143" s="118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3</v>
      </c>
      <c r="J144" s="119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59" t="s">
        <v>39</v>
      </c>
      <c r="F147" s="171"/>
      <c r="G147" s="171"/>
      <c r="H147" s="171"/>
      <c r="I147" s="171"/>
      <c r="J147" s="161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72" t="s">
        <v>17</v>
      </c>
      <c r="F148" s="173"/>
      <c r="G148" s="173"/>
      <c r="H148" s="173"/>
      <c r="I148" s="174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193" t="s">
        <v>43</v>
      </c>
      <c r="F149" s="194"/>
      <c r="G149" s="194"/>
      <c r="H149" s="194"/>
      <c r="I149" s="195"/>
      <c r="J149" s="111">
        <v>0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3</v>
      </c>
      <c r="J150" s="11">
        <f>SUM(J148:J149)</f>
        <v>2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53" t="s">
        <v>18</v>
      </c>
      <c r="E155" s="154"/>
      <c r="F155" s="154"/>
      <c r="G155" s="154"/>
      <c r="H155" s="154"/>
      <c r="I155" s="154"/>
      <c r="J155" s="155"/>
      <c r="K155" s="130"/>
      <c r="L155" s="130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50" t="str">
        <f>+'[1]ACUM-MAYO'!A162</f>
        <v>ORDINARIA</v>
      </c>
      <c r="F156" s="151"/>
      <c r="G156" s="151"/>
      <c r="H156" s="152"/>
      <c r="I156" s="51">
        <v>18</v>
      </c>
      <c r="J156" s="24">
        <f>I156/I161</f>
        <v>0.78260869565217395</v>
      </c>
      <c r="K156" s="58" t="s">
        <v>44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50" t="str">
        <f>+'[1]ACUM-MAYO'!A163</f>
        <v>FUNDAMENTAL</v>
      </c>
      <c r="F157" s="151"/>
      <c r="G157" s="151"/>
      <c r="H157" s="152"/>
      <c r="I157" s="51">
        <v>4</v>
      </c>
      <c r="J157" s="25">
        <f>I157/I161</f>
        <v>0.17391304347826086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6">
        <v>4</v>
      </c>
      <c r="E158" s="150" t="str">
        <f>+'[1]ACUM-MAYO'!A165</f>
        <v>RESERVADA</v>
      </c>
      <c r="F158" s="151"/>
      <c r="G158" s="151"/>
      <c r="H158" s="152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50" t="s">
        <v>25</v>
      </c>
      <c r="F159" s="151"/>
      <c r="G159" s="151"/>
      <c r="H159" s="152"/>
      <c r="I159" s="51">
        <v>1</v>
      </c>
      <c r="J159" s="27">
        <f>I159/I161</f>
        <v>4.3478260869565216E-2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3</v>
      </c>
      <c r="I161" s="11">
        <f>SUM(I156:I160)</f>
        <v>23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53" t="s">
        <v>19</v>
      </c>
      <c r="E184" s="154"/>
      <c r="F184" s="154"/>
      <c r="G184" s="154"/>
      <c r="H184" s="154"/>
      <c r="I184" s="154"/>
      <c r="J184" s="155"/>
      <c r="K184" s="130"/>
      <c r="L184" s="130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50" t="str">
        <f>+'[1]ACUM-MAYO'!A173</f>
        <v>ECONOMICA ADMINISTRATIVA</v>
      </c>
      <c r="F185" s="151"/>
      <c r="G185" s="151"/>
      <c r="H185" s="152"/>
      <c r="I185" s="51">
        <v>20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50" t="str">
        <f>+'[1]ACUM-MAYO'!A174</f>
        <v>TRAMITE</v>
      </c>
      <c r="F186" s="151"/>
      <c r="G186" s="151"/>
      <c r="H186" s="152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50" t="str">
        <f>+'[1]ACUM-MAYO'!A175</f>
        <v>SERV. PUB.</v>
      </c>
      <c r="F187" s="151"/>
      <c r="G187" s="151"/>
      <c r="H187" s="152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50" t="str">
        <f>+'[1]ACUM-MAYO'!A176</f>
        <v>LEGAL</v>
      </c>
      <c r="F188" s="151"/>
      <c r="G188" s="151"/>
      <c r="H188" s="152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3</v>
      </c>
      <c r="I190" s="11">
        <f>SUM(I185:I188)</f>
        <v>20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53" t="s">
        <v>20</v>
      </c>
      <c r="E211" s="154"/>
      <c r="F211" s="154"/>
      <c r="G211" s="154"/>
      <c r="H211" s="154"/>
      <c r="I211" s="154"/>
      <c r="J211" s="155"/>
      <c r="K211" s="130"/>
      <c r="L211" s="130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">
        <v>48</v>
      </c>
      <c r="F212" s="39"/>
      <c r="G212" s="39"/>
      <c r="H212" s="40"/>
      <c r="I212" s="51">
        <v>16</v>
      </c>
      <c r="J212" s="33">
        <f>I212/I217</f>
        <v>0.8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4</v>
      </c>
      <c r="J213" s="33">
        <f>I213/I217</f>
        <v>0.2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27"/>
      <c r="H215" s="12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3</v>
      </c>
      <c r="I217" s="11">
        <f>SUM(I212:I216)</f>
        <v>20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59" t="s">
        <v>28</v>
      </c>
      <c r="E238" s="160"/>
      <c r="F238" s="160"/>
      <c r="G238" s="161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57" t="s">
        <v>29</v>
      </c>
      <c r="F239" s="158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57" t="s">
        <v>30</v>
      </c>
      <c r="F240" s="158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57" t="s">
        <v>31</v>
      </c>
      <c r="F241" s="158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57" t="s">
        <v>32</v>
      </c>
      <c r="F242" s="158"/>
      <c r="G242" s="62">
        <v>3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57" t="s">
        <v>33</v>
      </c>
      <c r="F243" s="158"/>
      <c r="G243" s="62">
        <v>6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57" t="s">
        <v>34</v>
      </c>
      <c r="F244" s="158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57" t="s">
        <v>35</v>
      </c>
      <c r="F245" s="158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57" t="s">
        <v>36</v>
      </c>
      <c r="F246" s="158"/>
      <c r="G246" s="62">
        <v>5</v>
      </c>
      <c r="H246" s="5"/>
      <c r="I246" s="156"/>
      <c r="J246" s="156"/>
      <c r="K246" s="131"/>
      <c r="L246" s="131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41</v>
      </c>
      <c r="F247" s="114"/>
      <c r="G247" s="63">
        <v>0</v>
      </c>
      <c r="H247" s="5"/>
      <c r="I247" s="131"/>
      <c r="J247" s="131"/>
      <c r="K247" s="131"/>
      <c r="L247" s="131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37</v>
      </c>
      <c r="F248" s="114"/>
      <c r="G248" s="63">
        <v>4</v>
      </c>
      <c r="H248" s="5"/>
      <c r="I248" s="131"/>
      <c r="J248" s="131"/>
      <c r="K248" s="131"/>
      <c r="L248" s="131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46" t="s">
        <v>42</v>
      </c>
      <c r="F249" s="147"/>
      <c r="G249" s="63">
        <v>2</v>
      </c>
      <c r="H249" s="5"/>
      <c r="I249" s="131"/>
      <c r="J249" s="131"/>
      <c r="K249" s="131"/>
      <c r="L249" s="131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46" t="s">
        <v>45</v>
      </c>
      <c r="F250" s="147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48" t="s">
        <v>3</v>
      </c>
      <c r="F251" s="149"/>
      <c r="G251" s="64">
        <f>SUM(G239:G250)</f>
        <v>22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44" t="s">
        <v>38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I246:J246"/>
    <mergeCell ref="E249:F249"/>
    <mergeCell ref="E250:F250"/>
    <mergeCell ref="E251:F251"/>
    <mergeCell ref="B253:O253"/>
    <mergeCell ref="E246:F246"/>
    <mergeCell ref="E241:F241"/>
    <mergeCell ref="E242:F242"/>
    <mergeCell ref="E243:F243"/>
    <mergeCell ref="E244:F244"/>
    <mergeCell ref="E245:F24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250" sqref="G250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82" t="s">
        <v>27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3"/>
      <c r="Q13" s="1"/>
    </row>
    <row r="14" spans="1:17" ht="43.5" customHeight="1" thickBot="1" x14ac:dyDescent="0.85">
      <c r="A14" s="1"/>
      <c r="B14" s="184" t="s">
        <v>52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187" t="s">
        <v>0</v>
      </c>
      <c r="D20" s="188"/>
      <c r="E20" s="188"/>
      <c r="F20" s="189"/>
      <c r="G20" s="67"/>
      <c r="H20" s="187" t="s">
        <v>46</v>
      </c>
      <c r="I20" s="188"/>
      <c r="J20" s="188"/>
      <c r="K20" s="188"/>
      <c r="L20" s="189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48</v>
      </c>
      <c r="D21" s="69" t="s">
        <v>1</v>
      </c>
      <c r="E21" s="70" t="s">
        <v>2</v>
      </c>
      <c r="F21" s="68" t="s">
        <v>3</v>
      </c>
      <c r="G21" s="71"/>
      <c r="H21" s="70" t="s">
        <v>4</v>
      </c>
      <c r="I21" s="70" t="s">
        <v>5</v>
      </c>
      <c r="J21" s="68" t="s">
        <v>6</v>
      </c>
      <c r="K21" s="68" t="s">
        <v>7</v>
      </c>
      <c r="L21" s="68" t="s">
        <v>3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11</v>
      </c>
      <c r="D22" s="135">
        <v>1</v>
      </c>
      <c r="E22" s="135">
        <v>4</v>
      </c>
      <c r="F22" s="74">
        <f>SUM(C22:E22)</f>
        <v>16</v>
      </c>
      <c r="G22" s="75"/>
      <c r="H22" s="72">
        <v>5</v>
      </c>
      <c r="I22" s="72">
        <v>7</v>
      </c>
      <c r="J22" s="72">
        <v>0</v>
      </c>
      <c r="K22" s="72">
        <v>4</v>
      </c>
      <c r="L22" s="74">
        <f>SUM(H22:K22)</f>
        <v>16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0.6875</v>
      </c>
      <c r="D23" s="77">
        <f>+D22/F22</f>
        <v>6.25E-2</v>
      </c>
      <c r="E23" s="78">
        <f>+E22/F22</f>
        <v>0.25</v>
      </c>
      <c r="F23" s="79">
        <f>SUM(C23:E23)</f>
        <v>1</v>
      </c>
      <c r="G23" s="75"/>
      <c r="H23" s="76">
        <f>+H22/L22</f>
        <v>0.3125</v>
      </c>
      <c r="I23" s="76">
        <f>+I22/L22</f>
        <v>0.4375</v>
      </c>
      <c r="J23" s="76">
        <f>+J22/L22</f>
        <v>0</v>
      </c>
      <c r="K23" s="76">
        <f>+K22/L22</f>
        <v>0.25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186" t="s">
        <v>8</v>
      </c>
      <c r="E43" s="186"/>
      <c r="F43" s="186"/>
      <c r="G43" s="186"/>
      <c r="H43" s="186"/>
      <c r="I43" s="186"/>
      <c r="J43" s="186"/>
      <c r="K43" s="186"/>
      <c r="L43" s="186"/>
      <c r="M43" s="186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62">
        <v>0</v>
      </c>
      <c r="K44" s="163"/>
      <c r="L44" s="164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65">
        <v>1</v>
      </c>
      <c r="K45" s="166"/>
      <c r="L45" s="167"/>
      <c r="M45" s="76">
        <f>+$J45/$J61</f>
        <v>6.25E-2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65">
        <v>2</v>
      </c>
      <c r="K46" s="166"/>
      <c r="L46" s="167"/>
      <c r="M46" s="76">
        <f>+$J46/$J61</f>
        <v>0.125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65">
        <v>3</v>
      </c>
      <c r="K47" s="166"/>
      <c r="L47" s="167"/>
      <c r="M47" s="76">
        <f>+$J47/$J61</f>
        <v>0.1875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65">
        <v>0</v>
      </c>
      <c r="K48" s="166"/>
      <c r="L48" s="167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65">
        <v>8</v>
      </c>
      <c r="K49" s="166"/>
      <c r="L49" s="167"/>
      <c r="M49" s="76">
        <f>+$J49/J61</f>
        <v>0.5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65">
        <v>1</v>
      </c>
      <c r="K50" s="166"/>
      <c r="L50" s="167"/>
      <c r="M50" s="76">
        <f>+$J50/J61</f>
        <v>6.25E-2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65">
        <v>0</v>
      </c>
      <c r="K51" s="166"/>
      <c r="L51" s="167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65">
        <v>0</v>
      </c>
      <c r="K52" s="166"/>
      <c r="L52" s="167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65">
        <v>0</v>
      </c>
      <c r="K53" s="166"/>
      <c r="L53" s="167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65">
        <v>1</v>
      </c>
      <c r="K54" s="166"/>
      <c r="L54" s="167"/>
      <c r="M54" s="76">
        <f>+$J54/J61</f>
        <v>6.25E-2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65">
        <v>0</v>
      </c>
      <c r="K55" s="166"/>
      <c r="L55" s="167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65">
        <v>0</v>
      </c>
      <c r="K56" s="166"/>
      <c r="L56" s="167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65">
        <v>0</v>
      </c>
      <c r="K57" s="166"/>
      <c r="L57" s="167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65">
        <v>0</v>
      </c>
      <c r="K58" s="166"/>
      <c r="L58" s="167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65">
        <v>0</v>
      </c>
      <c r="K59" s="166"/>
      <c r="L59" s="167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175">
        <f>SUM(J44:J59)</f>
        <v>16</v>
      </c>
      <c r="K61" s="176"/>
      <c r="L61" s="177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40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178" t="s">
        <v>9</v>
      </c>
      <c r="E95" s="179"/>
      <c r="F95" s="179"/>
      <c r="G95" s="179"/>
      <c r="H95" s="179"/>
      <c r="I95" s="179"/>
      <c r="J95" s="180"/>
      <c r="K95" s="137"/>
      <c r="L95" s="137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21</v>
      </c>
      <c r="F96" s="93"/>
      <c r="G96" s="94"/>
      <c r="H96" s="94"/>
      <c r="I96" s="95">
        <v>4</v>
      </c>
      <c r="J96" s="96">
        <f>+I96/I102</f>
        <v>0.25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22</v>
      </c>
      <c r="F97" s="98"/>
      <c r="G97" s="94"/>
      <c r="H97" s="94"/>
      <c r="I97" s="99">
        <v>11</v>
      </c>
      <c r="J97" s="96">
        <f>I97/I102</f>
        <v>0.6875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190" t="s">
        <v>26</v>
      </c>
      <c r="F98" s="191"/>
      <c r="G98" s="191"/>
      <c r="H98" s="192"/>
      <c r="I98" s="99">
        <v>1</v>
      </c>
      <c r="J98" s="96">
        <f>+I98/I102</f>
        <v>6.25E-2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23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24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3</v>
      </c>
      <c r="I102" s="106">
        <f>SUM(I96:I101)</f>
        <v>16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181"/>
      <c r="E105" s="181"/>
      <c r="F105" s="181"/>
      <c r="G105" s="181"/>
      <c r="H105" s="181"/>
      <c r="I105" s="181"/>
      <c r="J105" s="181"/>
      <c r="K105" s="137"/>
      <c r="L105" s="137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10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53" t="s">
        <v>11</v>
      </c>
      <c r="F132" s="154"/>
      <c r="G132" s="154"/>
      <c r="H132" s="154"/>
      <c r="I132" s="154"/>
      <c r="J132" s="155"/>
      <c r="K132" s="137"/>
      <c r="L132" s="137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68" t="s">
        <v>12</v>
      </c>
      <c r="F133" s="169"/>
      <c r="G133" s="169"/>
      <c r="H133" s="169"/>
      <c r="I133" s="170"/>
      <c r="J133" s="20">
        <v>56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3</v>
      </c>
      <c r="J134" s="11">
        <f>SUM(J133)</f>
        <v>56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53" t="s">
        <v>13</v>
      </c>
      <c r="F137" s="154"/>
      <c r="G137" s="154"/>
      <c r="H137" s="154"/>
      <c r="I137" s="154"/>
      <c r="J137" s="155"/>
      <c r="K137" s="137"/>
      <c r="L137" s="137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68" t="s">
        <v>14</v>
      </c>
      <c r="F138" s="169"/>
      <c r="G138" s="169"/>
      <c r="H138" s="169"/>
      <c r="I138" s="170"/>
      <c r="J138" s="22">
        <v>166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3</v>
      </c>
      <c r="J139" s="11">
        <f>SUM(J138)</f>
        <v>166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59" t="s">
        <v>15</v>
      </c>
      <c r="F142" s="171"/>
      <c r="G142" s="171"/>
      <c r="H142" s="171"/>
      <c r="I142" s="171"/>
      <c r="J142" s="161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68" t="s">
        <v>16</v>
      </c>
      <c r="F143" s="169"/>
      <c r="G143" s="169"/>
      <c r="H143" s="169"/>
      <c r="I143" s="170"/>
      <c r="J143" s="118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3</v>
      </c>
      <c r="J144" s="119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59" t="s">
        <v>39</v>
      </c>
      <c r="F147" s="171"/>
      <c r="G147" s="171"/>
      <c r="H147" s="171"/>
      <c r="I147" s="171"/>
      <c r="J147" s="161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72" t="s">
        <v>17</v>
      </c>
      <c r="F148" s="173"/>
      <c r="G148" s="173"/>
      <c r="H148" s="173"/>
      <c r="I148" s="174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193" t="s">
        <v>43</v>
      </c>
      <c r="F149" s="194"/>
      <c r="G149" s="194"/>
      <c r="H149" s="194"/>
      <c r="I149" s="195"/>
      <c r="J149" s="111">
        <v>4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3</v>
      </c>
      <c r="J150" s="11">
        <f>SUM(J148:J149)</f>
        <v>5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53" t="s">
        <v>18</v>
      </c>
      <c r="E155" s="154"/>
      <c r="F155" s="154"/>
      <c r="G155" s="154"/>
      <c r="H155" s="154"/>
      <c r="I155" s="154"/>
      <c r="J155" s="155"/>
      <c r="K155" s="137"/>
      <c r="L155" s="137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50" t="str">
        <f>+'[1]ACUM-MAYO'!A162</f>
        <v>ORDINARIA</v>
      </c>
      <c r="F156" s="151"/>
      <c r="G156" s="151"/>
      <c r="H156" s="152"/>
      <c r="I156" s="51">
        <v>15</v>
      </c>
      <c r="J156" s="24">
        <f>I156/I161</f>
        <v>0.83333333333333337</v>
      </c>
      <c r="K156" s="58" t="s">
        <v>44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50" t="str">
        <f>+'[1]ACUM-MAYO'!A163</f>
        <v>FUNDAMENTAL</v>
      </c>
      <c r="F157" s="151"/>
      <c r="G157" s="151"/>
      <c r="H157" s="152"/>
      <c r="I157" s="51">
        <v>2</v>
      </c>
      <c r="J157" s="25">
        <f>I157/I161</f>
        <v>0.1111111111111111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36">
        <v>4</v>
      </c>
      <c r="E158" s="150" t="str">
        <f>+'[1]ACUM-MAYO'!A165</f>
        <v>RESERVADA</v>
      </c>
      <c r="F158" s="151"/>
      <c r="G158" s="151"/>
      <c r="H158" s="152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50" t="s">
        <v>25</v>
      </c>
      <c r="F159" s="151"/>
      <c r="G159" s="151"/>
      <c r="H159" s="152"/>
      <c r="I159" s="51">
        <v>1</v>
      </c>
      <c r="J159" s="27">
        <f>I159/I161</f>
        <v>5.5555555555555552E-2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3</v>
      </c>
      <c r="I161" s="11">
        <f>SUM(I156:I160)</f>
        <v>18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53" t="s">
        <v>19</v>
      </c>
      <c r="E184" s="154"/>
      <c r="F184" s="154"/>
      <c r="G184" s="154"/>
      <c r="H184" s="154"/>
      <c r="I184" s="154"/>
      <c r="J184" s="155"/>
      <c r="K184" s="137"/>
      <c r="L184" s="137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50" t="str">
        <f>+'[1]ACUM-MAYO'!A173</f>
        <v>ECONOMICA ADMINISTRATIVA</v>
      </c>
      <c r="F185" s="151"/>
      <c r="G185" s="151"/>
      <c r="H185" s="152"/>
      <c r="I185" s="51">
        <v>16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50" t="str">
        <f>+'[1]ACUM-MAYO'!A174</f>
        <v>TRAMITE</v>
      </c>
      <c r="F186" s="151"/>
      <c r="G186" s="151"/>
      <c r="H186" s="152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50" t="str">
        <f>+'[1]ACUM-MAYO'!A175</f>
        <v>SERV. PUB.</v>
      </c>
      <c r="F187" s="151"/>
      <c r="G187" s="151"/>
      <c r="H187" s="152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50" t="str">
        <f>+'[1]ACUM-MAYO'!A176</f>
        <v>LEGAL</v>
      </c>
      <c r="F188" s="151"/>
      <c r="G188" s="151"/>
      <c r="H188" s="152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3</v>
      </c>
      <c r="I190" s="11">
        <f>SUM(I185:I188)</f>
        <v>16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53" t="s">
        <v>20</v>
      </c>
      <c r="E211" s="154"/>
      <c r="F211" s="154"/>
      <c r="G211" s="154"/>
      <c r="H211" s="154"/>
      <c r="I211" s="154"/>
      <c r="J211" s="155"/>
      <c r="K211" s="137"/>
      <c r="L211" s="137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">
        <v>48</v>
      </c>
      <c r="F212" s="39"/>
      <c r="G212" s="39"/>
      <c r="H212" s="40"/>
      <c r="I212" s="51">
        <v>11</v>
      </c>
      <c r="J212" s="33">
        <f>I212/I217</f>
        <v>0.6875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4</v>
      </c>
      <c r="J213" s="33">
        <f>I213/I217</f>
        <v>0.25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1</v>
      </c>
      <c r="J214" s="33">
        <f>I214/I217</f>
        <v>6.25E-2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32"/>
      <c r="H215" s="13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3</v>
      </c>
      <c r="I217" s="11">
        <f>SUM(I212:I216)</f>
        <v>16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59" t="s">
        <v>28</v>
      </c>
      <c r="E238" s="160"/>
      <c r="F238" s="160"/>
      <c r="G238" s="161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57" t="s">
        <v>29</v>
      </c>
      <c r="F239" s="158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57" t="s">
        <v>30</v>
      </c>
      <c r="F240" s="158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57" t="s">
        <v>31</v>
      </c>
      <c r="F241" s="158"/>
      <c r="G241" s="62"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57" t="s">
        <v>32</v>
      </c>
      <c r="F242" s="158"/>
      <c r="G242" s="62">
        <v>6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57" t="s">
        <v>33</v>
      </c>
      <c r="F243" s="158"/>
      <c r="G243" s="62">
        <v>4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57" t="s">
        <v>34</v>
      </c>
      <c r="F244" s="158"/>
      <c r="G244" s="62">
        <v>1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57" t="s">
        <v>35</v>
      </c>
      <c r="F245" s="158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57" t="s">
        <v>36</v>
      </c>
      <c r="F246" s="158"/>
      <c r="G246" s="62">
        <v>4</v>
      </c>
      <c r="H246" s="5"/>
      <c r="I246" s="156"/>
      <c r="J246" s="156"/>
      <c r="K246" s="134"/>
      <c r="L246" s="134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41</v>
      </c>
      <c r="F247" s="114"/>
      <c r="G247" s="63">
        <v>0</v>
      </c>
      <c r="H247" s="5"/>
      <c r="I247" s="134"/>
      <c r="J247" s="134"/>
      <c r="K247" s="134"/>
      <c r="L247" s="134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37</v>
      </c>
      <c r="F248" s="114"/>
      <c r="G248" s="63">
        <v>2</v>
      </c>
      <c r="H248" s="5"/>
      <c r="I248" s="134"/>
      <c r="J248" s="134"/>
      <c r="K248" s="134"/>
      <c r="L248" s="134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46" t="s">
        <v>42</v>
      </c>
      <c r="F249" s="147"/>
      <c r="G249" s="63">
        <v>0</v>
      </c>
      <c r="H249" s="5"/>
      <c r="I249" s="134"/>
      <c r="J249" s="134"/>
      <c r="K249" s="134"/>
      <c r="L249" s="134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46" t="s">
        <v>45</v>
      </c>
      <c r="F250" s="147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48" t="s">
        <v>3</v>
      </c>
      <c r="F251" s="149"/>
      <c r="G251" s="64">
        <f>SUM(G239:G250)</f>
        <v>20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44" t="s">
        <v>38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tabSelected="1" zoomScale="70" zoomScaleNormal="70" workbookViewId="0">
      <selection activeCell="B14" sqref="B14:O14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82" t="s">
        <v>27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3"/>
      <c r="Q13" s="1"/>
    </row>
    <row r="14" spans="1:17" ht="43.5" customHeight="1" thickBot="1" x14ac:dyDescent="0.85">
      <c r="A14" s="1"/>
      <c r="B14" s="184" t="s">
        <v>53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187" t="s">
        <v>0</v>
      </c>
      <c r="D20" s="188"/>
      <c r="E20" s="188"/>
      <c r="F20" s="189"/>
      <c r="G20" s="67"/>
      <c r="H20" s="187" t="s">
        <v>46</v>
      </c>
      <c r="I20" s="188"/>
      <c r="J20" s="188"/>
      <c r="K20" s="188"/>
      <c r="L20" s="189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48</v>
      </c>
      <c r="D21" s="69" t="s">
        <v>1</v>
      </c>
      <c r="E21" s="70" t="s">
        <v>2</v>
      </c>
      <c r="F21" s="68" t="s">
        <v>3</v>
      </c>
      <c r="G21" s="71"/>
      <c r="H21" s="70" t="s">
        <v>4</v>
      </c>
      <c r="I21" s="70" t="s">
        <v>5</v>
      </c>
      <c r="J21" s="68" t="s">
        <v>6</v>
      </c>
      <c r="K21" s="68" t="s">
        <v>7</v>
      </c>
      <c r="L21" s="68" t="s">
        <v>3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15</v>
      </c>
      <c r="D22" s="141">
        <v>3</v>
      </c>
      <c r="E22" s="141">
        <v>3</v>
      </c>
      <c r="F22" s="74">
        <f>SUM(C22:E22)</f>
        <v>21</v>
      </c>
      <c r="G22" s="75"/>
      <c r="H22" s="72">
        <v>7</v>
      </c>
      <c r="I22" s="72">
        <v>7</v>
      </c>
      <c r="J22" s="72">
        <v>4</v>
      </c>
      <c r="K22" s="72">
        <v>3</v>
      </c>
      <c r="L22" s="74">
        <f>SUM(H22:K22)</f>
        <v>21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0.7142857142857143</v>
      </c>
      <c r="D23" s="77">
        <f>+D22/F22</f>
        <v>0.14285714285714285</v>
      </c>
      <c r="E23" s="78">
        <f>+E22/F22</f>
        <v>0.14285714285714285</v>
      </c>
      <c r="F23" s="79">
        <f>SUM(C23:E23)</f>
        <v>1</v>
      </c>
      <c r="G23" s="75"/>
      <c r="H23" s="76">
        <f>+H22/L22</f>
        <v>0.33333333333333331</v>
      </c>
      <c r="I23" s="76">
        <f>+I22/L22</f>
        <v>0.33333333333333331</v>
      </c>
      <c r="J23" s="76">
        <f>+J22/L22</f>
        <v>0.19047619047619047</v>
      </c>
      <c r="K23" s="76">
        <f>+K22/L22</f>
        <v>0.14285714285714285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186" t="s">
        <v>8</v>
      </c>
      <c r="E43" s="186"/>
      <c r="F43" s="186"/>
      <c r="G43" s="186"/>
      <c r="H43" s="186"/>
      <c r="I43" s="186"/>
      <c r="J43" s="186"/>
      <c r="K43" s="186"/>
      <c r="L43" s="186"/>
      <c r="M43" s="186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+'[2]ACUM-MAYO'!A61</f>
        <v>SE TIENE POR NO PRESENTADA ( NO CUMPLIÓ PREVENCIÓN)</v>
      </c>
      <c r="F44" s="82"/>
      <c r="G44" s="82"/>
      <c r="H44" s="82"/>
      <c r="I44" s="83"/>
      <c r="J44" s="162">
        <v>0</v>
      </c>
      <c r="K44" s="163"/>
      <c r="L44" s="164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+'[2]ACUM-MAYO'!A62</f>
        <v>NO CUMPLIO CON LOS EXTREMOS DEL ARTÍCULO 79 (REQUISITOS)</v>
      </c>
      <c r="F45" s="86"/>
      <c r="G45" s="86"/>
      <c r="H45" s="86"/>
      <c r="I45" s="87"/>
      <c r="J45" s="165">
        <v>0</v>
      </c>
      <c r="K45" s="166"/>
      <c r="L45" s="167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+'[2]ACUM-MAYO'!A63</f>
        <v xml:space="preserve">INCOMPETENCIA </v>
      </c>
      <c r="F46" s="86"/>
      <c r="G46" s="86"/>
      <c r="H46" s="86"/>
      <c r="I46" s="87"/>
      <c r="J46" s="165">
        <v>2</v>
      </c>
      <c r="K46" s="166"/>
      <c r="L46" s="167"/>
      <c r="M46" s="76">
        <f>+$J46/$J61</f>
        <v>9.5238095238095233E-2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+'[2]ACUM-MAYO'!A64</f>
        <v>NEGATIVA POR INEXISTENCIA</v>
      </c>
      <c r="F47" s="86"/>
      <c r="G47" s="86"/>
      <c r="H47" s="86"/>
      <c r="I47" s="87"/>
      <c r="J47" s="165">
        <v>3</v>
      </c>
      <c r="K47" s="166"/>
      <c r="L47" s="167"/>
      <c r="M47" s="76">
        <f>+$J47/$J61</f>
        <v>0.14285714285714285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+'[2]ACUM-MAYO'!A65</f>
        <v>NEGATIVA CONFIDENCIAL E INEXISTENTE</v>
      </c>
      <c r="F48" s="86"/>
      <c r="G48" s="86"/>
      <c r="H48" s="86"/>
      <c r="I48" s="87"/>
      <c r="J48" s="165">
        <v>0</v>
      </c>
      <c r="K48" s="166"/>
      <c r="L48" s="167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+'[2]ACUM-MAYO'!A66</f>
        <v>AFIRMATIVO</v>
      </c>
      <c r="F49" s="86"/>
      <c r="G49" s="86"/>
      <c r="H49" s="86"/>
      <c r="I49" s="87"/>
      <c r="J49" s="165">
        <v>7</v>
      </c>
      <c r="K49" s="166"/>
      <c r="L49" s="167"/>
      <c r="M49" s="76">
        <f>+$J49/J61</f>
        <v>0.33333333333333331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+'[2]ACUM-MAYO'!A67</f>
        <v xml:space="preserve">AFIRMATIVO PARCIAL POR CONFIDENCIALIDAD </v>
      </c>
      <c r="F50" s="86"/>
      <c r="G50" s="86"/>
      <c r="H50" s="86"/>
      <c r="I50" s="87"/>
      <c r="J50" s="165">
        <v>1</v>
      </c>
      <c r="K50" s="166"/>
      <c r="L50" s="167"/>
      <c r="M50" s="76">
        <f>+$J50/J61</f>
        <v>4.7619047619047616E-2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+'[2]ACUM-MAYO'!A68</f>
        <v>NEGATIVA POR CONFIDENCIALIDAD Y RESERVADA</v>
      </c>
      <c r="F51" s="88"/>
      <c r="G51" s="89"/>
      <c r="H51" s="89"/>
      <c r="I51" s="90"/>
      <c r="J51" s="165">
        <v>0</v>
      </c>
      <c r="K51" s="166"/>
      <c r="L51" s="167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+'[2]ACUM-MAYO'!A69</f>
        <v>AFIRMATIVO PARCIAL POR CONFIDENCIALIDAD E INEXISTENCIA</v>
      </c>
      <c r="F52" s="91"/>
      <c r="G52" s="89"/>
      <c r="H52" s="89"/>
      <c r="I52" s="90"/>
      <c r="J52" s="165">
        <v>0</v>
      </c>
      <c r="K52" s="166"/>
      <c r="L52" s="167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+'[2]ACUM-MAYO'!A70</f>
        <v>AFIRMATIVO PARCIAL POR CONFIDENCIALIDAD, RESERVA E INEXISTENCIA</v>
      </c>
      <c r="F53" s="88"/>
      <c r="G53" s="89"/>
      <c r="H53" s="89"/>
      <c r="I53" s="90"/>
      <c r="J53" s="165">
        <v>0</v>
      </c>
      <c r="K53" s="166"/>
      <c r="L53" s="167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+'[2]ACUM-MAYO'!A71</f>
        <v>AFIRMATIVO PARCIAL POR INEXISTENCIA</v>
      </c>
      <c r="F54" s="88"/>
      <c r="G54" s="89"/>
      <c r="H54" s="89"/>
      <c r="I54" s="90"/>
      <c r="J54" s="165">
        <v>6</v>
      </c>
      <c r="K54" s="166"/>
      <c r="L54" s="167"/>
      <c r="M54" s="76">
        <f>+$J54/J61</f>
        <v>0.2857142857142857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+'[2]ACUM-MAYO'!A72</f>
        <v>AFIRMATIVO PARCIAL POR RESERVA</v>
      </c>
      <c r="F55" s="86"/>
      <c r="G55" s="86"/>
      <c r="H55" s="86"/>
      <c r="I55" s="87"/>
      <c r="J55" s="165">
        <v>0</v>
      </c>
      <c r="K55" s="166"/>
      <c r="L55" s="167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+'[2]ACUM-MAYO'!A73</f>
        <v>AFIRMATIVO PARCIAL POR RESERVA Y CONFIDENCIALIDAD</v>
      </c>
      <c r="F56" s="86"/>
      <c r="G56" s="86"/>
      <c r="H56" s="86"/>
      <c r="I56" s="87"/>
      <c r="J56" s="165">
        <v>1</v>
      </c>
      <c r="K56" s="166"/>
      <c r="L56" s="167"/>
      <c r="M56" s="76">
        <f>+$J56/J61</f>
        <v>4.7619047619047616E-2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+'[2]ACUM-MAYO'!A74</f>
        <v>AFIRMATIVO PARCIAL POR RESERVA E INEXISTENCIA</v>
      </c>
      <c r="F57" s="86"/>
      <c r="G57" s="86"/>
      <c r="H57" s="86"/>
      <c r="I57" s="87"/>
      <c r="J57" s="165">
        <v>0</v>
      </c>
      <c r="K57" s="166"/>
      <c r="L57" s="167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+'[2]ACUM-MAYO'!A75</f>
        <v>NEGATIVA  POR RESERVA</v>
      </c>
      <c r="F58" s="86"/>
      <c r="G58" s="86"/>
      <c r="H58" s="86"/>
      <c r="I58" s="87"/>
      <c r="J58" s="165">
        <v>1</v>
      </c>
      <c r="K58" s="166"/>
      <c r="L58" s="167"/>
      <c r="M58" s="76">
        <f>+$J58/J61</f>
        <v>4.7619047619047616E-2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+'[2]ACUM-MAYO'!A76</f>
        <v>PREVENCIÓN ENTRAMITE</v>
      </c>
      <c r="F59" s="86"/>
      <c r="G59" s="86"/>
      <c r="H59" s="86"/>
      <c r="I59" s="87"/>
      <c r="J59" s="165">
        <v>0</v>
      </c>
      <c r="K59" s="166"/>
      <c r="L59" s="167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175">
        <f>SUM(J44:J59)</f>
        <v>21</v>
      </c>
      <c r="K61" s="176"/>
      <c r="L61" s="177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40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178" t="s">
        <v>9</v>
      </c>
      <c r="E95" s="179"/>
      <c r="F95" s="179"/>
      <c r="G95" s="179"/>
      <c r="H95" s="179"/>
      <c r="I95" s="179"/>
      <c r="J95" s="180"/>
      <c r="K95" s="142"/>
      <c r="L95" s="142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21</v>
      </c>
      <c r="F96" s="93"/>
      <c r="G96" s="94"/>
      <c r="H96" s="94"/>
      <c r="I96" s="95">
        <v>5</v>
      </c>
      <c r="J96" s="96">
        <f>+I96/I102</f>
        <v>0.20833333333333334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22</v>
      </c>
      <c r="F97" s="98"/>
      <c r="G97" s="94"/>
      <c r="H97" s="94"/>
      <c r="I97" s="99">
        <v>15</v>
      </c>
      <c r="J97" s="96">
        <f>I97/I102</f>
        <v>0.625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190" t="s">
        <v>26</v>
      </c>
      <c r="F98" s="191"/>
      <c r="G98" s="191"/>
      <c r="H98" s="192"/>
      <c r="I98" s="99">
        <v>3</v>
      </c>
      <c r="J98" s="96">
        <f>+I98/I102</f>
        <v>0.125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23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24</v>
      </c>
      <c r="F100" s="98"/>
      <c r="G100" s="94"/>
      <c r="H100" s="94"/>
      <c r="I100" s="95">
        <v>1</v>
      </c>
      <c r="J100" s="100">
        <f>+I100/I102</f>
        <v>4.1666666666666664E-2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3</v>
      </c>
      <c r="I102" s="106">
        <f>SUM(I96:I101)</f>
        <v>24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181"/>
      <c r="E105" s="181"/>
      <c r="F105" s="181"/>
      <c r="G105" s="181"/>
      <c r="H105" s="181"/>
      <c r="I105" s="181"/>
      <c r="J105" s="181"/>
      <c r="K105" s="142"/>
      <c r="L105" s="142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10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53" t="s">
        <v>11</v>
      </c>
      <c r="F132" s="154"/>
      <c r="G132" s="154"/>
      <c r="H132" s="154"/>
      <c r="I132" s="154"/>
      <c r="J132" s="155"/>
      <c r="K132" s="142"/>
      <c r="L132" s="142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68" t="s">
        <v>12</v>
      </c>
      <c r="F133" s="169"/>
      <c r="G133" s="169"/>
      <c r="H133" s="169"/>
      <c r="I133" s="170"/>
      <c r="J133" s="20">
        <v>51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3</v>
      </c>
      <c r="J134" s="11">
        <f>SUM(J133)</f>
        <v>51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53" t="s">
        <v>13</v>
      </c>
      <c r="F137" s="154"/>
      <c r="G137" s="154"/>
      <c r="H137" s="154"/>
      <c r="I137" s="154"/>
      <c r="J137" s="155"/>
      <c r="K137" s="142"/>
      <c r="L137" s="142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68" t="s">
        <v>14</v>
      </c>
      <c r="F138" s="169"/>
      <c r="G138" s="169"/>
      <c r="H138" s="169"/>
      <c r="I138" s="170"/>
      <c r="J138" s="22">
        <v>510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3</v>
      </c>
      <c r="J139" s="11">
        <f>SUM(J138)</f>
        <v>510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59" t="s">
        <v>15</v>
      </c>
      <c r="F142" s="171"/>
      <c r="G142" s="171"/>
      <c r="H142" s="171"/>
      <c r="I142" s="171"/>
      <c r="J142" s="161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68" t="s">
        <v>16</v>
      </c>
      <c r="F143" s="169"/>
      <c r="G143" s="169"/>
      <c r="H143" s="169"/>
      <c r="I143" s="170"/>
      <c r="J143" s="118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3</v>
      </c>
      <c r="J144" s="119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59" t="s">
        <v>39</v>
      </c>
      <c r="F147" s="171"/>
      <c r="G147" s="171"/>
      <c r="H147" s="171"/>
      <c r="I147" s="171"/>
      <c r="J147" s="161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72" t="s">
        <v>17</v>
      </c>
      <c r="F148" s="173"/>
      <c r="G148" s="173"/>
      <c r="H148" s="173"/>
      <c r="I148" s="174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193" t="s">
        <v>43</v>
      </c>
      <c r="F149" s="194"/>
      <c r="G149" s="194"/>
      <c r="H149" s="194"/>
      <c r="I149" s="195"/>
      <c r="J149" s="111">
        <v>9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3</v>
      </c>
      <c r="J150" s="11">
        <f>SUM(J148:J149)</f>
        <v>11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53" t="s">
        <v>18</v>
      </c>
      <c r="E155" s="154"/>
      <c r="F155" s="154"/>
      <c r="G155" s="154"/>
      <c r="H155" s="154"/>
      <c r="I155" s="154"/>
      <c r="J155" s="155"/>
      <c r="K155" s="142"/>
      <c r="L155" s="142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50" t="str">
        <f>+'[2]ACUM-MAYO'!A162</f>
        <v>ORDINARIA</v>
      </c>
      <c r="F156" s="151"/>
      <c r="G156" s="151"/>
      <c r="H156" s="152"/>
      <c r="I156" s="51">
        <v>16</v>
      </c>
      <c r="J156" s="24">
        <f>I156/I161</f>
        <v>0.61538461538461542</v>
      </c>
      <c r="K156" s="58" t="s">
        <v>44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50" t="str">
        <f>+'[2]ACUM-MAYO'!A163</f>
        <v>FUNDAMENTAL</v>
      </c>
      <c r="F157" s="151"/>
      <c r="G157" s="151"/>
      <c r="H157" s="152"/>
      <c r="I157" s="51">
        <v>6</v>
      </c>
      <c r="J157" s="25">
        <f>I157/I161</f>
        <v>0.23076923076923078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38">
        <v>4</v>
      </c>
      <c r="E158" s="150" t="str">
        <f>+'[2]ACUM-MAYO'!A165</f>
        <v>RESERVADA</v>
      </c>
      <c r="F158" s="151"/>
      <c r="G158" s="151"/>
      <c r="H158" s="152"/>
      <c r="I158" s="51">
        <v>2</v>
      </c>
      <c r="J158" s="25">
        <f>I158/I161</f>
        <v>7.6923076923076927E-2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50" t="s">
        <v>25</v>
      </c>
      <c r="F159" s="151"/>
      <c r="G159" s="151"/>
      <c r="H159" s="152"/>
      <c r="I159" s="51">
        <v>2</v>
      </c>
      <c r="J159" s="27">
        <f>I159/I161</f>
        <v>7.6923076923076927E-2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3</v>
      </c>
      <c r="I161" s="11">
        <f>SUM(I156:I160)</f>
        <v>26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53" t="s">
        <v>19</v>
      </c>
      <c r="E184" s="154"/>
      <c r="F184" s="154"/>
      <c r="G184" s="154"/>
      <c r="H184" s="154"/>
      <c r="I184" s="154"/>
      <c r="J184" s="155"/>
      <c r="K184" s="142"/>
      <c r="L184" s="142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50" t="str">
        <f>+'[2]ACUM-MAYO'!A173</f>
        <v>ECONOMICA ADMINISTRATIVA</v>
      </c>
      <c r="F185" s="151"/>
      <c r="G185" s="151"/>
      <c r="H185" s="152"/>
      <c r="I185" s="51">
        <v>21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50" t="str">
        <f>+'[2]ACUM-MAYO'!A174</f>
        <v>TRAMITE</v>
      </c>
      <c r="F186" s="151"/>
      <c r="G186" s="151"/>
      <c r="H186" s="152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50" t="str">
        <f>+'[2]ACUM-MAYO'!A175</f>
        <v>SERV. PUB.</v>
      </c>
      <c r="F187" s="151"/>
      <c r="G187" s="151"/>
      <c r="H187" s="152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50" t="str">
        <f>+'[2]ACUM-MAYO'!A176</f>
        <v>LEGAL</v>
      </c>
      <c r="F188" s="151"/>
      <c r="G188" s="151"/>
      <c r="H188" s="152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3</v>
      </c>
      <c r="I190" s="11">
        <f>SUM(I185:I188)</f>
        <v>21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53" t="s">
        <v>20</v>
      </c>
      <c r="E211" s="154"/>
      <c r="F211" s="154"/>
      <c r="G211" s="154"/>
      <c r="H211" s="154"/>
      <c r="I211" s="154"/>
      <c r="J211" s="155"/>
      <c r="K211" s="142"/>
      <c r="L211" s="142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">
        <v>48</v>
      </c>
      <c r="F212" s="39"/>
      <c r="G212" s="39"/>
      <c r="H212" s="40"/>
      <c r="I212" s="51">
        <v>15</v>
      </c>
      <c r="J212" s="33">
        <f>I212/I217</f>
        <v>0.7142857142857143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+'[2]ACUM-MAYO'!A187</f>
        <v>CORREO ELECTRONICO</v>
      </c>
      <c r="F213" s="39"/>
      <c r="G213" s="39"/>
      <c r="H213" s="40"/>
      <c r="I213" s="51">
        <v>5</v>
      </c>
      <c r="J213" s="33">
        <f>I213/I217</f>
        <v>0.23809523809523808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+'[2]ACUM-MAYO'!A188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+'[2]ACUM-MAYO'!A189</f>
        <v>LISTAS</v>
      </c>
      <c r="F215" s="39"/>
      <c r="G215" s="139"/>
      <c r="H215" s="140"/>
      <c r="I215" s="51">
        <v>1</v>
      </c>
      <c r="J215" s="33">
        <f>I215/I217</f>
        <v>4.7619047619047616E-2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3</v>
      </c>
      <c r="I217" s="11">
        <f>SUM(I212:I216)</f>
        <v>21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59" t="s">
        <v>28</v>
      </c>
      <c r="E238" s="160"/>
      <c r="F238" s="160"/>
      <c r="G238" s="161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57" t="s">
        <v>29</v>
      </c>
      <c r="F239" s="158"/>
      <c r="G239" s="65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57" t="s">
        <v>30</v>
      </c>
      <c r="F240" s="158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57" t="s">
        <v>31</v>
      </c>
      <c r="F241" s="158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57" t="s">
        <v>32</v>
      </c>
      <c r="F242" s="158"/>
      <c r="G242" s="62">
        <v>5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57" t="s">
        <v>33</v>
      </c>
      <c r="F243" s="158"/>
      <c r="G243" s="62">
        <v>6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57" t="s">
        <v>34</v>
      </c>
      <c r="F244" s="158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57" t="s">
        <v>35</v>
      </c>
      <c r="F245" s="158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57" t="s">
        <v>36</v>
      </c>
      <c r="F246" s="158"/>
      <c r="G246" s="62">
        <v>3</v>
      </c>
      <c r="H246" s="5"/>
      <c r="I246" s="156"/>
      <c r="J246" s="156"/>
      <c r="K246" s="143"/>
      <c r="L246" s="143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41</v>
      </c>
      <c r="F247" s="114"/>
      <c r="G247" s="63">
        <v>0</v>
      </c>
      <c r="H247" s="5"/>
      <c r="I247" s="143"/>
      <c r="J247" s="143"/>
      <c r="K247" s="143"/>
      <c r="L247" s="143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37</v>
      </c>
      <c r="F248" s="114"/>
      <c r="G248" s="63">
        <v>5</v>
      </c>
      <c r="H248" s="5"/>
      <c r="I248" s="143"/>
      <c r="J248" s="143"/>
      <c r="K248" s="143"/>
      <c r="L248" s="143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46" t="s">
        <v>42</v>
      </c>
      <c r="F249" s="147"/>
      <c r="G249" s="63">
        <v>0</v>
      </c>
      <c r="H249" s="5"/>
      <c r="I249" s="143"/>
      <c r="J249" s="143"/>
      <c r="K249" s="143"/>
      <c r="L249" s="143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46" t="s">
        <v>45</v>
      </c>
      <c r="F250" s="147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48" t="s">
        <v>3</v>
      </c>
      <c r="F251" s="149"/>
      <c r="G251" s="64">
        <f>SUM(G239:G250)</f>
        <v>21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44" t="s">
        <v>38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I246:J246"/>
    <mergeCell ref="E249:F249"/>
    <mergeCell ref="E250:F250"/>
    <mergeCell ref="E251:F251"/>
    <mergeCell ref="B253:O253"/>
    <mergeCell ref="E241:F241"/>
    <mergeCell ref="E242:F242"/>
    <mergeCell ref="E243:F243"/>
    <mergeCell ref="E244:F244"/>
    <mergeCell ref="E245:F245"/>
    <mergeCell ref="E246:F246"/>
    <mergeCell ref="E187:H187"/>
    <mergeCell ref="E188:H188"/>
    <mergeCell ref="D211:J211"/>
    <mergeCell ref="D238:G238"/>
    <mergeCell ref="E239:F239"/>
    <mergeCell ref="E240:F240"/>
    <mergeCell ref="E157:H157"/>
    <mergeCell ref="E158:H158"/>
    <mergeCell ref="E159:H159"/>
    <mergeCell ref="D184:J184"/>
    <mergeCell ref="E185:H185"/>
    <mergeCell ref="E186:H186"/>
    <mergeCell ref="E143:I143"/>
    <mergeCell ref="E147:J147"/>
    <mergeCell ref="E148:I148"/>
    <mergeCell ref="E149:I149"/>
    <mergeCell ref="D155:J155"/>
    <mergeCell ref="E156:H156"/>
    <mergeCell ref="D105:J105"/>
    <mergeCell ref="E132:J132"/>
    <mergeCell ref="E133:I133"/>
    <mergeCell ref="E137:J137"/>
    <mergeCell ref="E138:I138"/>
    <mergeCell ref="E142:J142"/>
    <mergeCell ref="J57:L57"/>
    <mergeCell ref="J58:L58"/>
    <mergeCell ref="J59:L59"/>
    <mergeCell ref="J61:L61"/>
    <mergeCell ref="D95:J95"/>
    <mergeCell ref="E98:H98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Estadisticas a ENERO 2023</vt:lpstr>
      <vt:lpstr>Estadisticas a FEBRERO 2023</vt:lpstr>
      <vt:lpstr>Estadisticas a MARZO 2023</vt:lpstr>
      <vt:lpstr>Estadisticas a ABRIL 2023</vt:lpstr>
      <vt:lpstr>Estadisticas a MAYO 2023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2016-07-14T16:59:51Z</dcterms:created>
  <dcterms:modified xsi:type="dcterms:W3CDTF">2023-06-02T19:28:44Z</dcterms:modified>
</cp:coreProperties>
</file>