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47.239\Presupuesto Base\CATALOGOS 2023\CONVOCATORIA 009-2023\"/>
    </mc:Choice>
  </mc:AlternateContent>
  <xr:revisionPtr revIDLastSave="0" documentId="13_ncr:1_{CEDECB5C-8E0E-41D1-8C22-12A6FCB96F2E}" xr6:coauthVersionLast="36" xr6:coauthVersionMax="36" xr10:uidLastSave="{00000000-0000-0000-0000-000000000000}"/>
  <bookViews>
    <workbookView xWindow="0" yWindow="0" windowWidth="28800" windowHeight="10605" xr2:uid="{00000000-000D-0000-FFFF-FFFF00000000}"/>
  </bookViews>
  <sheets>
    <sheet name="CATÁLOGO" sheetId="3" r:id="rId1"/>
  </sheets>
  <externalReferences>
    <externalReference r:id="rId2"/>
    <externalReference r:id="rId3"/>
  </externalReferences>
  <definedNames>
    <definedName name="_xlnm._FilterDatabase" localSheetId="0" hidden="1">CATÁLOGO!$A$14:$G$162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>#REF!</definedName>
    <definedName name="_xlnm.Print_Area" localSheetId="0">CATÁLOGO!$A$1:$G$162</definedName>
    <definedName name="cargo">#REF!</definedName>
    <definedName name="cargocontacto">#REF!</definedName>
    <definedName name="cargocontacto1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OBRA" localSheetId="0">[1]DATOS!$B$2</definedName>
    <definedName name="OBRA">[2]DATOS!$B$2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CATÁLOGO!$1:$14</definedName>
    <definedName name="totalpresupuestoprimeramoneda">#REF!</definedName>
    <definedName name="totalpresupuestosegundamoneda">#REF!</definedName>
    <definedName name="volumenes">#REF!</definedName>
  </definedNames>
  <calcPr calcId="191029"/>
</workbook>
</file>

<file path=xl/calcChain.xml><?xml version="1.0" encoding="utf-8"?>
<calcChain xmlns="http://schemas.openxmlformats.org/spreadsheetml/2006/main">
  <c r="B142" i="3" l="1"/>
  <c r="A155" i="3" l="1"/>
  <c r="B155" i="3"/>
  <c r="A154" i="3"/>
  <c r="B154" i="3"/>
  <c r="A144" i="3"/>
  <c r="B144" i="3"/>
  <c r="G136" i="3" l="1"/>
  <c r="G155" i="3" s="1"/>
  <c r="G124" i="3" l="1"/>
  <c r="G154" i="3" s="1"/>
  <c r="G16" i="3"/>
  <c r="G144" i="3" s="1"/>
  <c r="B153" i="3" l="1"/>
  <c r="A153" i="3"/>
  <c r="A152" i="3"/>
  <c r="B152" i="3"/>
  <c r="A151" i="3"/>
  <c r="A150" i="3"/>
  <c r="A149" i="3"/>
  <c r="A148" i="3"/>
  <c r="A147" i="3"/>
  <c r="A146" i="3"/>
  <c r="A145" i="3"/>
  <c r="B145" i="3"/>
  <c r="B147" i="3" l="1"/>
  <c r="B151" i="3" l="1"/>
  <c r="B150" i="3"/>
  <c r="B149" i="3"/>
  <c r="B148" i="3"/>
  <c r="B146" i="3"/>
  <c r="G108" i="3" l="1"/>
  <c r="G153" i="3" s="1"/>
  <c r="G37" i="3" l="1"/>
  <c r="G82" i="3"/>
  <c r="G151" i="3" s="1"/>
  <c r="G95" i="3" l="1"/>
  <c r="G152" i="3" s="1"/>
  <c r="G25" i="3"/>
  <c r="G147" i="3"/>
  <c r="G53" i="3"/>
  <c r="G24" i="3" l="1"/>
  <c r="G145" i="3" s="1"/>
  <c r="G148" i="3"/>
  <c r="G72" i="3"/>
  <c r="G71" i="3" s="1"/>
  <c r="G149" i="3" s="1"/>
  <c r="G146" i="3"/>
  <c r="G160" i="3" l="1"/>
  <c r="G150" i="3"/>
  <c r="G161" i="3" l="1"/>
  <c r="G162" i="3" s="1"/>
</calcChain>
</file>

<file path=xl/sharedStrings.xml><?xml version="1.0" encoding="utf-8"?>
<sst xmlns="http://schemas.openxmlformats.org/spreadsheetml/2006/main" count="383" uniqueCount="238">
  <si>
    <t>MUNICIPIO DE ZAPOPAN, JALISCO</t>
  </si>
  <si>
    <t>DIRECCIÓN DE OBRAS PÚBLICAS E INFRAESTRUCTURA.</t>
  </si>
  <si>
    <t>UNIDAD DE PRESUPUESTOS Y CONTRATACION DE OBRA PUBLICA</t>
  </si>
  <si>
    <t>DESCRIPCIÓN GENERAL DE LOS TRABAJOS:</t>
  </si>
  <si>
    <t>PLAZO DE EJECUCIÓN:</t>
  </si>
  <si>
    <t>NOMBRE, CARGO Y FIRMA DEL LICITANTE</t>
  </si>
  <si>
    <t>DOCUMENTO</t>
  </si>
  <si>
    <t>CLAVE</t>
  </si>
  <si>
    <t xml:space="preserve">DESCRIPCIÓN </t>
  </si>
  <si>
    <t>UNIDAD</t>
  </si>
  <si>
    <t>CANTIDAD</t>
  </si>
  <si>
    <t>PRECIO UNITARIO ($)</t>
  </si>
  <si>
    <t>PRECIO UNITARIO ($) CON LETRA</t>
  </si>
  <si>
    <t>IMPORTE ($) M. N.</t>
  </si>
  <si>
    <t>A</t>
  </si>
  <si>
    <t>SUBTOTAL M. N.</t>
  </si>
  <si>
    <t>IVA M. N.</t>
  </si>
  <si>
    <t>TOTAL M. N.</t>
  </si>
  <si>
    <t>FECHA DE INICIO:</t>
  </si>
  <si>
    <t>FECHA DE TERMINACIÓN:</t>
  </si>
  <si>
    <t>FECHA DE PRESENTACIÓN:</t>
  </si>
  <si>
    <t>IMPORTE TOTAL CON LETRA</t>
  </si>
  <si>
    <t>B</t>
  </si>
  <si>
    <t>M2</t>
  </si>
  <si>
    <t>M3</t>
  </si>
  <si>
    <t>PZA</t>
  </si>
  <si>
    <t>M3-KM</t>
  </si>
  <si>
    <t>M</t>
  </si>
  <si>
    <t>KG</t>
  </si>
  <si>
    <t>LÍNEA PRINCIPAL</t>
  </si>
  <si>
    <t>DESCARGAS DOMICILIARIAS</t>
  </si>
  <si>
    <t>AGUA POTABLE</t>
  </si>
  <si>
    <t>TOMAS DOMICILIARIAS</t>
  </si>
  <si>
    <t>CAJA DE VÁLVULAS</t>
  </si>
  <si>
    <t>PIEZAS ESPECIALES</t>
  </si>
  <si>
    <t>CAMA DE ARENA AMARILLA PARA APOYO DE TUBERÍAS, INCLUYE: MATERIALES, ACARREOS, MANO DE OBRA, EQUIPO Y HERRAMIENTA.</t>
  </si>
  <si>
    <t>SUMINISTRO E INSTALACIÓN DE MANGA DE EMPOTRAMIENTO DE  P.V.C. DE 10" DE DIÁMETRO SERIE 20,  INCLUYE: MATERIAL, ACARREOS, MANO  DE OBRA Y HERRAMIENTA.</t>
  </si>
  <si>
    <t>SUMINISTRO E INSTALACIÓN DE TUBERÍA DE P.V.C. PARA ALCANTARILLADO DIÁMETRO DE 6" SERIE 20, INCLUYE: MATERIALES NECESARIOS, EQUIPO, MANO DE OBRA Y PRUEBA HIDROSTÁTICA.</t>
  </si>
  <si>
    <t>SUMINISTRO E INSTALACIÓN DE ABRAZADERA DE BRONCE DE 4" X 1/2", INCLUYE: MATERIAL, MANO DE OBRA, EQUIPO Y HERRAMIENTA.</t>
  </si>
  <si>
    <t>SUMINISTRO E INSTALACIÓN DE LLAVE DE INSERCIÓN DE BRONCE DE 1/2", INCLUYE: MATERIAL, MANO DE OBRA, EQUIPO Y HERRAMIENTA.</t>
  </si>
  <si>
    <t>SUMINISTRO E INSTALACIÓN DE TUBO DE P.A.D. RD-9 DE 13MM (1/2") DE DIÁMETRO PARA TOMA DOMICILIARIA, INCLUYE: MATERIAL, MANO DE OBRA, EQUIPO Y HERRAMIENTA.</t>
  </si>
  <si>
    <t>SUMINISTRO E INSTALACIÓN DE CONECTOR DE BRONCE 1/2", INCLUYE: MANO DE OBRA, EQUIPO Y HERRAMIENTA.</t>
  </si>
  <si>
    <t>SUMINISTRO E INSTALACIÓN DE TAPÓN MACHO GALVANIZADO DE 1/2", INCLUYE: MATERIAL, MANO DE OBRA, EQUIPO Y HERRAMIENTA.</t>
  </si>
  <si>
    <t>SUMINISTRO E INSTALACIÓN ADAPTADOR DE BRONCE DE 1/2", INCLUYE: MATERIAL, MANO DE OBRA, EQUIPO Y HERRAMIENTA.</t>
  </si>
  <si>
    <t>SUMINISTRO E INSTALACIÓN DE VÁLVULA DE COMPUERTA RESILENTE DE 4" VÁSTAGO FIJO HIDROSTÁTICA, INCLUYE: 50 % DE TORNILLOS Y EMPAQUES, MATERIAL, ACARREOS, MANO DE OBRA, EQUIPO Y HERRAMIENTA.</t>
  </si>
  <si>
    <t>SUMINISTRO E INSTALACIÓN DE VÁLVULA DE COMPUERTA ROSCADA DE 1/2", INCLUYE: MANO DE OBRA, EQUIPO Y HERRAMIENTA.</t>
  </si>
  <si>
    <t>SUMINISTRO E INSTALACIÓN DE INSERTOR DE BRONCE DE 1/2", INCLUYE: MATERIAL, MANO DE OBRA, EQUIPO Y HERRAMIENTA.</t>
  </si>
  <si>
    <t>CATÁLOGO DE CONCEPTOS</t>
  </si>
  <si>
    <t>MURO TIPO TEZON DE BLOCK 11 X 14 X 28 CM ASENTADO CON MORTERO CEMENTO-ARENA 1:3, ACABADO COMÚN, INCLUYE: MATERIALES, MANO DE OBRA, EQUIPO Y HERRAMIENTA.</t>
  </si>
  <si>
    <t>SUMINISTRO E INSTALACIÓN DE PLATO QUIEBRA CHORRO DE Fo. Fo. CON CODO Y BOLA DE CONTRAPESO,  INCLUYE: HERRAMIENTAS, CARGA, FLETE AL LUGAR DE LA OBRA, DESCARGA, MANIOBRAS LOCALES, 50 % DE TORNILLOS, COLOCACIÓN, MATERIALES, EQUIPO  Y MANO DE OBRA.</t>
  </si>
  <si>
    <t>SUMINISTRO Y COLOCACIÓN DE VÁLVULA DE RETENCIÓN CHECK DE P.V.C. SERIE 20 DE 6" DE DIÁMETRO. INCLUYE: HERRAMIENTA, SUMINISTRO E INSTALACIÓN, EMPAQUES, PRUEBA HIDROSTÁTICA EN CONJUNTO CON LA TUBERÍA, MATERIALES, EQUIPO Y MANO DE OBRA.</t>
  </si>
  <si>
    <t>SUMINISTRO E INSTALACIÓN DE TEE DE 4" X 4" DE DIÁMETRO DE FO.FO., INCLUYE: 50 % DE TORNILLOS Y EMPAQUES, MATERIAL, ACARREOS, MANO DE OBRA, EQUIPO Y HERRAMIENTA.</t>
  </si>
  <si>
    <t>SUMINISTRO E INSTALACIÓN DE VÁLVULA DE ADMISIÓN Y EXPULSIÓN DE AIRE DE 2" DE DIÁMETRO DE FO-FO., INCLUYE: HERRAMIENTA, PRUEBAS HIDROSTÁTICAS,  ACARREOS Y MANO DE OBRA.</t>
  </si>
  <si>
    <t>SUMINISTRO E INSTALACIÓN DE TEE DE 4" X 2" DE DIÁMETRO DE FO.FO., INCLUYE: 50 % DE TORNILLOS Y EMPAQUES, MATERIAL, ACARREOS, MANO DE OBRA, EQUIPO Y HERRAMIENTA.</t>
  </si>
  <si>
    <t>SUMINISTRO E INSTALACIÓN DE VÁLVULA DE COMPUERTA RESILENTE DE 2" VÁSTAGO FIJO HIDROSTÁTICA, INCLUYE: 50 % DE TORNILLOS Y EMPAQUES, MATERIAL, ACARREOS, MANO DE OBRA, EQUIPO Y HERRAMIENTA.</t>
  </si>
  <si>
    <t>POZOS DE VISITA</t>
  </si>
  <si>
    <t>PLANTILLA DE MAMPOSTERÍA DE PIEDRA BRAZA, ASENTADA CON MORTERO CEMENTO-ARENA 1:3, INCLUYE: HERRAMIENTA, MATERIALES, ACARREOS, DESPERDICIOS, EQUIPO Y MANO DE OBRA.</t>
  </si>
  <si>
    <t>SUMINISTRO, HABILITADO Y COLOCACIÓN DE ACERO DE REFUERZO DE FY= 4200 KG/CM2, INCLUYE: MATERIALES, TRASLAPES, SILLETAS, HABILITADO, AMARRES, MANO DE OBRA, EQUIPO Y HERRAMIENTA.</t>
  </si>
  <si>
    <t>CIMBRA ACABADO COMÚN EN DALAS Y CASTILLOS A BASE DE MADERA DE PINO DE 3A, INCLUYE: HERRAMIENTA, SUMINISTRO DE MATERIALES, ACARREOS, CORTES, HABILITADO, CIMBRADO, DESCIMBRA, EQUIPO Y MANO DE OBRA.</t>
  </si>
  <si>
    <t>CONCRETO HECHO EN OBRA DE F'C= 250 KG/CM2, T.MA. 3/4", R.N., INCLUYE: HERRAMIENTA, ELABORACIÓN DE CONCRETO, ACARREOS, COLADO, VIBRADO, EQUIPO Y MANO DE OBRA.</t>
  </si>
  <si>
    <t>CIMBRA ACABADO COMÚN EN LOSAS A BASE DE MADERA DE PINO DE 3A, INCLUYE: HERRAMIENTA, SUMINISTRO DE MATERIALES, ACARREOS, CORTES, HABILITADO, CIMBRADO, DESCIMBRA, EQUIPO Y MANO DE OBRA.</t>
  </si>
  <si>
    <t>APLANADO DE 2 CM DE ESPESOR EN MURO CON MORTERO CEMENTO-ARENA 1:3, ACABADO PULIDO, INCLUYE: MATERIALES, ACARREOS, DESPERDICIOS, MANO DE OBRA, PLOMEADO, NIVELADO, REGLEADO, RECORTES, MANO DE OBRA, EQUIPO Y HERRAMIENTA.</t>
  </si>
  <si>
    <t>ATRAQUE DE CONCRETO F'C= 200 KG/CM2 R.N. T.M.A. DE 38 MM, R.N., HECHO EN OBRA, PARA TUBERÍA DE DISTINTOS DIÁMETROS EN CRUCEROS DE AGUA POTABLE, INCLUYE: MATERIALES, MANO DE OBRA, CIMBRA Y ACARREOS.</t>
  </si>
  <si>
    <t>CUADRO DE MEDICIÓN PARA AGUA POTABLE EN TOMA DOMICILIARIA, INCLUYE: HERRAMIENTA, CODO DE BRONCE CON ENTRADA A POLIETILENO Y SALIDA A FIERRO GALVANIZADO CON SISTEMA A PRESIÓN DE 1/2", NIPLE GALVANIZADO DE 1/2" (0.50 M PROMEDIO), LLAVE DE PASO DE 1/2", NIPLE GALVANIZADO DE 1/2" (0.05 M PROMEDIO), TEE DE ACERO GALVANIZADO DE 1/2", VÁLVULA ELIMINADORA DE AIRE DE 1/2", TEE DE ACERO GALVANIZADO DE 1/2", TAPÓN MACHO GALVANIZADO DE 1/2", NIPLE GALVANIZADO DE 1/2" (0.05 M PROMEDIO), CODO DE 90° GALVANIZADO DE 1/2", VÁLVULA DE COMPUERTA DE 1/2", NIPLE GALVANIZADO DE 1/2" (0.40 M PROMEDIO), CONEXIONES, CORTES, NIVELACIÓN, MATERIALES, EQUIPO Y MANO DE OBRA.</t>
  </si>
  <si>
    <t>SUMINISTRO Y COLOCACIÓN DE ESCALONES TIPO MARINO DE POLIPROPILENO CON ALMA DE ACERO DE 12 MM DE DIÁMETRO EN POZO DE VISITA, MODELO P-ESC-02 DE 32X29 CM O SIMILAR, COLOCADOS EN ZIG-ZAG UNO TRAS OTRO Y ANCLADOS EN MURO 19 CM, INCLUYE: HERRAMIENTA, ACARREOS, ANCLAJE A MURO, EQUIPO Y MANO DE OBRA.</t>
  </si>
  <si>
    <t>SUMINISTRO E INSTALACIÓN DE MANGA DE EMPOTRAMIENTO DE  P.V.C. DE 6" DE DIÁMETRO SERIE 20,  INCLUYE: MATERIAL, ACARREOS, MANO  DE OBRA Y HERRAMIENTA.</t>
  </si>
  <si>
    <t>APLANADO DE 3 CM DE ESPESOR EN MURO CON MORTERO CEMENTO-ARENA 1:3 CON IMPERMEABILIZANTE INTEGRAL A RAZÓN DE 0.20 KG/M2, ACABADO PULIDO, INCLUYE: MATERIALES, ACARREOS, DESPERDICIOS, MANO DE OBRA, PLOMEADO, NIVELADO, REGLEADO, RECORTES, MANO DE OBRA, EQUIPO Y HERRAMIENTA.</t>
  </si>
  <si>
    <t>REPELLADO EN MURO EXTERIOR DE POZO DE VISITA CON MORTERO CEMENTO-ARENA EN PROPORCIÓN 1:3 ACABADO APALILLADO, DE 3 CM DE ESPESOR PROMEDIO, INCLUYE: HERRAMIENTA, SUMINISTRO DE LOS MATERIALES, ACARREOS Y MANIOBRAS LOCALES, EQUIPO Y MANO DE OBRA.</t>
  </si>
  <si>
    <t>CIMBRA ACABADO COMÚN EN PERALTES DE LOSA (DIAMANTE) A BASE DE MADERA DE PINO DE 3A, INCLUYE: HERRAMIENTA, MATERIALES, ACARREOS, CORTES, HABILITADO, CIMBRADO, DESCIMBRA, EQUIPO Y MANO DE OBRA.</t>
  </si>
  <si>
    <t>TRAZO Y NIVELACIÓN PARA LÍNEAS, INCLUYE: EQUIPO DE TOPOGRAFÍA, MATERIALES PARA SEÑALAMIENTO, MANO DE OBRA, EQUIPO Y HERRAMIENTA.</t>
  </si>
  <si>
    <t>PLANTILLA DE 10 CM DE ESPESOR A BASE DE PEDACERA DE LADRILLO, ASENTADO CON MORTERO CEMENTO- ARENA 1:4, ACABADO COMÚN, PARA CAJA DE VÁLVULAS, INCLUYE: HERRAMIENTA, SUMINISTRO DE MATERIALES, EQUIPO Y MANO DE OBRA.</t>
  </si>
  <si>
    <t>SUMINISTRO E INSTALACIÓN DE EXTREMIDAD DE 4" DE DIÁMETRO DE FO.FO., INCLUYE: 50 % DE TORNILLOS Y EMPAQUES, MATERIAL, ACARREOS, MANO DE OBRA, EQUIPO Y HERRAMIENTA.</t>
  </si>
  <si>
    <t>SUMINISTRO E INSTALACIÓN DE JUNTA GIBAULT COMPLETA DE 4" DE DIÁMETRO DE FO.FO., INCLUYE: MATERIAL, ACARREOS, MANO DE OBRA, EQUIPO Y HERRAMIENTA.</t>
  </si>
  <si>
    <t>SUMINISTRO Y COLOCACIÓN DE CONTRAMARCO DE CANAL SENCILLO DE 4" DE 2.20 M DE LONGITUD, INCLUYE: HERRAMIENTA, NIVELACIÓN, MATERIALES, EQUIPO Y MANO DE OBRA.</t>
  </si>
  <si>
    <t>SUMINISTRO Y COLOCACIÓN DE CONTRAMARCO DE CANAL SENCILLO DE 6" DE 2.65 M DE LONGITUD, INCLUYE: HERRAMIENTA, NIVELACIÓN, MATERIALES, EQUIPO Y MANO DE OBRA.</t>
  </si>
  <si>
    <t>SUMINISTRO Y COLOCACIÓN DE BROCAL Y TAPA CON "ESCUDO" DEL GOBIERNO DE ZAPOPAN, FABRICADO A BASE DE HIERRO DÚCTIL DE 0.60 M DE DIÁMETRO TIPO PESADO PARA POZO DE VISITA. INCLUYE: HERRAMIENTA, SUMINISTRO Y COLOCACIÓN, NIVELACIÓN, MATERIALES, EQUIPO Y MANO DE OBRA.</t>
  </si>
  <si>
    <t>SUMINISTRO Y COLOCACIÓN DE MARCO CON TAPA PARA CAJA DE VÁLVULAS DE 50X50 CM ESTÁNDAR, INCLUYE: MATERIALES, EQUIPO, ACARREOS Y MANO DE OBRA.</t>
  </si>
  <si>
    <t>REGISTRO SANITARIO FORJADO DE 0.40 M X 0.40 M Y HASTA 0.50 M DE PROFUNDIDAD, MEDIDAS INTERIORES, MUROS CON BLOCK 11 X 14 X 28 CM COLOCADO A SOGA, JUNTEADO CON MORTERO CEMENTO ARENA 1:3, CONTRAMARCO DE ÁNGULO DE 1 1/2" X 1/4" DE ESPESOR, TAPA DE CONCRETO POLIMERICO DE 50 CM X 50 CM DE 1 1/4"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</si>
  <si>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0.75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</si>
  <si>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1.00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</si>
  <si>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1.25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</si>
  <si>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1.50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</si>
  <si>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 xml:space="preserve">CARGA MECÁNICA Y ACARREO EN CAMIÓN DE MATERIAL PRODUCTO DE EXCAVACIÓN, DEMOLICIÓN Y/O ESCOMBROS, A 1ER KILÓMETRO DE DISTANCIA, VOLUMEN MEDIDO EN SECCIONES, INCLUYE: REGALÍAS AL BANCO DE TIRO Y ABUNDAMIENTO. </t>
  </si>
  <si>
    <t xml:space="preserve">ACARREO EN CAMIÓN DE MATERIAL PRODUCTO DE EXCAVACIONES, DEMOLICIONES Y/O ESCOMBROS, EN KILÓMETROS SUBSECUENTES. VOLUMEN MEDIDO EN SECCIONES, INCLUYE: ABUNDAMIENTO. </t>
  </si>
  <si>
    <t>RELLENO EN CEPAS O MESETAS CON MATERIAL PRODUCTO DE LA EXCAVACIÓN, COMPACTADO CON EQUIPO DE IMPACTO AL 90% ± 2 DE SU P.V.S.M., PRUEBA AASHTO ESTANDAR, CBR DEL 5% MÍNIMO, EN CAPAS NO MAYORES DE 20 CM, INCLUYE: HERRAMIENTA, INCORPORACIÓN DE AGUA NECESARIA, ACARREOS, ABUNDAMIENTO, EQUIPO Y MANO DE OBRA.</t>
  </si>
  <si>
    <t>RELLENO EN CEPAS O MESETAS CON MATERIAL DE BANCO (TEPETATE), COMPACTADO CON EQUIPO DE IMPACTO AL 90% ± 2 DE SU P.V.S.M., PRUEBA AASHTO ESTÁNDAR, CBR DEL 5% MÍNIMO, EN CAPAS NO MAYORES DE 20 CM, INCLUYE: HERRAMIENTA, INCORPORACIÓN DE AGUA NECESARIA, MEDIDO EN TERRENO NATURAL POR SECCIÓN SEGÚN PROYECTOS, ABUNDAMIENTO, EQUIPO Y MANO DE OBRA.</t>
  </si>
  <si>
    <t>SUMINISTRO E INSTALACIÓN DE TUBERÍA DE P.V.C. PARA ALCANTARILLADO SANITARIO SERIE 20, DIÁMETRO DE 10", INCLUYE: MATERIALES NECESARIOS, EQUIPO, MANO DE OBRA Y PRUEBA HIDROSTÁTICA.</t>
  </si>
  <si>
    <t>RELLENO ACOSTILLADO EN CEPAS O MESETAS CON MATERIAL DE BANCO, COMPACTADO MANUALMENTE EN CAPAS NO MAYORES DE 20 CM, INCLUYE: ABUNDAMIENTO, INCORPORACIÓN DE AGUA NECESARIA, MANO DE OBRA, HERRAMIENTAS Y ACARREOS.</t>
  </si>
  <si>
    <t>EXCAVACIÓN POR MEDIOS MECÁNICOS EN MATERIAL TIPO II, DE 0.00 A 2.00 M DE PROFUNDIDAD, INCLUYE: AFINE DE PLANTILLA Y TALUDES, ACARREO DEL MATERIAL A BANCO DE OBRA PARA SU POSTERIOR RETIRO, MANO DE OBRA, ABUNDAMIENTO, EQUIPO Y HERRAMIENTA. (MEDIDO EN TERRENO NATURAL POR SECCIÓN).</t>
  </si>
  <si>
    <t>EXCAVACIÓN POR MEDIOS MECÁNICOS EN MATERIAL TIPO II, DE 2.01 A 4.00 M DE PROFUNDIDAD, INCLUYE: AFINE DE PLANTILLA Y TALUDES, ACARREO DEL MATERIAL A BANCO DE OBRA PARA SU POSTERIOR RETIRO, MANO DE OBRA, ABUNDAMIENTO, EQUIPO Y HERRAMIENTA. (MEDIDO EN TERRENO NATURAL POR SECCIÓN).</t>
  </si>
  <si>
    <t>SUMINISTRO E INSTALACIÓN DE TUBERÍA DE P.V.C. PARA ALCANTARILLADO SANITARIO SERIE 20, DIÁMETRO DE 6", INCLUYE: MATERIALES NECESARIOS, EQUIPO, MANO DE OBRA Y PRUEBA HIDROSTÁTICA.</t>
  </si>
  <si>
    <t>SUMINISTRO E INSTALACIÓN DE CODO PVC DE 45°X 6", PARA ALCANTARILLADO SANITARIO SERIE 20, INCLUYE: MANO DE OBRA, EQUIPO Y HERRAMIENTA.</t>
  </si>
  <si>
    <t>SUMINISTRO E INSTALACIÓN DE SILLETA PVC DE 10"X 6", PARA ALCANTARILLADO SANITARIO SERIE 20, INCLUYE: MANO DE OBRA, EQUIPO Y HERRAMIENTA.</t>
  </si>
  <si>
    <t>SUMINISTRO E INSTALACIÓN DE MANGA DE EMPOTRAMIENTO DE  P.V.C. DE 6" DE DIÁMETRO, PARA ALCANTARILLADO SANITARIO SERIE 20,  INCLUYE: MATERIAL, ACARREOS, MANO  DE OBRA Y HERRAMIENTA.</t>
  </si>
  <si>
    <t>SUMINISTRO, INSTALACIÓN Y JUNTEO DE TUBO DE P.V.C. HIDRÁULICO RD-26 DE 6" DE DIÁMETRO, INCLUYE: MATERIAL, ACARREO AL SITIO DE COLOCACIÓN, DESPERDICIOS, PRUEBA HIDROSTÁTICA, MANO DE OBRA, EQUIPO Y HERRAMIENTA.</t>
  </si>
  <si>
    <t>B1</t>
  </si>
  <si>
    <t>B2</t>
  </si>
  <si>
    <t>B3</t>
  </si>
  <si>
    <t>Modernización y obras complementarias de las redes básicas de alcantarillado, conducción y distribución de la calle las Palmas, San Francisco Tesistán, Municipio de Zapopan, Jalisco</t>
  </si>
  <si>
    <t>DOPI-MUN-R33-IH-LP-080-2023</t>
  </si>
  <si>
    <t>PRELIMINARES</t>
  </si>
  <si>
    <t>CORTE CON DISCO DE DIAMANTE HASTA 1/3 DE ESPESOR DE LA LOSA Y HASTA 3 MM DE ANCHO, INCLUYE: EQUIPO, DISCO DE DIAMANTE, HERRAMIENTA Y MANO DE OBRA.</t>
  </si>
  <si>
    <t>DEMOLICIÓN POR MEDIOS MECÁNICOS DE MURO DE LADRILLO DE LAMA Y/O BLOCK, INCLUYE:  HERRAMIENTA, DEMOLICIÓN DE DALAS, CADENAS Y CASTILLOS, RECUBRIMIENTOS Y APLANADOS, ACARREO DEL MATERIAL A BANCO DE OBRA PARA SU POSTERIOR RETIRO, LIMPIEZA DEL ÁREA DE LOS TRABAJOS, VOLUMEN MEDIDO EN SECCIONES, ABUNDAMIENTO, EQUIPO Y MANO DE OBRA.</t>
  </si>
  <si>
    <t>DEMOLICIÓN POR MEDIOS MECÁNICOS DE CONCRETO SIMPLE EN BANQUETAS, INCLUYE: HERRAMIENTA, CORTE CON DISCO DE DIAMANTE PARA DELIMITAR ÁREA, ACARREO DEL MATERIAL A BANCO DE OBRA PARA SU POSTERIOR RETIRO, VOLUMEN MEDIDO EN SECCIÓN, ABUNDAMIENTO, EQUIPO Y MANO DE OBRA.</t>
  </si>
  <si>
    <t>DEMOLICIÓN DE CIMENTACIÓN DE MAMPOSTERÍA POR MEDIOS MECÁNICOS, HASTA 1.50 M DE PROFUNDIDAD, INCLUYE: HERRAMIENTA, ACOPIO DE LOS MATERIALES PARA SU POSTERIOR RETIRO, VOLUMEN MEDIDO EN SECCIONES, ABUNDAMIENTO, EQUIPO Y MANO DE OBRA.</t>
  </si>
  <si>
    <t xml:space="preserve">DESPALME DE TERRENO NATURAL POR MEDIOS MECÁNICOS, DE 15 CM DE ESPESOR, INCLUYE: ACARREO DEL MATERIAL PARA SU POSTERIOR RETIRO, EQUIPO Y MANO DE OBRA. </t>
  </si>
  <si>
    <t>D</t>
  </si>
  <si>
    <t>REPARACIÓN DE BANQUETAS</t>
  </si>
  <si>
    <t>TRAZO Y NIVELACIÓN CON EQUIPO TOPOGRÁFICO DEL TERRENO ESTABLECIENDO EJES Y REFERENCIAS Y BANCOS DE NIVEL, INCLUYE: HERRAMIENTA, CRUCETAS, ESTACAS, HILOS, MARCAS Y TRAZOS CON CALHIDRA, EQUIPO Y MANO DE OBRA.</t>
  </si>
  <si>
    <t>EXCAVACIÓN POR MEDIOS MANUALES EN MATERIAL TIPO II, DE 0.00 A -2.00 M DE PROFUNDIDAD, INCLUYE: AFINE DE PLANTILLA Y TALUDES, ACARREO DEL MATERIAL A BANCO DE OBRA PARA SU POSTERIOR RETIRO, MANO DE OBRA, ABUNDAMIENTO, EQUIPO Y HERRAMIENTA. (MEDIDO EN TERRENO NATURAL POR SECCIÓN).</t>
  </si>
  <si>
    <t>GUARNICIÓN TIPO "I" EN SECCIÓN 15X35 CM DE ALTURA A BASE DE CONCRETO PREMEZCLADO F'C= 250 KG/CM2, T.M.A. 19 MM, R.N., ACABADO APARENTE, INCLUYE: CIMBRA, DESCIMBRA, COLADO, MATERIALES, CURADO, DESPERDICIOS, MANO DE OBRA, EQUIPO Y HERRAMIENTA.</t>
  </si>
  <si>
    <t>BANQUETA DE 10 CM DE ESPESOR DE CONCRETO PREMEZCLADO F'C= 200  KG/CM2., R.N., T.M.A. 19 MM, CON ACABADO ESCOBILLADO, INCLUYE: CIMBRA, DESCIMBRA, COLADO, CURADO, MATERIALES, ACARREOS, DESPERDICIOS,  MANO DE OBRA, EQUIPO Y HERRAMIENTA.</t>
  </si>
  <si>
    <t>SUMINISTRO Y COLOCACIÓN DE MALLA ELECTROSOLDADA 6X6-10/10, INCLUYE: HABILITADO, DESPERDICIOS, CORTES, AJUSTES, ALAMBRE, TRASLAPES, SILLETAS, MATERIAL DE FIJACIÓN, ACARREO DEL MATERIAL AL SITIO DE SU COLOCACIÓN, MANO DE OBRA Y HERRAMIENTA.</t>
  </si>
  <si>
    <t>E</t>
  </si>
  <si>
    <t>LIMPIEZA</t>
  </si>
  <si>
    <t>LIMPIEZA GRUESA DE OBRA, INCLUYE: ACARREO A BANCO DE OBRA, MANO DE OBRA, EQUIPO Y HERRAMIENTA.</t>
  </si>
  <si>
    <t>LOSA DE AJUSTE EN SECCIÓN 45 X 20 CM DE CONCRETO F'C=250 KG/CM2, T.M.A. 19 MM, R.N, PREMEZCLADO, INCLUYE: CIMBRA, DESCIMBRA, COLADO, MATERIALES, DESPERDICIOS, CURADO, MANO DE OBRA, EQUIPO Y HERRAMIENTA.</t>
  </si>
  <si>
    <t>C</t>
  </si>
  <si>
    <t>C1</t>
  </si>
  <si>
    <t>C2</t>
  </si>
  <si>
    <t>C3</t>
  </si>
  <si>
    <t>C4</t>
  </si>
  <si>
    <t>ALCANTARILLADO SANITARIO</t>
  </si>
  <si>
    <t xml:space="preserve"> </t>
  </si>
  <si>
    <t>DOPI-001</t>
  </si>
  <si>
    <t>DOPI-002</t>
  </si>
  <si>
    <t>DOPI-003</t>
  </si>
  <si>
    <t>DOPI-004</t>
  </si>
  <si>
    <t>DOPI-005</t>
  </si>
  <si>
    <t>DOPI-006</t>
  </si>
  <si>
    <t>DOPI-007</t>
  </si>
  <si>
    <t>DOPI-008</t>
  </si>
  <si>
    <t>DOPI-009</t>
  </si>
  <si>
    <t>DOPI-010</t>
  </si>
  <si>
    <t>DOPI-011</t>
  </si>
  <si>
    <t>DOPI-012</t>
  </si>
  <si>
    <t>DOPI-013</t>
  </si>
  <si>
    <t>DOPI-014</t>
  </si>
  <si>
    <t>DOPI-015</t>
  </si>
  <si>
    <t>DOPI-016</t>
  </si>
  <si>
    <t>DOPI-017</t>
  </si>
  <si>
    <t>DOPI-018</t>
  </si>
  <si>
    <t>DOPI-019</t>
  </si>
  <si>
    <t>DOPI-020</t>
  </si>
  <si>
    <t>DOPI-021</t>
  </si>
  <si>
    <t>DOPI-022</t>
  </si>
  <si>
    <t>DOPI-023</t>
  </si>
  <si>
    <t>DOPI-024</t>
  </si>
  <si>
    <t>DOPI-025</t>
  </si>
  <si>
    <t>DOPI-026</t>
  </si>
  <si>
    <t>DOPI-027</t>
  </si>
  <si>
    <t>DOPI-028</t>
  </si>
  <si>
    <t>DOPI-029</t>
  </si>
  <si>
    <t>DOPI-030</t>
  </si>
  <si>
    <t>DOPI-031</t>
  </si>
  <si>
    <t>DOPI-032</t>
  </si>
  <si>
    <t>DOPI-033</t>
  </si>
  <si>
    <t>DOPI-034</t>
  </si>
  <si>
    <t>DOPI-035</t>
  </si>
  <si>
    <t>DOPI-036</t>
  </si>
  <si>
    <t>DOPI-037</t>
  </si>
  <si>
    <t>DOPI-038</t>
  </si>
  <si>
    <t>DOPI-039</t>
  </si>
  <si>
    <t>DOPI-040</t>
  </si>
  <si>
    <t>DOPI-041</t>
  </si>
  <si>
    <t>DOPI-042</t>
  </si>
  <si>
    <t>DOPI-043</t>
  </si>
  <si>
    <t>DOPI-044</t>
  </si>
  <si>
    <t>DOPI-045</t>
  </si>
  <si>
    <t>DOPI-046</t>
  </si>
  <si>
    <t>DOPI-047</t>
  </si>
  <si>
    <t>DOPI-048</t>
  </si>
  <si>
    <t>DOPI-049</t>
  </si>
  <si>
    <t>DOPI-050</t>
  </si>
  <si>
    <t>DOPI-051</t>
  </si>
  <si>
    <t>DOPI-052</t>
  </si>
  <si>
    <t>DOPI-053</t>
  </si>
  <si>
    <t>DOPI-054</t>
  </si>
  <si>
    <t>DOPI-055</t>
  </si>
  <si>
    <t>DOPI-056</t>
  </si>
  <si>
    <t>DOPI-057</t>
  </si>
  <si>
    <t>DOPI-058</t>
  </si>
  <si>
    <t>DOPI-059</t>
  </si>
  <si>
    <t>DOPI-060</t>
  </si>
  <si>
    <t>DOPI-061</t>
  </si>
  <si>
    <t>DOPI-062</t>
  </si>
  <si>
    <t>DOPI-063</t>
  </si>
  <si>
    <t>DOPI-064</t>
  </si>
  <si>
    <t>DOPI-065</t>
  </si>
  <si>
    <t>DOPI-066</t>
  </si>
  <si>
    <t>DOPI-067</t>
  </si>
  <si>
    <t>DOPI-068</t>
  </si>
  <si>
    <t>DOPI-069</t>
  </si>
  <si>
    <t>DOPI-070</t>
  </si>
  <si>
    <t>DOPI-071</t>
  </si>
  <si>
    <t>DOPI-072</t>
  </si>
  <si>
    <t>DOPI-073</t>
  </si>
  <si>
    <t>DOPI-074</t>
  </si>
  <si>
    <t>DOPI-075</t>
  </si>
  <si>
    <t>DOPI-076</t>
  </si>
  <si>
    <t>DOPI-077</t>
  </si>
  <si>
    <t>DOPI-078</t>
  </si>
  <si>
    <t>DOPI-079</t>
  </si>
  <si>
    <t>DOPI-080</t>
  </si>
  <si>
    <t>DOPI-081</t>
  </si>
  <si>
    <t>DOPI-082</t>
  </si>
  <si>
    <t>DOPI-083</t>
  </si>
  <si>
    <t>DOPI-084</t>
  </si>
  <si>
    <t>DOPI-085</t>
  </si>
  <si>
    <t>DOPI-086</t>
  </si>
  <si>
    <t>DOPI-087</t>
  </si>
  <si>
    <t>DOPI-088</t>
  </si>
  <si>
    <t>DOPI-089</t>
  </si>
  <si>
    <t>DOPI-090</t>
  </si>
  <si>
    <t>DOPI-091</t>
  </si>
  <si>
    <t>DOPI-092</t>
  </si>
  <si>
    <t>DOPI-093</t>
  </si>
  <si>
    <t>DOPI-094</t>
  </si>
  <si>
    <t>DOPI-095</t>
  </si>
  <si>
    <t>DOPI-096</t>
  </si>
  <si>
    <t>DOPI-097</t>
  </si>
  <si>
    <t>DOPI-098</t>
  </si>
  <si>
    <t>DOPI-099</t>
  </si>
  <si>
    <t>DOPI-100</t>
  </si>
  <si>
    <t>DOPI-101</t>
  </si>
  <si>
    <t>DOPI-102</t>
  </si>
  <si>
    <t>DOPI-103</t>
  </si>
  <si>
    <t>DOPI-104</t>
  </si>
  <si>
    <t>DOPI-105</t>
  </si>
  <si>
    <t>DOPI-106</t>
  </si>
  <si>
    <t>DOPI-107</t>
  </si>
  <si>
    <t>DOPI-108</t>
  </si>
  <si>
    <t>DOPI-109</t>
  </si>
  <si>
    <t>DOPI-110</t>
  </si>
  <si>
    <t>LICITACION PUBLICA No.</t>
  </si>
  <si>
    <t>RAZÓN SOCIAL DEL LICITANTE</t>
  </si>
  <si>
    <t>PE-1</t>
  </si>
  <si>
    <t>RESUMEN DE PARTIDAS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</si>
</sst>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;\(#,##0.00\)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64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color indexed="64"/>
      <name val="Isidora Bold"/>
    </font>
    <font>
      <sz val="10"/>
      <color indexed="64"/>
      <name val="Isidora Bold"/>
    </font>
    <font>
      <sz val="9"/>
      <name val="Isidora Bold"/>
    </font>
    <font>
      <b/>
      <sz val="9"/>
      <name val="Isidora Bold"/>
    </font>
    <font>
      <b/>
      <sz val="10"/>
      <name val="Isidora Bold"/>
    </font>
    <font>
      <sz val="6"/>
      <name val="Isidora Bold"/>
    </font>
    <font>
      <sz val="11"/>
      <name val="Isidora Bold"/>
    </font>
    <font>
      <sz val="20"/>
      <name val="Isidora Bold"/>
    </font>
    <font>
      <sz val="12"/>
      <name val="Isidora Bold"/>
    </font>
    <font>
      <b/>
      <sz val="8"/>
      <color indexed="64"/>
      <name val="Isidora Bold"/>
    </font>
    <font>
      <b/>
      <sz val="10"/>
      <color indexed="64"/>
      <name val="Isidora Bold"/>
    </font>
    <font>
      <sz val="10"/>
      <color theme="8" tint="-0.249977111117893"/>
      <name val="Isidora Bold"/>
    </font>
    <font>
      <b/>
      <sz val="10"/>
      <color rgb="FF0070C0"/>
      <name val="Isidora Bold"/>
    </font>
    <font>
      <sz val="8"/>
      <name val="Isidora Bold"/>
    </font>
    <font>
      <sz val="8"/>
      <color rgb="FF000000"/>
      <name val="Isidora Bold"/>
    </font>
    <font>
      <b/>
      <sz val="10"/>
      <color theme="0"/>
      <name val="Isidora Bold"/>
    </font>
    <font>
      <b/>
      <sz val="11"/>
      <name val="Isidora Bold"/>
    </font>
    <font>
      <b/>
      <sz val="12"/>
      <name val="Isidora Bold"/>
    </font>
    <font>
      <sz val="11"/>
      <color theme="1"/>
      <name val="Isidora Bold"/>
    </font>
    <font>
      <b/>
      <sz val="20"/>
      <name val="Isidora Bold"/>
    </font>
    <font>
      <b/>
      <sz val="22"/>
      <name val="Isidora Bold"/>
    </font>
    <font>
      <b/>
      <sz val="8"/>
      <name val="Isidora Bold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1" fillId="0" borderId="0"/>
    <xf numFmtId="0" fontId="4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0" fontId="2" fillId="0" borderId="0"/>
  </cellStyleXfs>
  <cellXfs count="103">
    <xf numFmtId="0" fontId="0" fillId="0" borderId="0" xfId="0"/>
    <xf numFmtId="0" fontId="6" fillId="0" borderId="0" xfId="3" applyFont="1"/>
    <xf numFmtId="0" fontId="7" fillId="0" borderId="0" xfId="3" applyFont="1"/>
    <xf numFmtId="4" fontId="7" fillId="0" borderId="0" xfId="3" applyNumberFormat="1" applyFont="1"/>
    <xf numFmtId="0" fontId="8" fillId="0" borderId="1" xfId="2" applyFont="1" applyBorder="1" applyAlignment="1">
      <alignment vertical="top" wrapText="1"/>
    </xf>
    <xf numFmtId="0" fontId="9" fillId="0" borderId="2" xfId="2" applyFont="1" applyBorder="1" applyAlignment="1">
      <alignment horizontal="justify" vertical="top" wrapText="1"/>
    </xf>
    <xf numFmtId="0" fontId="8" fillId="0" borderId="2" xfId="2" applyFont="1" applyBorder="1" applyAlignment="1">
      <alignment vertical="top" wrapText="1"/>
    </xf>
    <xf numFmtId="0" fontId="8" fillId="0" borderId="4" xfId="2" applyFont="1" applyBorder="1" applyAlignment="1">
      <alignment vertical="top" wrapText="1"/>
    </xf>
    <xf numFmtId="0" fontId="9" fillId="0" borderId="5" xfId="2" applyFont="1" applyBorder="1" applyAlignment="1">
      <alignment horizontal="justify" vertical="top" wrapText="1"/>
    </xf>
    <xf numFmtId="0" fontId="8" fillId="0" borderId="5" xfId="2" applyFont="1" applyBorder="1" applyAlignment="1">
      <alignment vertical="top" wrapText="1"/>
    </xf>
    <xf numFmtId="165" fontId="11" fillId="0" borderId="5" xfId="2" applyNumberFormat="1" applyFont="1" applyBorder="1" applyAlignment="1">
      <alignment vertical="top"/>
    </xf>
    <xf numFmtId="0" fontId="9" fillId="0" borderId="5" xfId="2" applyFont="1" applyBorder="1" applyAlignment="1">
      <alignment horizontal="center" vertical="top" wrapText="1"/>
    </xf>
    <xf numFmtId="0" fontId="13" fillId="0" borderId="5" xfId="2" applyFont="1" applyBorder="1" applyAlignment="1">
      <alignment horizontal="left"/>
    </xf>
    <xf numFmtId="0" fontId="8" fillId="0" borderId="5" xfId="2" applyFont="1" applyBorder="1" applyAlignment="1">
      <alignment vertical="top"/>
    </xf>
    <xf numFmtId="0" fontId="9" fillId="0" borderId="2" xfId="5" applyFont="1" applyBorder="1" applyAlignment="1">
      <alignment horizontal="center" vertical="top" wrapText="1"/>
    </xf>
    <xf numFmtId="0" fontId="8" fillId="0" borderId="6" xfId="2" applyFont="1" applyBorder="1" applyAlignment="1">
      <alignment vertical="top" wrapText="1"/>
    </xf>
    <xf numFmtId="0" fontId="14" fillId="0" borderId="0" xfId="2" applyFont="1" applyAlignment="1">
      <alignment horizontal="center"/>
    </xf>
    <xf numFmtId="0" fontId="14" fillId="0" borderId="0" xfId="2" applyFont="1" applyAlignment="1">
      <alignment horizontal="justify" wrapText="1"/>
    </xf>
    <xf numFmtId="0" fontId="14" fillId="0" borderId="0" xfId="2" applyFont="1" applyAlignment="1">
      <alignment horizontal="centerContinuous"/>
    </xf>
    <xf numFmtId="4" fontId="14" fillId="0" borderId="0" xfId="2" applyNumberFormat="1" applyFont="1" applyAlignment="1">
      <alignment horizontal="center"/>
    </xf>
    <xf numFmtId="0" fontId="15" fillId="0" borderId="0" xfId="3" applyFont="1" applyAlignment="1">
      <alignment horizontal="right" vertical="top"/>
    </xf>
    <xf numFmtId="0" fontId="6" fillId="0" borderId="0" xfId="3" applyFont="1" applyAlignment="1">
      <alignment vertical="top" wrapText="1"/>
    </xf>
    <xf numFmtId="49" fontId="9" fillId="2" borderId="0" xfId="2" applyNumberFormat="1" applyFont="1" applyFill="1" applyAlignment="1">
      <alignment horizontal="center" vertical="center" wrapText="1"/>
    </xf>
    <xf numFmtId="49" fontId="16" fillId="3" borderId="0" xfId="3" applyNumberFormat="1" applyFont="1" applyFill="1" applyAlignment="1">
      <alignment horizontal="center" vertical="center" wrapText="1"/>
    </xf>
    <xf numFmtId="44" fontId="10" fillId="3" borderId="0" xfId="1" applyFont="1" applyFill="1" applyBorder="1" applyAlignment="1">
      <alignment horizontal="center" vertical="top" wrapText="1"/>
    </xf>
    <xf numFmtId="0" fontId="17" fillId="0" borderId="0" xfId="3" applyFont="1" applyAlignment="1">
      <alignment wrapText="1"/>
    </xf>
    <xf numFmtId="0" fontId="18" fillId="2" borderId="0" xfId="3" applyFont="1" applyFill="1" applyAlignment="1">
      <alignment horizontal="center" vertical="center" wrapText="1"/>
    </xf>
    <xf numFmtId="0" fontId="18" fillId="2" borderId="0" xfId="3" applyFont="1" applyFill="1" applyAlignment="1">
      <alignment horizontal="justify" vertical="top"/>
    </xf>
    <xf numFmtId="0" fontId="18" fillId="2" borderId="0" xfId="3" applyFont="1" applyFill="1" applyAlignment="1">
      <alignment horizontal="center" vertical="top" wrapText="1"/>
    </xf>
    <xf numFmtId="164" fontId="18" fillId="2" borderId="0" xfId="3" applyNumberFormat="1" applyFont="1" applyFill="1" applyAlignment="1">
      <alignment horizontal="right" vertical="top" wrapText="1"/>
    </xf>
    <xf numFmtId="44" fontId="18" fillId="2" borderId="0" xfId="1" applyFont="1" applyFill="1" applyBorder="1" applyAlignment="1">
      <alignment horizontal="center" vertical="top" wrapText="1"/>
    </xf>
    <xf numFmtId="164" fontId="18" fillId="2" borderId="0" xfId="3" applyNumberFormat="1" applyFont="1" applyFill="1" applyAlignment="1">
      <alignment horizontal="left" vertical="top" wrapText="1"/>
    </xf>
    <xf numFmtId="49" fontId="19" fillId="0" borderId="0" xfId="0" applyNumberFormat="1" applyFont="1" applyAlignment="1">
      <alignment horizontal="center" vertical="top"/>
    </xf>
    <xf numFmtId="0" fontId="19" fillId="0" borderId="0" xfId="0" applyFont="1" applyAlignment="1">
      <alignment horizontal="justify" vertical="top" wrapText="1"/>
    </xf>
    <xf numFmtId="0" fontId="19" fillId="0" borderId="0" xfId="0" applyFont="1" applyAlignment="1">
      <alignment horizontal="center" vertical="top"/>
    </xf>
    <xf numFmtId="4" fontId="19" fillId="0" borderId="0" xfId="0" applyNumberFormat="1" applyFont="1" applyAlignment="1">
      <alignment horizontal="right" vertical="top"/>
    </xf>
    <xf numFmtId="164" fontId="19" fillId="0" borderId="0" xfId="0" applyNumberFormat="1" applyFont="1" applyAlignment="1">
      <alignment horizontal="right" vertical="justify"/>
    </xf>
    <xf numFmtId="0" fontId="20" fillId="0" borderId="0" xfId="0" applyFont="1" applyAlignment="1">
      <alignment horizontal="center" vertical="top" wrapText="1"/>
    </xf>
    <xf numFmtId="44" fontId="6" fillId="0" borderId="0" xfId="1" applyFont="1" applyFill="1" applyBorder="1" applyAlignment="1">
      <alignment horizontal="center" vertical="top" wrapText="1"/>
    </xf>
    <xf numFmtId="2" fontId="16" fillId="3" borderId="0" xfId="3" applyNumberFormat="1" applyFont="1" applyFill="1" applyAlignment="1">
      <alignment vertical="top"/>
    </xf>
    <xf numFmtId="4" fontId="20" fillId="0" borderId="0" xfId="0" applyNumberFormat="1" applyFont="1" applyAlignment="1">
      <alignment horizontal="center" vertical="top" wrapText="1"/>
    </xf>
    <xf numFmtId="0" fontId="7" fillId="0" borderId="0" xfId="3" applyFont="1" applyAlignment="1">
      <alignment wrapText="1"/>
    </xf>
    <xf numFmtId="49" fontId="16" fillId="0" borderId="0" xfId="3" applyNumberFormat="1" applyFont="1" applyAlignment="1">
      <alignment horizontal="center" vertical="center" wrapText="1"/>
    </xf>
    <xf numFmtId="164" fontId="16" fillId="0" borderId="0" xfId="3" applyNumberFormat="1" applyFont="1" applyAlignment="1">
      <alignment horizontal="right" vertical="top" wrapText="1"/>
    </xf>
    <xf numFmtId="0" fontId="18" fillId="0" borderId="0" xfId="3" applyFont="1" applyAlignment="1">
      <alignment horizontal="center" vertical="center" wrapText="1"/>
    </xf>
    <xf numFmtId="0" fontId="18" fillId="0" borderId="0" xfId="3" applyFont="1" applyAlignment="1">
      <alignment horizontal="justify" vertical="top"/>
    </xf>
    <xf numFmtId="0" fontId="16" fillId="0" borderId="0" xfId="3" applyFont="1" applyAlignment="1">
      <alignment vertical="top" wrapText="1"/>
    </xf>
    <xf numFmtId="4" fontId="21" fillId="0" borderId="0" xfId="3" applyNumberFormat="1" applyFont="1" applyAlignment="1">
      <alignment horizontal="right" vertical="top" wrapText="1"/>
    </xf>
    <xf numFmtId="164" fontId="18" fillId="0" borderId="0" xfId="1" applyNumberFormat="1" applyFont="1" applyFill="1" applyBorder="1" applyAlignment="1">
      <alignment horizontal="right" vertical="top"/>
    </xf>
    <xf numFmtId="2" fontId="18" fillId="0" borderId="0" xfId="3" applyNumberFormat="1" applyFont="1" applyAlignment="1">
      <alignment horizontal="justify" vertical="top"/>
    </xf>
    <xf numFmtId="44" fontId="18" fillId="0" borderId="0" xfId="3" applyNumberFormat="1" applyFont="1" applyAlignment="1">
      <alignment horizontal="justify" vertical="top"/>
    </xf>
    <xf numFmtId="164" fontId="22" fillId="2" borderId="0" xfId="1" applyNumberFormat="1" applyFont="1" applyFill="1" applyBorder="1" applyAlignment="1">
      <alignment horizontal="right" vertical="top" wrapText="1"/>
    </xf>
    <xf numFmtId="164" fontId="22" fillId="2" borderId="0" xfId="3" applyNumberFormat="1" applyFont="1" applyFill="1" applyAlignment="1">
      <alignment horizontal="right" vertical="top" wrapText="1"/>
    </xf>
    <xf numFmtId="164" fontId="23" fillId="2" borderId="0" xfId="3" applyNumberFormat="1" applyFont="1" applyFill="1" applyAlignment="1">
      <alignment horizontal="right" vertical="top" wrapText="1"/>
    </xf>
    <xf numFmtId="0" fontId="24" fillId="0" borderId="0" xfId="0" applyFont="1"/>
    <xf numFmtId="0" fontId="7" fillId="4" borderId="0" xfId="3" applyFont="1" applyFill="1"/>
    <xf numFmtId="0" fontId="7" fillId="0" borderId="0" xfId="3" applyFont="1" applyAlignment="1"/>
    <xf numFmtId="0" fontId="8" fillId="0" borderId="3" xfId="2" applyFont="1" applyFill="1" applyBorder="1" applyAlignment="1">
      <alignment horizontal="center" vertical="top"/>
    </xf>
    <xf numFmtId="2" fontId="8" fillId="0" borderId="3" xfId="2" applyNumberFormat="1" applyFont="1" applyFill="1" applyBorder="1" applyAlignment="1">
      <alignment horizontal="right" vertical="top"/>
    </xf>
    <xf numFmtId="164" fontId="9" fillId="0" borderId="3" xfId="2" applyNumberFormat="1" applyFont="1" applyFill="1" applyBorder="1" applyAlignment="1">
      <alignment horizontal="right" vertical="top"/>
    </xf>
    <xf numFmtId="14" fontId="8" fillId="0" borderId="3" xfId="2" applyNumberFormat="1" applyFont="1" applyFill="1" applyBorder="1" applyAlignment="1">
      <alignment horizontal="justify" vertical="top" wrapText="1"/>
    </xf>
    <xf numFmtId="0" fontId="8" fillId="0" borderId="0" xfId="2" applyFont="1" applyFill="1" applyAlignment="1">
      <alignment horizontal="center" vertical="top"/>
    </xf>
    <xf numFmtId="2" fontId="8" fillId="0" borderId="0" xfId="2" applyNumberFormat="1" applyFont="1" applyFill="1" applyAlignment="1">
      <alignment horizontal="right" vertical="top"/>
    </xf>
    <xf numFmtId="164" fontId="9" fillId="0" borderId="0" xfId="2" applyNumberFormat="1" applyFont="1" applyFill="1" applyAlignment="1">
      <alignment horizontal="right" vertical="top"/>
    </xf>
    <xf numFmtId="14" fontId="8" fillId="0" borderId="0" xfId="2" applyNumberFormat="1" applyFont="1" applyFill="1" applyAlignment="1">
      <alignment horizontal="justify" vertical="top" wrapText="1"/>
    </xf>
    <xf numFmtId="0" fontId="8" fillId="0" borderId="7" xfId="2" applyFont="1" applyFill="1" applyBorder="1" applyAlignment="1">
      <alignment horizontal="center" vertical="top"/>
    </xf>
    <xf numFmtId="2" fontId="8" fillId="0" borderId="7" xfId="2" applyNumberFormat="1" applyFont="1" applyFill="1" applyBorder="1" applyAlignment="1">
      <alignment horizontal="right" vertical="top"/>
    </xf>
    <xf numFmtId="164" fontId="9" fillId="0" borderId="7" xfId="2" applyNumberFormat="1" applyFont="1" applyFill="1" applyBorder="1" applyAlignment="1">
      <alignment horizontal="right" vertical="top"/>
    </xf>
    <xf numFmtId="14" fontId="8" fillId="0" borderId="7" xfId="2" applyNumberFormat="1" applyFont="1" applyFill="1" applyBorder="1" applyAlignment="1">
      <alignment horizontal="justify" vertical="top" wrapText="1"/>
    </xf>
    <xf numFmtId="0" fontId="9" fillId="0" borderId="2" xfId="2" applyFont="1" applyBorder="1" applyAlignment="1">
      <alignment horizontal="justify" vertical="center" wrapText="1"/>
    </xf>
    <xf numFmtId="49" fontId="9" fillId="2" borderId="0" xfId="2" applyNumberFormat="1" applyFont="1" applyFill="1" applyAlignment="1">
      <alignment horizontal="center" vertical="center"/>
    </xf>
    <xf numFmtId="0" fontId="7" fillId="0" borderId="0" xfId="3" applyFont="1" applyAlignment="1">
      <alignment horizontal="center" vertical="center"/>
    </xf>
    <xf numFmtId="164" fontId="10" fillId="0" borderId="0" xfId="1" applyNumberFormat="1" applyFont="1" applyFill="1" applyBorder="1" applyAlignment="1">
      <alignment horizontal="right" vertical="top"/>
    </xf>
    <xf numFmtId="0" fontId="10" fillId="2" borderId="0" xfId="5" applyFont="1" applyFill="1" applyAlignment="1">
      <alignment horizontal="right" vertical="top" wrapText="1"/>
    </xf>
    <xf numFmtId="0" fontId="26" fillId="0" borderId="5" xfId="5" applyFont="1" applyBorder="1" applyAlignment="1">
      <alignment horizontal="center" vertical="center" wrapText="1"/>
    </xf>
    <xf numFmtId="0" fontId="26" fillId="0" borderId="8" xfId="5" applyFont="1" applyBorder="1" applyAlignment="1">
      <alignment horizontal="center" vertical="center" wrapText="1"/>
    </xf>
    <xf numFmtId="0" fontId="9" fillId="2" borderId="9" xfId="2" applyFont="1" applyFill="1" applyBorder="1" applyAlignment="1">
      <alignment horizontal="center" vertical="center"/>
    </xf>
    <xf numFmtId="0" fontId="9" fillId="2" borderId="10" xfId="2" applyFont="1" applyFill="1" applyBorder="1" applyAlignment="1">
      <alignment horizontal="center" vertical="center"/>
    </xf>
    <xf numFmtId="0" fontId="9" fillId="2" borderId="11" xfId="2" applyFont="1" applyFill="1" applyBorder="1" applyAlignment="1">
      <alignment horizontal="center" vertical="center"/>
    </xf>
    <xf numFmtId="2" fontId="16" fillId="0" borderId="0" xfId="3" applyNumberFormat="1" applyFont="1" applyAlignment="1">
      <alignment horizontal="left" vertical="top"/>
    </xf>
    <xf numFmtId="0" fontId="7" fillId="0" borderId="0" xfId="3" applyFont="1" applyAlignment="1">
      <alignment horizontal="center"/>
    </xf>
    <xf numFmtId="0" fontId="8" fillId="0" borderId="4" xfId="2" applyFont="1" applyBorder="1" applyAlignment="1">
      <alignment horizontal="center" vertical="top" wrapText="1"/>
    </xf>
    <xf numFmtId="0" fontId="8" fillId="0" borderId="0" xfId="2" applyFont="1" applyBorder="1" applyAlignment="1">
      <alignment horizontal="center" vertical="top" wrapText="1"/>
    </xf>
    <xf numFmtId="0" fontId="8" fillId="0" borderId="12" xfId="2" applyFont="1" applyBorder="1" applyAlignment="1">
      <alignment horizontal="center" vertical="top" wrapText="1"/>
    </xf>
    <xf numFmtId="0" fontId="8" fillId="0" borderId="6" xfId="2" applyFont="1" applyBorder="1" applyAlignment="1">
      <alignment horizontal="center" vertical="top" wrapText="1"/>
    </xf>
    <xf numFmtId="0" fontId="8" fillId="0" borderId="7" xfId="2" applyFont="1" applyBorder="1" applyAlignment="1">
      <alignment horizontal="center" vertical="top" wrapText="1"/>
    </xf>
    <xf numFmtId="0" fontId="8" fillId="0" borderId="13" xfId="2" applyFont="1" applyBorder="1" applyAlignment="1">
      <alignment horizontal="center" vertical="top" wrapText="1"/>
    </xf>
    <xf numFmtId="0" fontId="23" fillId="2" borderId="0" xfId="5" applyFont="1" applyFill="1" applyAlignment="1">
      <alignment horizontal="center" vertical="center" wrapText="1"/>
    </xf>
    <xf numFmtId="0" fontId="10" fillId="2" borderId="0" xfId="5" applyFont="1" applyFill="1" applyAlignment="1">
      <alignment horizontal="center" vertical="center" wrapText="1"/>
    </xf>
    <xf numFmtId="0" fontId="25" fillId="0" borderId="4" xfId="2" applyFont="1" applyFill="1" applyBorder="1" applyAlignment="1">
      <alignment horizontal="center" vertical="center" wrapText="1"/>
    </xf>
    <xf numFmtId="0" fontId="25" fillId="0" borderId="0" xfId="2" applyFont="1" applyFill="1" applyAlignment="1">
      <alignment horizontal="center" vertical="center" wrapText="1"/>
    </xf>
    <xf numFmtId="0" fontId="25" fillId="0" borderId="12" xfId="2" applyFont="1" applyFill="1" applyBorder="1" applyAlignment="1">
      <alignment horizontal="center" vertical="center" wrapText="1"/>
    </xf>
    <xf numFmtId="2" fontId="12" fillId="0" borderId="5" xfId="4" applyNumberFormat="1" applyFont="1" applyBorder="1" applyAlignment="1">
      <alignment horizontal="justify" vertical="top" wrapText="1"/>
    </xf>
    <xf numFmtId="2" fontId="12" fillId="0" borderId="8" xfId="4" applyNumberFormat="1" applyFont="1" applyBorder="1" applyAlignment="1">
      <alignment horizontal="justify" vertical="top" wrapText="1"/>
    </xf>
    <xf numFmtId="0" fontId="8" fillId="0" borderId="5" xfId="2" applyFont="1" applyBorder="1" applyAlignment="1">
      <alignment horizontal="justify" vertical="top" wrapText="1"/>
    </xf>
    <xf numFmtId="0" fontId="8" fillId="0" borderId="8" xfId="2" applyFont="1" applyBorder="1" applyAlignment="1">
      <alignment horizontal="justify" vertical="top" wrapText="1"/>
    </xf>
    <xf numFmtId="0" fontId="10" fillId="0" borderId="1" xfId="2" applyFont="1" applyFill="1" applyBorder="1" applyAlignment="1">
      <alignment horizontal="center" vertical="top" wrapText="1"/>
    </xf>
    <xf numFmtId="0" fontId="10" fillId="0" borderId="3" xfId="2" applyFont="1" applyFill="1" applyBorder="1" applyAlignment="1">
      <alignment horizontal="center" vertical="top" wrapText="1"/>
    </xf>
    <xf numFmtId="0" fontId="10" fillId="0" borderId="14" xfId="2" applyFont="1" applyFill="1" applyBorder="1" applyAlignment="1">
      <alignment horizontal="center" vertical="top" wrapText="1"/>
    </xf>
    <xf numFmtId="0" fontId="9" fillId="0" borderId="1" xfId="2" applyFont="1" applyBorder="1" applyAlignment="1">
      <alignment horizontal="center" vertical="top" wrapText="1"/>
    </xf>
    <xf numFmtId="0" fontId="9" fillId="0" borderId="3" xfId="2" applyFont="1" applyBorder="1" applyAlignment="1">
      <alignment horizontal="center" vertical="top" wrapText="1"/>
    </xf>
    <xf numFmtId="0" fontId="9" fillId="0" borderId="14" xfId="2" applyFont="1" applyBorder="1" applyAlignment="1">
      <alignment horizontal="center" vertical="top" wrapText="1"/>
    </xf>
    <xf numFmtId="2" fontId="27" fillId="0" borderId="0" xfId="0" applyNumberFormat="1" applyFont="1" applyAlignment="1">
      <alignment horizontal="justify" vertical="top" wrapText="1"/>
    </xf>
  </cellXfs>
  <cellStyles count="12">
    <cellStyle name="Millares 2" xfId="7" xr:uid="{00000000-0005-0000-0000-000000000000}"/>
    <cellStyle name="Millares 2 2" xfId="9" xr:uid="{00000000-0005-0000-0000-000001000000}"/>
    <cellStyle name="Moneda" xfId="1" builtinId="4"/>
    <cellStyle name="Moneda 2" xfId="8" xr:uid="{00000000-0005-0000-0000-000003000000}"/>
    <cellStyle name="Normal" xfId="0" builtinId="0"/>
    <cellStyle name="Normal 2" xfId="4" xr:uid="{00000000-0005-0000-0000-000005000000}"/>
    <cellStyle name="Normal 2 2" xfId="5" xr:uid="{00000000-0005-0000-0000-000006000000}"/>
    <cellStyle name="Normal 3" xfId="3" xr:uid="{00000000-0005-0000-0000-000007000000}"/>
    <cellStyle name="Normal 3 2" xfId="2" xr:uid="{00000000-0005-0000-0000-000008000000}"/>
    <cellStyle name="Normal 4" xfId="6" xr:uid="{00000000-0005-0000-0000-000009000000}"/>
    <cellStyle name="Normal 4 2" xfId="11" xr:uid="{00000000-0005-0000-0000-00000A000000}"/>
    <cellStyle name="Normal 5" xfId="10" xr:uid="{00000000-0005-0000-0000-00000B000000}"/>
  </cellStyles>
  <dxfs count="0"/>
  <tableStyles count="0" defaultTableStyle="TableStyleMedium2" defaultPivotStyle="PivotStyleLight16"/>
  <colors>
    <mruColors>
      <color rgb="FFFF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4646</xdr:colOff>
      <xdr:row>0</xdr:row>
      <xdr:rowOff>52504</xdr:rowOff>
    </xdr:from>
    <xdr:to>
      <xdr:col>6</xdr:col>
      <xdr:colOff>1282390</xdr:colOff>
      <xdr:row>4</xdr:row>
      <xdr:rowOff>54814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2396439" y="215126"/>
          <a:ext cx="1277744" cy="751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64892</xdr:rowOff>
    </xdr:from>
    <xdr:to>
      <xdr:col>0</xdr:col>
      <xdr:colOff>1030593</xdr:colOff>
      <xdr:row>6</xdr:row>
      <xdr:rowOff>14132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176894" y="221774"/>
          <a:ext cx="1028912" cy="1140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uiz/Downloads/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 xml:space="preserve">CONSTRUCCIÓN DE VILIDAD CON CONCRETO HIDRÁULICO EN LA CALLE BELLAVISTA Y PUENTE VEHICULAR DE CALLE RIO BLANCO A CALLE VALLE DE TESISTAN, INCLUYE: SUSTITUCIÓN DE INFRAESTRUCTURA HIDRÁULICA, INFRAESTRUCTURA PLUVIAL, ALUMNBRADO PÚBLICO, ACCESIBILIDAD Y FORESTACIÓN, EN LA LOCALIDAD DE TESISTÁN, MUNICIPIO DE ZAPOPAN, JALISCO. 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>
    <tabColor rgb="FF92D050"/>
  </sheetPr>
  <dimension ref="A1:G162"/>
  <sheetViews>
    <sheetView showGridLines="0" tabSelected="1" view="pageBreakPreview" topLeftCell="A18" zoomScaleNormal="100" zoomScaleSheetLayoutView="100" workbookViewId="0">
      <selection activeCell="F162" sqref="F162"/>
    </sheetView>
  </sheetViews>
  <sheetFormatPr baseColWidth="10" defaultColWidth="9.140625" defaultRowHeight="12.75" customHeight="1"/>
  <cols>
    <col min="1" max="1" width="15.5703125" style="1" customWidth="1"/>
    <col min="2" max="2" width="74.7109375" style="2" customWidth="1"/>
    <col min="3" max="3" width="9.140625" style="2" customWidth="1"/>
    <col min="4" max="4" width="13.85546875" style="3" customWidth="1"/>
    <col min="5" max="5" width="16" style="2" customWidth="1"/>
    <col min="6" max="6" width="53.85546875" style="54" customWidth="1"/>
    <col min="7" max="7" width="19.42578125" style="2" customWidth="1"/>
    <col min="8" max="8" width="11.7109375" style="2" bestFit="1" customWidth="1"/>
    <col min="9" max="16384" width="9.140625" style="2"/>
  </cols>
  <sheetData>
    <row r="1" spans="1:7" ht="12.75" customHeight="1">
      <c r="A1" s="4"/>
      <c r="B1" s="5" t="s">
        <v>0</v>
      </c>
      <c r="C1" s="96" t="s">
        <v>234</v>
      </c>
      <c r="D1" s="97"/>
      <c r="E1" s="97"/>
      <c r="F1" s="98"/>
      <c r="G1" s="6"/>
    </row>
    <row r="2" spans="1:7">
      <c r="A2" s="7"/>
      <c r="B2" s="8" t="s">
        <v>1</v>
      </c>
      <c r="C2" s="89" t="s">
        <v>99</v>
      </c>
      <c r="D2" s="90"/>
      <c r="E2" s="90"/>
      <c r="F2" s="91"/>
      <c r="G2" s="9"/>
    </row>
    <row r="3" spans="1:7" ht="13.5" thickBot="1">
      <c r="A3" s="7"/>
      <c r="B3" s="8" t="s">
        <v>2</v>
      </c>
      <c r="C3" s="89"/>
      <c r="D3" s="90"/>
      <c r="E3" s="90"/>
      <c r="F3" s="91"/>
      <c r="G3" s="9"/>
    </row>
    <row r="4" spans="1:7" ht="17.25" customHeight="1">
      <c r="A4" s="7"/>
      <c r="B4" s="69" t="s">
        <v>3</v>
      </c>
      <c r="C4" s="57"/>
      <c r="D4" s="58"/>
      <c r="E4" s="59" t="s">
        <v>18</v>
      </c>
      <c r="F4" s="60"/>
      <c r="G4" s="10"/>
    </row>
    <row r="5" spans="1:7" ht="17.25" customHeight="1">
      <c r="A5" s="7"/>
      <c r="B5" s="92" t="s">
        <v>98</v>
      </c>
      <c r="C5" s="61"/>
      <c r="D5" s="62"/>
      <c r="E5" s="63" t="s">
        <v>19</v>
      </c>
      <c r="F5" s="64"/>
      <c r="G5" s="11"/>
    </row>
    <row r="6" spans="1:7" ht="17.25" customHeight="1">
      <c r="A6" s="7"/>
      <c r="B6" s="92"/>
      <c r="C6" s="61"/>
      <c r="D6" s="62"/>
      <c r="E6" s="63" t="s">
        <v>4</v>
      </c>
      <c r="F6" s="64"/>
      <c r="G6" s="12"/>
    </row>
    <row r="7" spans="1:7" ht="17.25" customHeight="1" thickBot="1">
      <c r="A7" s="7"/>
      <c r="B7" s="93"/>
      <c r="C7" s="65"/>
      <c r="D7" s="66"/>
      <c r="E7" s="67" t="s">
        <v>20</v>
      </c>
      <c r="F7" s="68"/>
      <c r="G7" s="13"/>
    </row>
    <row r="8" spans="1:7" ht="12.75" customHeight="1">
      <c r="A8" s="7"/>
      <c r="B8" s="11" t="s">
        <v>235</v>
      </c>
      <c r="C8" s="99" t="s">
        <v>5</v>
      </c>
      <c r="D8" s="100"/>
      <c r="E8" s="100"/>
      <c r="F8" s="101"/>
      <c r="G8" s="14" t="s">
        <v>6</v>
      </c>
    </row>
    <row r="9" spans="1:7">
      <c r="A9" s="7"/>
      <c r="B9" s="94" t="s">
        <v>123</v>
      </c>
      <c r="C9" s="81"/>
      <c r="D9" s="82"/>
      <c r="E9" s="82"/>
      <c r="F9" s="83"/>
      <c r="G9" s="74" t="s">
        <v>236</v>
      </c>
    </row>
    <row r="10" spans="1:7" ht="15.75" customHeight="1" thickBot="1">
      <c r="A10" s="15"/>
      <c r="B10" s="95"/>
      <c r="C10" s="84"/>
      <c r="D10" s="85"/>
      <c r="E10" s="85"/>
      <c r="F10" s="86"/>
      <c r="G10" s="75"/>
    </row>
    <row r="11" spans="1:7" ht="3" customHeight="1" thickBot="1">
      <c r="A11" s="16"/>
      <c r="B11" s="17"/>
      <c r="C11" s="18"/>
      <c r="D11" s="19"/>
      <c r="E11" s="16"/>
      <c r="F11" s="18"/>
      <c r="G11" s="18"/>
    </row>
    <row r="12" spans="1:7" ht="15.75" customHeight="1" thickBot="1">
      <c r="A12" s="76" t="s">
        <v>47</v>
      </c>
      <c r="B12" s="77"/>
      <c r="C12" s="77"/>
      <c r="D12" s="77"/>
      <c r="E12" s="77"/>
      <c r="F12" s="77"/>
      <c r="G12" s="78"/>
    </row>
    <row r="13" spans="1:7" ht="3" customHeight="1">
      <c r="A13" s="20"/>
      <c r="B13" s="21"/>
      <c r="C13" s="21"/>
      <c r="F13" s="2"/>
    </row>
    <row r="14" spans="1:7" s="71" customFormat="1" ht="24">
      <c r="A14" s="70" t="s">
        <v>7</v>
      </c>
      <c r="B14" s="22" t="s">
        <v>8</v>
      </c>
      <c r="C14" s="70" t="s">
        <v>9</v>
      </c>
      <c r="D14" s="70" t="s">
        <v>10</v>
      </c>
      <c r="E14" s="22" t="s">
        <v>11</v>
      </c>
      <c r="F14" s="22" t="s">
        <v>12</v>
      </c>
      <c r="G14" s="22" t="s">
        <v>13</v>
      </c>
    </row>
    <row r="15" spans="1:7" ht="6" customHeight="1">
      <c r="A15" s="56"/>
      <c r="B15" s="56"/>
      <c r="C15" s="56"/>
      <c r="D15" s="56"/>
      <c r="E15" s="56"/>
      <c r="F15" s="56"/>
      <c r="G15" s="56"/>
    </row>
    <row r="16" spans="1:7" ht="13.5" customHeight="1">
      <c r="A16" s="23" t="s">
        <v>14</v>
      </c>
      <c r="B16" s="39" t="s">
        <v>100</v>
      </c>
      <c r="C16" s="39"/>
      <c r="D16" s="39"/>
      <c r="E16" s="39"/>
      <c r="F16" s="39"/>
      <c r="G16" s="24">
        <f>ROUND(SUM(G17:G23),2)</f>
        <v>0</v>
      </c>
    </row>
    <row r="17" spans="1:7" s="25" customFormat="1" ht="22.5">
      <c r="A17" s="32" t="s">
        <v>124</v>
      </c>
      <c r="B17" s="33" t="s">
        <v>101</v>
      </c>
      <c r="C17" s="34" t="s">
        <v>27</v>
      </c>
      <c r="D17" s="35">
        <v>12.96</v>
      </c>
      <c r="E17" s="36"/>
      <c r="F17" s="37"/>
      <c r="G17" s="38"/>
    </row>
    <row r="18" spans="1:7" s="25" customFormat="1" ht="45">
      <c r="A18" s="32" t="s">
        <v>125</v>
      </c>
      <c r="B18" s="33" t="s">
        <v>102</v>
      </c>
      <c r="C18" s="34" t="s">
        <v>24</v>
      </c>
      <c r="D18" s="35">
        <v>0.18</v>
      </c>
      <c r="E18" s="36"/>
      <c r="F18" s="37"/>
      <c r="G18" s="38"/>
    </row>
    <row r="19" spans="1:7" s="25" customFormat="1" ht="45">
      <c r="A19" s="32" t="s">
        <v>126</v>
      </c>
      <c r="B19" s="33" t="s">
        <v>103</v>
      </c>
      <c r="C19" s="34" t="s">
        <v>24</v>
      </c>
      <c r="D19" s="35">
        <v>1.71</v>
      </c>
      <c r="E19" s="36"/>
      <c r="F19" s="37"/>
      <c r="G19" s="38"/>
    </row>
    <row r="20" spans="1:7" s="25" customFormat="1" ht="33.75">
      <c r="A20" s="32" t="s">
        <v>127</v>
      </c>
      <c r="B20" s="33" t="s">
        <v>104</v>
      </c>
      <c r="C20" s="34" t="s">
        <v>24</v>
      </c>
      <c r="D20" s="35">
        <v>0.26</v>
      </c>
      <c r="E20" s="36"/>
      <c r="F20" s="37"/>
      <c r="G20" s="38"/>
    </row>
    <row r="21" spans="1:7" s="25" customFormat="1" ht="22.5">
      <c r="A21" s="32" t="s">
        <v>128</v>
      </c>
      <c r="B21" s="33" t="s">
        <v>105</v>
      </c>
      <c r="C21" s="34" t="s">
        <v>23</v>
      </c>
      <c r="D21" s="35">
        <v>116.3</v>
      </c>
      <c r="E21" s="36"/>
      <c r="F21" s="37"/>
      <c r="G21" s="38"/>
    </row>
    <row r="22" spans="1:7" s="25" customFormat="1" ht="33.75">
      <c r="A22" s="32" t="s">
        <v>129</v>
      </c>
      <c r="B22" s="33" t="s">
        <v>82</v>
      </c>
      <c r="C22" s="34" t="s">
        <v>24</v>
      </c>
      <c r="D22" s="35">
        <v>2.15</v>
      </c>
      <c r="E22" s="36"/>
      <c r="F22" s="37"/>
      <c r="G22" s="38"/>
    </row>
    <row r="23" spans="1:7" s="25" customFormat="1" ht="33.75">
      <c r="A23" s="32" t="s">
        <v>130</v>
      </c>
      <c r="B23" s="33" t="s">
        <v>83</v>
      </c>
      <c r="C23" s="34" t="s">
        <v>26</v>
      </c>
      <c r="D23" s="35">
        <v>19.350000000000001</v>
      </c>
      <c r="E23" s="36"/>
      <c r="F23" s="37"/>
      <c r="G23" s="38"/>
    </row>
    <row r="24" spans="1:7" ht="13.5" customHeight="1">
      <c r="A24" s="23" t="s">
        <v>22</v>
      </c>
      <c r="B24" s="39" t="s">
        <v>122</v>
      </c>
      <c r="C24" s="39"/>
      <c r="D24" s="39"/>
      <c r="E24" s="39"/>
      <c r="F24" s="39"/>
      <c r="G24" s="24">
        <f>ROUND(SUM(G25,G37,G53),2)</f>
        <v>0</v>
      </c>
    </row>
    <row r="25" spans="1:7" s="25" customFormat="1">
      <c r="A25" s="26" t="s">
        <v>95</v>
      </c>
      <c r="B25" s="27" t="s">
        <v>29</v>
      </c>
      <c r="C25" s="28"/>
      <c r="D25" s="29"/>
      <c r="E25" s="30"/>
      <c r="F25" s="31"/>
      <c r="G25" s="30">
        <f>ROUND(SUM(G26:G36),2)</f>
        <v>0</v>
      </c>
    </row>
    <row r="26" spans="1:7" s="25" customFormat="1" ht="22.5">
      <c r="A26" s="32" t="s">
        <v>131</v>
      </c>
      <c r="B26" s="33" t="s">
        <v>69</v>
      </c>
      <c r="C26" s="34" t="s">
        <v>27</v>
      </c>
      <c r="D26" s="35">
        <v>215.98</v>
      </c>
      <c r="E26" s="36"/>
      <c r="F26" s="37"/>
      <c r="G26" s="38"/>
    </row>
    <row r="27" spans="1:7" s="25" customFormat="1" ht="45">
      <c r="A27" s="32" t="s">
        <v>132</v>
      </c>
      <c r="B27" s="33" t="s">
        <v>88</v>
      </c>
      <c r="C27" s="34" t="s">
        <v>24</v>
      </c>
      <c r="D27" s="35">
        <v>358.87</v>
      </c>
      <c r="E27" s="36"/>
      <c r="F27" s="37"/>
      <c r="G27" s="38"/>
    </row>
    <row r="28" spans="1:7" s="25" customFormat="1" ht="45">
      <c r="A28" s="32" t="s">
        <v>133</v>
      </c>
      <c r="B28" s="33" t="s">
        <v>89</v>
      </c>
      <c r="C28" s="34" t="s">
        <v>24</v>
      </c>
      <c r="D28" s="35">
        <v>4.49</v>
      </c>
      <c r="E28" s="36"/>
      <c r="F28" s="37"/>
      <c r="G28" s="38"/>
    </row>
    <row r="29" spans="1:7" s="25" customFormat="1" ht="22.5">
      <c r="A29" s="32" t="s">
        <v>134</v>
      </c>
      <c r="B29" s="33" t="s">
        <v>35</v>
      </c>
      <c r="C29" s="34" t="s">
        <v>24</v>
      </c>
      <c r="D29" s="35">
        <v>18.66</v>
      </c>
      <c r="E29" s="36"/>
      <c r="F29" s="37"/>
      <c r="G29" s="38"/>
    </row>
    <row r="30" spans="1:7" s="25" customFormat="1" ht="33.75">
      <c r="A30" s="32" t="s">
        <v>135</v>
      </c>
      <c r="B30" s="33" t="s">
        <v>86</v>
      </c>
      <c r="C30" s="34" t="s">
        <v>27</v>
      </c>
      <c r="D30" s="35">
        <v>233.26</v>
      </c>
      <c r="E30" s="36"/>
      <c r="F30" s="37"/>
      <c r="G30" s="38"/>
    </row>
    <row r="31" spans="1:7" s="25" customFormat="1" ht="33.75">
      <c r="A31" s="32" t="s">
        <v>136</v>
      </c>
      <c r="B31" s="33" t="s">
        <v>87</v>
      </c>
      <c r="C31" s="34" t="s">
        <v>24</v>
      </c>
      <c r="D31" s="35">
        <v>90.98</v>
      </c>
      <c r="E31" s="36"/>
      <c r="F31" s="37"/>
      <c r="G31" s="38"/>
    </row>
    <row r="32" spans="1:7" s="25" customFormat="1" ht="45">
      <c r="A32" s="32" t="s">
        <v>137</v>
      </c>
      <c r="B32" s="33" t="s">
        <v>84</v>
      </c>
      <c r="C32" s="34" t="s">
        <v>24</v>
      </c>
      <c r="D32" s="35">
        <v>145.24</v>
      </c>
      <c r="E32" s="36"/>
      <c r="F32" s="37"/>
      <c r="G32" s="38"/>
    </row>
    <row r="33" spans="1:7" s="25" customFormat="1" ht="56.25">
      <c r="A33" s="32" t="s">
        <v>138</v>
      </c>
      <c r="B33" s="33" t="s">
        <v>85</v>
      </c>
      <c r="C33" s="34" t="s">
        <v>24</v>
      </c>
      <c r="D33" s="35">
        <v>96.83</v>
      </c>
      <c r="E33" s="36"/>
      <c r="F33" s="37"/>
      <c r="G33" s="38"/>
    </row>
    <row r="34" spans="1:7" s="25" customFormat="1" ht="22.5">
      <c r="A34" s="32" t="s">
        <v>139</v>
      </c>
      <c r="B34" s="33" t="s">
        <v>36</v>
      </c>
      <c r="C34" s="34" t="s">
        <v>25</v>
      </c>
      <c r="D34" s="35">
        <v>6</v>
      </c>
      <c r="E34" s="36"/>
      <c r="F34" s="37"/>
      <c r="G34" s="38"/>
    </row>
    <row r="35" spans="1:7" s="25" customFormat="1" ht="33.75">
      <c r="A35" s="32" t="s">
        <v>140</v>
      </c>
      <c r="B35" s="33" t="s">
        <v>82</v>
      </c>
      <c r="C35" s="34" t="s">
        <v>24</v>
      </c>
      <c r="D35" s="35">
        <v>218.12</v>
      </c>
      <c r="E35" s="36"/>
      <c r="F35" s="40"/>
      <c r="G35" s="38"/>
    </row>
    <row r="36" spans="1:7" s="25" customFormat="1" ht="33.75">
      <c r="A36" s="32" t="s">
        <v>141</v>
      </c>
      <c r="B36" s="33" t="s">
        <v>83</v>
      </c>
      <c r="C36" s="34" t="s">
        <v>26</v>
      </c>
      <c r="D36" s="35">
        <v>1963.08</v>
      </c>
      <c r="E36" s="36"/>
      <c r="F36" s="37"/>
      <c r="G36" s="38"/>
    </row>
    <row r="37" spans="1:7" s="25" customFormat="1">
      <c r="A37" s="26" t="s">
        <v>96</v>
      </c>
      <c r="B37" s="27" t="s">
        <v>55</v>
      </c>
      <c r="C37" s="28"/>
      <c r="D37" s="29"/>
      <c r="E37" s="30"/>
      <c r="F37" s="31"/>
      <c r="G37" s="30">
        <f>ROUND(SUM(G38:G52),2)</f>
        <v>0</v>
      </c>
    </row>
    <row r="38" spans="1:7" s="25" customFormat="1" ht="45">
      <c r="A38" s="32" t="s">
        <v>142</v>
      </c>
      <c r="B38" s="33" t="s">
        <v>88</v>
      </c>
      <c r="C38" s="34" t="s">
        <v>24</v>
      </c>
      <c r="D38" s="35">
        <v>38.479999999999997</v>
      </c>
      <c r="E38" s="36"/>
      <c r="F38" s="40"/>
      <c r="G38" s="38"/>
    </row>
    <row r="39" spans="1:7" s="25" customFormat="1" ht="45">
      <c r="A39" s="32" t="s">
        <v>143</v>
      </c>
      <c r="B39" s="33" t="s">
        <v>89</v>
      </c>
      <c r="C39" s="34" t="s">
        <v>24</v>
      </c>
      <c r="D39" s="35">
        <v>5.95</v>
      </c>
      <c r="E39" s="36"/>
      <c r="F39" s="40"/>
      <c r="G39" s="38"/>
    </row>
    <row r="40" spans="1:7" s="25" customFormat="1" ht="22.5">
      <c r="A40" s="32" t="s">
        <v>144</v>
      </c>
      <c r="B40" s="33" t="s">
        <v>56</v>
      </c>
      <c r="C40" s="34" t="s">
        <v>24</v>
      </c>
      <c r="D40" s="35">
        <v>5.35</v>
      </c>
      <c r="E40" s="36"/>
      <c r="F40" s="37"/>
      <c r="G40" s="38"/>
    </row>
    <row r="41" spans="1:7" s="25" customFormat="1" ht="33.75">
      <c r="A41" s="32" t="s">
        <v>145</v>
      </c>
      <c r="B41" s="33" t="s">
        <v>58</v>
      </c>
      <c r="C41" s="34" t="s">
        <v>23</v>
      </c>
      <c r="D41" s="35">
        <v>11.06</v>
      </c>
      <c r="E41" s="36"/>
      <c r="F41" s="37"/>
      <c r="G41" s="38"/>
    </row>
    <row r="42" spans="1:7" s="25" customFormat="1" ht="33.75">
      <c r="A42" s="32" t="s">
        <v>146</v>
      </c>
      <c r="B42" s="33" t="s">
        <v>57</v>
      </c>
      <c r="C42" s="34" t="s">
        <v>28</v>
      </c>
      <c r="D42" s="35">
        <v>312.54000000000002</v>
      </c>
      <c r="E42" s="36"/>
      <c r="F42" s="37"/>
      <c r="G42" s="38"/>
    </row>
    <row r="43" spans="1:7" s="25" customFormat="1" ht="22.5">
      <c r="A43" s="32" t="s">
        <v>147</v>
      </c>
      <c r="B43" s="33" t="s">
        <v>59</v>
      </c>
      <c r="C43" s="34" t="s">
        <v>24</v>
      </c>
      <c r="D43" s="35">
        <v>2.59</v>
      </c>
      <c r="E43" s="36"/>
      <c r="F43" s="37"/>
      <c r="G43" s="38"/>
    </row>
    <row r="44" spans="1:7" s="25" customFormat="1" ht="33.75">
      <c r="A44" s="32" t="s">
        <v>148</v>
      </c>
      <c r="B44" s="33" t="s">
        <v>68</v>
      </c>
      <c r="C44" s="34" t="s">
        <v>23</v>
      </c>
      <c r="D44" s="35">
        <v>5.76</v>
      </c>
      <c r="E44" s="36"/>
      <c r="F44" s="37"/>
      <c r="G44" s="38"/>
    </row>
    <row r="45" spans="1:7" s="25" customFormat="1" ht="22.5">
      <c r="A45" s="32" t="s">
        <v>149</v>
      </c>
      <c r="B45" s="33" t="s">
        <v>48</v>
      </c>
      <c r="C45" s="34" t="s">
        <v>23</v>
      </c>
      <c r="D45" s="35">
        <v>31.51</v>
      </c>
      <c r="E45" s="36"/>
      <c r="F45" s="37"/>
      <c r="G45" s="38"/>
    </row>
    <row r="46" spans="1:7" s="25" customFormat="1" ht="45">
      <c r="A46" s="32" t="s">
        <v>150</v>
      </c>
      <c r="B46" s="33" t="s">
        <v>66</v>
      </c>
      <c r="C46" s="34" t="s">
        <v>23</v>
      </c>
      <c r="D46" s="35">
        <v>24.03</v>
      </c>
      <c r="E46" s="36"/>
      <c r="F46" s="37"/>
      <c r="G46" s="38"/>
    </row>
    <row r="47" spans="1:7" s="25" customFormat="1" ht="45">
      <c r="A47" s="32" t="s">
        <v>151</v>
      </c>
      <c r="B47" s="33" t="s">
        <v>67</v>
      </c>
      <c r="C47" s="34" t="s">
        <v>23</v>
      </c>
      <c r="D47" s="35">
        <v>38.99</v>
      </c>
      <c r="E47" s="36"/>
      <c r="F47" s="37"/>
      <c r="G47" s="38"/>
    </row>
    <row r="48" spans="1:7" s="25" customFormat="1" ht="45">
      <c r="A48" s="32" t="s">
        <v>152</v>
      </c>
      <c r="B48" s="33" t="s">
        <v>84</v>
      </c>
      <c r="C48" s="34" t="s">
        <v>24</v>
      </c>
      <c r="D48" s="35">
        <v>8.25</v>
      </c>
      <c r="E48" s="36"/>
      <c r="F48" s="37"/>
      <c r="G48" s="38"/>
    </row>
    <row r="49" spans="1:7" s="25" customFormat="1" ht="45">
      <c r="A49" s="32" t="s">
        <v>153</v>
      </c>
      <c r="B49" s="33" t="s">
        <v>64</v>
      </c>
      <c r="C49" s="34" t="s">
        <v>25</v>
      </c>
      <c r="D49" s="35">
        <v>21</v>
      </c>
      <c r="E49" s="36"/>
      <c r="F49" s="37"/>
      <c r="G49" s="38"/>
    </row>
    <row r="50" spans="1:7" s="25" customFormat="1" ht="45">
      <c r="A50" s="32" t="s">
        <v>154</v>
      </c>
      <c r="B50" s="33" t="s">
        <v>75</v>
      </c>
      <c r="C50" s="34" t="s">
        <v>25</v>
      </c>
      <c r="D50" s="35">
        <v>4</v>
      </c>
      <c r="E50" s="36"/>
      <c r="F50" s="37"/>
      <c r="G50" s="38"/>
    </row>
    <row r="51" spans="1:7" s="25" customFormat="1" ht="33.75">
      <c r="A51" s="32" t="s">
        <v>155</v>
      </c>
      <c r="B51" s="33" t="s">
        <v>82</v>
      </c>
      <c r="C51" s="34" t="s">
        <v>24</v>
      </c>
      <c r="D51" s="35">
        <v>36.18</v>
      </c>
      <c r="E51" s="36"/>
      <c r="F51" s="40"/>
      <c r="G51" s="38"/>
    </row>
    <row r="52" spans="1:7" s="25" customFormat="1" ht="33.75">
      <c r="A52" s="32" t="s">
        <v>156</v>
      </c>
      <c r="B52" s="33" t="s">
        <v>83</v>
      </c>
      <c r="C52" s="34" t="s">
        <v>26</v>
      </c>
      <c r="D52" s="35">
        <v>325.62</v>
      </c>
      <c r="E52" s="36"/>
      <c r="F52" s="37"/>
      <c r="G52" s="38"/>
    </row>
    <row r="53" spans="1:7" s="25" customFormat="1">
      <c r="A53" s="26" t="s">
        <v>97</v>
      </c>
      <c r="B53" s="27" t="s">
        <v>30</v>
      </c>
      <c r="C53" s="28"/>
      <c r="D53" s="29"/>
      <c r="E53" s="30"/>
      <c r="F53" s="31"/>
      <c r="G53" s="30">
        <f>ROUND(SUM(G54:G70),2)</f>
        <v>0</v>
      </c>
    </row>
    <row r="54" spans="1:7" s="25" customFormat="1" ht="22.5">
      <c r="A54" s="32" t="s">
        <v>157</v>
      </c>
      <c r="B54" s="33" t="s">
        <v>69</v>
      </c>
      <c r="C54" s="34" t="s">
        <v>27</v>
      </c>
      <c r="D54" s="35">
        <v>119.23</v>
      </c>
      <c r="E54" s="36"/>
      <c r="F54" s="37"/>
      <c r="G54" s="38"/>
    </row>
    <row r="55" spans="1:7" s="25" customFormat="1" ht="45">
      <c r="A55" s="32" t="s">
        <v>158</v>
      </c>
      <c r="B55" s="33" t="s">
        <v>88</v>
      </c>
      <c r="C55" s="34" t="s">
        <v>24</v>
      </c>
      <c r="D55" s="35">
        <v>100.15</v>
      </c>
      <c r="E55" s="36"/>
      <c r="F55" s="37"/>
      <c r="G55" s="38"/>
    </row>
    <row r="56" spans="1:7" s="25" customFormat="1" ht="101.25">
      <c r="A56" s="32" t="s">
        <v>159</v>
      </c>
      <c r="B56" s="33" t="s">
        <v>77</v>
      </c>
      <c r="C56" s="34" t="s">
        <v>25</v>
      </c>
      <c r="D56" s="35">
        <v>7</v>
      </c>
      <c r="E56" s="36"/>
      <c r="F56" s="37"/>
      <c r="G56" s="38"/>
    </row>
    <row r="57" spans="1:7" s="25" customFormat="1" ht="112.5">
      <c r="A57" s="32" t="s">
        <v>160</v>
      </c>
      <c r="B57" s="33" t="s">
        <v>78</v>
      </c>
      <c r="C57" s="34" t="s">
        <v>25</v>
      </c>
      <c r="D57" s="35">
        <v>12</v>
      </c>
      <c r="E57" s="36"/>
      <c r="F57" s="37"/>
      <c r="G57" s="38"/>
    </row>
    <row r="58" spans="1:7" s="25" customFormat="1" ht="112.5">
      <c r="A58" s="32" t="s">
        <v>161</v>
      </c>
      <c r="B58" s="33" t="s">
        <v>79</v>
      </c>
      <c r="C58" s="34" t="s">
        <v>25</v>
      </c>
      <c r="D58" s="35">
        <v>2</v>
      </c>
      <c r="E58" s="36"/>
      <c r="F58" s="37"/>
      <c r="G58" s="38"/>
    </row>
    <row r="59" spans="1:7" s="25" customFormat="1" ht="112.5">
      <c r="A59" s="32" t="s">
        <v>162</v>
      </c>
      <c r="B59" s="33" t="s">
        <v>80</v>
      </c>
      <c r="C59" s="34" t="s">
        <v>25</v>
      </c>
      <c r="D59" s="35">
        <v>2</v>
      </c>
      <c r="E59" s="36"/>
      <c r="F59" s="37"/>
      <c r="G59" s="38"/>
    </row>
    <row r="60" spans="1:7" s="25" customFormat="1" ht="112.5">
      <c r="A60" s="32" t="s">
        <v>163</v>
      </c>
      <c r="B60" s="33" t="s">
        <v>81</v>
      </c>
      <c r="C60" s="34" t="s">
        <v>25</v>
      </c>
      <c r="D60" s="35">
        <v>1</v>
      </c>
      <c r="E60" s="36"/>
      <c r="F60" s="37"/>
      <c r="G60" s="38"/>
    </row>
    <row r="61" spans="1:7" s="25" customFormat="1" ht="33.75">
      <c r="A61" s="32" t="s">
        <v>164</v>
      </c>
      <c r="B61" s="33" t="s">
        <v>90</v>
      </c>
      <c r="C61" s="34" t="s">
        <v>27</v>
      </c>
      <c r="D61" s="35">
        <v>119.23</v>
      </c>
      <c r="E61" s="36"/>
      <c r="F61" s="37"/>
      <c r="G61" s="38"/>
    </row>
    <row r="62" spans="1:7" s="25" customFormat="1" ht="22.5">
      <c r="A62" s="32" t="s">
        <v>165</v>
      </c>
      <c r="B62" s="33" t="s">
        <v>91</v>
      </c>
      <c r="C62" s="34" t="s">
        <v>25</v>
      </c>
      <c r="D62" s="35">
        <v>24</v>
      </c>
      <c r="E62" s="36"/>
      <c r="F62" s="37"/>
      <c r="G62" s="38"/>
    </row>
    <row r="63" spans="1:7" s="25" customFormat="1" ht="22.5">
      <c r="A63" s="32" t="s">
        <v>166</v>
      </c>
      <c r="B63" s="33" t="s">
        <v>92</v>
      </c>
      <c r="C63" s="34" t="s">
        <v>25</v>
      </c>
      <c r="D63" s="35">
        <v>24</v>
      </c>
      <c r="E63" s="36"/>
      <c r="F63" s="37"/>
      <c r="G63" s="38"/>
    </row>
    <row r="64" spans="1:7" s="25" customFormat="1" ht="33.75">
      <c r="A64" s="32" t="s">
        <v>167</v>
      </c>
      <c r="B64" s="33" t="s">
        <v>93</v>
      </c>
      <c r="C64" s="34" t="s">
        <v>25</v>
      </c>
      <c r="D64" s="35">
        <v>24</v>
      </c>
      <c r="E64" s="36"/>
      <c r="F64" s="37"/>
      <c r="G64" s="38"/>
    </row>
    <row r="65" spans="1:7" s="25" customFormat="1" ht="22.5">
      <c r="A65" s="32" t="s">
        <v>168</v>
      </c>
      <c r="B65" s="33" t="s">
        <v>35</v>
      </c>
      <c r="C65" s="34" t="s">
        <v>24</v>
      </c>
      <c r="D65" s="35">
        <v>8.35</v>
      </c>
      <c r="E65" s="36"/>
      <c r="F65" s="37"/>
      <c r="G65" s="38"/>
    </row>
    <row r="66" spans="1:7" s="25" customFormat="1" ht="33.75">
      <c r="A66" s="32" t="s">
        <v>169</v>
      </c>
      <c r="B66" s="33" t="s">
        <v>87</v>
      </c>
      <c r="C66" s="34" t="s">
        <v>24</v>
      </c>
      <c r="D66" s="35">
        <v>37.46</v>
      </c>
      <c r="E66" s="36"/>
      <c r="F66" s="37"/>
      <c r="G66" s="38"/>
    </row>
    <row r="67" spans="1:7" s="25" customFormat="1" ht="45">
      <c r="A67" s="32" t="s">
        <v>170</v>
      </c>
      <c r="B67" s="33" t="s">
        <v>84</v>
      </c>
      <c r="C67" s="34" t="s">
        <v>24</v>
      </c>
      <c r="D67" s="35">
        <v>32.54</v>
      </c>
      <c r="E67" s="36"/>
      <c r="F67" s="37"/>
      <c r="G67" s="38"/>
    </row>
    <row r="68" spans="1:7" s="25" customFormat="1" ht="56.25">
      <c r="A68" s="32" t="s">
        <v>171</v>
      </c>
      <c r="B68" s="33" t="s">
        <v>85</v>
      </c>
      <c r="C68" s="34" t="s">
        <v>24</v>
      </c>
      <c r="D68" s="35">
        <v>21.7</v>
      </c>
      <c r="E68" s="36"/>
      <c r="F68" s="37"/>
      <c r="G68" s="38"/>
    </row>
    <row r="69" spans="1:7" s="25" customFormat="1" ht="33.75">
      <c r="A69" s="32" t="s">
        <v>172</v>
      </c>
      <c r="B69" s="33" t="s">
        <v>82</v>
      </c>
      <c r="C69" s="34" t="s">
        <v>24</v>
      </c>
      <c r="D69" s="35">
        <v>67.610000000000014</v>
      </c>
      <c r="E69" s="36"/>
      <c r="F69" s="37"/>
      <c r="G69" s="38"/>
    </row>
    <row r="70" spans="1:7" s="25" customFormat="1" ht="33.75">
      <c r="A70" s="32" t="s">
        <v>173</v>
      </c>
      <c r="B70" s="33" t="s">
        <v>83</v>
      </c>
      <c r="C70" s="34" t="s">
        <v>26</v>
      </c>
      <c r="D70" s="35">
        <v>608.49000000000012</v>
      </c>
      <c r="E70" s="36"/>
      <c r="F70" s="37"/>
      <c r="G70" s="38"/>
    </row>
    <row r="71" spans="1:7" ht="13.5" customHeight="1">
      <c r="A71" s="23" t="s">
        <v>117</v>
      </c>
      <c r="B71" s="39" t="s">
        <v>31</v>
      </c>
      <c r="C71" s="39"/>
      <c r="D71" s="39"/>
      <c r="E71" s="39"/>
      <c r="F71" s="39"/>
      <c r="G71" s="24">
        <f>ROUND(SUM(G72,G82,G95,G108),2)</f>
        <v>0</v>
      </c>
    </row>
    <row r="72" spans="1:7" s="25" customFormat="1">
      <c r="A72" s="26" t="s">
        <v>118</v>
      </c>
      <c r="B72" s="27" t="s">
        <v>29</v>
      </c>
      <c r="C72" s="28"/>
      <c r="D72" s="29"/>
      <c r="E72" s="30"/>
      <c r="F72" s="31"/>
      <c r="G72" s="30">
        <f>ROUND(SUM(G73:G81),2)</f>
        <v>0</v>
      </c>
    </row>
    <row r="73" spans="1:7" s="25" customFormat="1" ht="22.5">
      <c r="A73" s="32" t="s">
        <v>174</v>
      </c>
      <c r="B73" s="33" t="s">
        <v>69</v>
      </c>
      <c r="C73" s="34" t="s">
        <v>27</v>
      </c>
      <c r="D73" s="35">
        <v>395.17</v>
      </c>
      <c r="E73" s="36"/>
      <c r="F73" s="37"/>
      <c r="G73" s="38"/>
    </row>
    <row r="74" spans="1:7" s="25" customFormat="1" ht="45">
      <c r="A74" s="32" t="s">
        <v>175</v>
      </c>
      <c r="B74" s="33" t="s">
        <v>88</v>
      </c>
      <c r="C74" s="34" t="s">
        <v>24</v>
      </c>
      <c r="D74" s="35">
        <v>281.68</v>
      </c>
      <c r="E74" s="36"/>
      <c r="F74" s="37"/>
      <c r="G74" s="38"/>
    </row>
    <row r="75" spans="1:7" s="25" customFormat="1" ht="33.75">
      <c r="A75" s="32" t="s">
        <v>176</v>
      </c>
      <c r="B75" s="33" t="s">
        <v>94</v>
      </c>
      <c r="C75" s="34" t="s">
        <v>27</v>
      </c>
      <c r="D75" s="35">
        <v>395.17</v>
      </c>
      <c r="E75" s="36"/>
      <c r="F75" s="37"/>
      <c r="G75" s="38"/>
    </row>
    <row r="76" spans="1:7" s="25" customFormat="1" ht="22.5">
      <c r="A76" s="32" t="s">
        <v>177</v>
      </c>
      <c r="B76" s="33" t="s">
        <v>35</v>
      </c>
      <c r="C76" s="34" t="s">
        <v>24</v>
      </c>
      <c r="D76" s="35">
        <v>25.61</v>
      </c>
      <c r="E76" s="36"/>
      <c r="F76" s="37"/>
      <c r="G76" s="38"/>
    </row>
    <row r="77" spans="1:7" s="25" customFormat="1" ht="33.75">
      <c r="A77" s="32" t="s">
        <v>178</v>
      </c>
      <c r="B77" s="33" t="s">
        <v>87</v>
      </c>
      <c r="C77" s="34" t="s">
        <v>24</v>
      </c>
      <c r="D77" s="35">
        <v>98.16</v>
      </c>
      <c r="E77" s="36"/>
      <c r="F77" s="37"/>
      <c r="G77" s="38"/>
    </row>
    <row r="78" spans="1:7" s="25" customFormat="1" ht="45">
      <c r="A78" s="32" t="s">
        <v>179</v>
      </c>
      <c r="B78" s="33" t="s">
        <v>84</v>
      </c>
      <c r="C78" s="34" t="s">
        <v>24</v>
      </c>
      <c r="D78" s="35">
        <v>92.18</v>
      </c>
      <c r="E78" s="36"/>
      <c r="F78" s="37"/>
      <c r="G78" s="38"/>
    </row>
    <row r="79" spans="1:7" s="25" customFormat="1" ht="56.25">
      <c r="A79" s="32" t="s">
        <v>180</v>
      </c>
      <c r="B79" s="33" t="s">
        <v>85</v>
      </c>
      <c r="C79" s="34" t="s">
        <v>24</v>
      </c>
      <c r="D79" s="35">
        <v>61.46</v>
      </c>
      <c r="E79" s="36"/>
      <c r="F79" s="37"/>
      <c r="G79" s="38"/>
    </row>
    <row r="80" spans="1:7" s="25" customFormat="1" ht="33.75">
      <c r="A80" s="32" t="s">
        <v>181</v>
      </c>
      <c r="B80" s="33" t="s">
        <v>82</v>
      </c>
      <c r="C80" s="34" t="s">
        <v>24</v>
      </c>
      <c r="D80" s="35">
        <v>189.5</v>
      </c>
      <c r="E80" s="36"/>
      <c r="F80" s="37"/>
      <c r="G80" s="38"/>
    </row>
    <row r="81" spans="1:7" s="25" customFormat="1" ht="33.75">
      <c r="A81" s="32" t="s">
        <v>182</v>
      </c>
      <c r="B81" s="33" t="s">
        <v>83</v>
      </c>
      <c r="C81" s="34" t="s">
        <v>26</v>
      </c>
      <c r="D81" s="35">
        <v>1705.5</v>
      </c>
      <c r="E81" s="36"/>
      <c r="F81" s="37"/>
      <c r="G81" s="38"/>
    </row>
    <row r="82" spans="1:7" s="25" customFormat="1">
      <c r="A82" s="26" t="s">
        <v>119</v>
      </c>
      <c r="B82" s="27" t="s">
        <v>32</v>
      </c>
      <c r="C82" s="28"/>
      <c r="D82" s="29"/>
      <c r="E82" s="30"/>
      <c r="F82" s="31"/>
      <c r="G82" s="30">
        <f>ROUND(SUM(G83:G94),2)</f>
        <v>0</v>
      </c>
    </row>
    <row r="83" spans="1:7" s="25" customFormat="1" ht="22.5">
      <c r="A83" s="32" t="s">
        <v>183</v>
      </c>
      <c r="B83" s="33" t="s">
        <v>69</v>
      </c>
      <c r="C83" s="34" t="s">
        <v>27</v>
      </c>
      <c r="D83" s="35">
        <v>83.2</v>
      </c>
      <c r="E83" s="36"/>
      <c r="F83" s="37"/>
      <c r="G83" s="38"/>
    </row>
    <row r="84" spans="1:7" s="25" customFormat="1" ht="45">
      <c r="A84" s="32" t="s">
        <v>184</v>
      </c>
      <c r="B84" s="33" t="s">
        <v>88</v>
      </c>
      <c r="C84" s="34" t="s">
        <v>24</v>
      </c>
      <c r="D84" s="35">
        <v>43.13</v>
      </c>
      <c r="E84" s="36"/>
      <c r="F84" s="37"/>
      <c r="G84" s="38"/>
    </row>
    <row r="85" spans="1:7" s="25" customFormat="1" ht="45">
      <c r="A85" s="32" t="s">
        <v>185</v>
      </c>
      <c r="B85" s="33" t="s">
        <v>84</v>
      </c>
      <c r="C85" s="34" t="s">
        <v>24</v>
      </c>
      <c r="D85" s="35">
        <v>43.13</v>
      </c>
      <c r="E85" s="36"/>
      <c r="F85" s="37"/>
      <c r="G85" s="38"/>
    </row>
    <row r="86" spans="1:7" s="25" customFormat="1" ht="22.5">
      <c r="A86" s="32" t="s">
        <v>186</v>
      </c>
      <c r="B86" s="33" t="s">
        <v>38</v>
      </c>
      <c r="C86" s="34" t="s">
        <v>25</v>
      </c>
      <c r="D86" s="35">
        <v>26</v>
      </c>
      <c r="E86" s="36"/>
      <c r="F86" s="37"/>
      <c r="G86" s="38"/>
    </row>
    <row r="87" spans="1:7" s="25" customFormat="1" ht="22.5">
      <c r="A87" s="32" t="s">
        <v>187</v>
      </c>
      <c r="B87" s="33" t="s">
        <v>45</v>
      </c>
      <c r="C87" s="34" t="s">
        <v>25</v>
      </c>
      <c r="D87" s="35">
        <v>26</v>
      </c>
      <c r="E87" s="36"/>
      <c r="F87" s="37"/>
      <c r="G87" s="38"/>
    </row>
    <row r="88" spans="1:7" s="25" customFormat="1" ht="22.5">
      <c r="A88" s="32" t="s">
        <v>188</v>
      </c>
      <c r="B88" s="33" t="s">
        <v>39</v>
      </c>
      <c r="C88" s="34" t="s">
        <v>25</v>
      </c>
      <c r="D88" s="35">
        <v>26</v>
      </c>
      <c r="E88" s="36"/>
      <c r="F88" s="37"/>
      <c r="G88" s="38"/>
    </row>
    <row r="89" spans="1:7" s="25" customFormat="1" ht="22.5">
      <c r="A89" s="32" t="s">
        <v>189</v>
      </c>
      <c r="B89" s="33" t="s">
        <v>46</v>
      </c>
      <c r="C89" s="34" t="s">
        <v>25</v>
      </c>
      <c r="D89" s="35">
        <v>26</v>
      </c>
      <c r="E89" s="36"/>
      <c r="F89" s="37"/>
      <c r="G89" s="38"/>
    </row>
    <row r="90" spans="1:7" s="25" customFormat="1" ht="22.5">
      <c r="A90" s="32" t="s">
        <v>190</v>
      </c>
      <c r="B90" s="33" t="s">
        <v>40</v>
      </c>
      <c r="C90" s="34" t="s">
        <v>27</v>
      </c>
      <c r="D90" s="35">
        <v>83.2</v>
      </c>
      <c r="E90" s="36"/>
      <c r="F90" s="37"/>
      <c r="G90" s="38"/>
    </row>
    <row r="91" spans="1:7" s="25" customFormat="1" ht="22.5">
      <c r="A91" s="32" t="s">
        <v>191</v>
      </c>
      <c r="B91" s="33" t="s">
        <v>43</v>
      </c>
      <c r="C91" s="34" t="s">
        <v>25</v>
      </c>
      <c r="D91" s="35">
        <v>26</v>
      </c>
      <c r="E91" s="36"/>
      <c r="F91" s="37"/>
      <c r="G91" s="38"/>
    </row>
    <row r="92" spans="1:7" s="25" customFormat="1" ht="22.5">
      <c r="A92" s="32" t="s">
        <v>192</v>
      </c>
      <c r="B92" s="33" t="s">
        <v>42</v>
      </c>
      <c r="C92" s="34" t="s">
        <v>25</v>
      </c>
      <c r="D92" s="35">
        <v>26</v>
      </c>
      <c r="E92" s="36"/>
      <c r="F92" s="37"/>
      <c r="G92" s="38"/>
    </row>
    <row r="93" spans="1:7" s="25" customFormat="1" ht="22.5">
      <c r="A93" s="32" t="s">
        <v>193</v>
      </c>
      <c r="B93" s="33" t="s">
        <v>41</v>
      </c>
      <c r="C93" s="34" t="s">
        <v>25</v>
      </c>
      <c r="D93" s="35">
        <v>26</v>
      </c>
      <c r="E93" s="36"/>
      <c r="F93" s="37"/>
      <c r="G93" s="38"/>
    </row>
    <row r="94" spans="1:7" s="25" customFormat="1" ht="90">
      <c r="A94" s="32" t="s">
        <v>194</v>
      </c>
      <c r="B94" s="33" t="s">
        <v>63</v>
      </c>
      <c r="C94" s="34" t="s">
        <v>25</v>
      </c>
      <c r="D94" s="35">
        <v>26</v>
      </c>
      <c r="E94" s="36"/>
      <c r="F94" s="37"/>
      <c r="G94" s="38"/>
    </row>
    <row r="95" spans="1:7" s="25" customFormat="1">
      <c r="A95" s="26" t="s">
        <v>120</v>
      </c>
      <c r="B95" s="27" t="s">
        <v>33</v>
      </c>
      <c r="C95" s="28"/>
      <c r="D95" s="29"/>
      <c r="E95" s="30"/>
      <c r="F95" s="31"/>
      <c r="G95" s="30">
        <f>ROUND(SUM(G96:G107),2)</f>
        <v>0</v>
      </c>
    </row>
    <row r="96" spans="1:7" s="25" customFormat="1" ht="45">
      <c r="A96" s="32" t="s">
        <v>195</v>
      </c>
      <c r="B96" s="33" t="s">
        <v>88</v>
      </c>
      <c r="C96" s="34" t="s">
        <v>24</v>
      </c>
      <c r="D96" s="35">
        <v>33.049999999999997</v>
      </c>
      <c r="E96" s="36"/>
      <c r="F96" s="37"/>
      <c r="G96" s="38"/>
    </row>
    <row r="97" spans="1:7" s="25" customFormat="1" ht="45">
      <c r="A97" s="32" t="s">
        <v>196</v>
      </c>
      <c r="B97" s="33" t="s">
        <v>89</v>
      </c>
      <c r="C97" s="34" t="s">
        <v>24</v>
      </c>
      <c r="D97" s="35">
        <v>6.04</v>
      </c>
      <c r="E97" s="36"/>
      <c r="F97" s="37"/>
      <c r="G97" s="38"/>
    </row>
    <row r="98" spans="1:7" s="25" customFormat="1" ht="45">
      <c r="A98" s="32" t="s">
        <v>197</v>
      </c>
      <c r="B98" s="33" t="s">
        <v>84</v>
      </c>
      <c r="C98" s="34" t="s">
        <v>24</v>
      </c>
      <c r="D98" s="35">
        <v>36.19</v>
      </c>
      <c r="E98" s="36"/>
      <c r="F98" s="40"/>
      <c r="G98" s="38"/>
    </row>
    <row r="99" spans="1:7" s="25" customFormat="1" ht="33.75">
      <c r="A99" s="32" t="s">
        <v>198</v>
      </c>
      <c r="B99" s="33" t="s">
        <v>70</v>
      </c>
      <c r="C99" s="34" t="s">
        <v>23</v>
      </c>
      <c r="D99" s="35">
        <v>15.85</v>
      </c>
      <c r="E99" s="36"/>
      <c r="F99" s="37"/>
      <c r="G99" s="38"/>
    </row>
    <row r="100" spans="1:7" s="25" customFormat="1" ht="33.75">
      <c r="A100" s="32" t="s">
        <v>199</v>
      </c>
      <c r="B100" s="33" t="s">
        <v>58</v>
      </c>
      <c r="C100" s="34" t="s">
        <v>23</v>
      </c>
      <c r="D100" s="35">
        <v>16.68</v>
      </c>
      <c r="E100" s="36"/>
      <c r="F100" s="37"/>
      <c r="G100" s="38"/>
    </row>
    <row r="101" spans="1:7" s="25" customFormat="1" ht="33.75">
      <c r="A101" s="32" t="s">
        <v>200</v>
      </c>
      <c r="B101" s="33" t="s">
        <v>60</v>
      </c>
      <c r="C101" s="34" t="s">
        <v>23</v>
      </c>
      <c r="D101" s="35">
        <v>9.69</v>
      </c>
      <c r="E101" s="36"/>
      <c r="F101" s="37"/>
      <c r="G101" s="38"/>
    </row>
    <row r="102" spans="1:7" s="25" customFormat="1" ht="33.75">
      <c r="A102" s="32" t="s">
        <v>201</v>
      </c>
      <c r="B102" s="33" t="s">
        <v>57</v>
      </c>
      <c r="C102" s="34" t="s">
        <v>28</v>
      </c>
      <c r="D102" s="35">
        <v>297.56</v>
      </c>
      <c r="E102" s="36"/>
      <c r="F102" s="37"/>
      <c r="G102" s="38"/>
    </row>
    <row r="103" spans="1:7" s="25" customFormat="1" ht="22.5">
      <c r="A103" s="32" t="s">
        <v>202</v>
      </c>
      <c r="B103" s="33" t="s">
        <v>59</v>
      </c>
      <c r="C103" s="34" t="s">
        <v>24</v>
      </c>
      <c r="D103" s="35">
        <v>6.46</v>
      </c>
      <c r="E103" s="36"/>
      <c r="F103" s="37"/>
      <c r="G103" s="38"/>
    </row>
    <row r="104" spans="1:7" s="25" customFormat="1" ht="22.5">
      <c r="A104" s="32" t="s">
        <v>203</v>
      </c>
      <c r="B104" s="33" t="s">
        <v>48</v>
      </c>
      <c r="C104" s="34" t="s">
        <v>23</v>
      </c>
      <c r="D104" s="35">
        <v>33.44</v>
      </c>
      <c r="E104" s="36"/>
      <c r="F104" s="37"/>
      <c r="G104" s="38"/>
    </row>
    <row r="105" spans="1:7" s="25" customFormat="1" ht="33.75">
      <c r="A105" s="32" t="s">
        <v>204</v>
      </c>
      <c r="B105" s="33" t="s">
        <v>61</v>
      </c>
      <c r="C105" s="34" t="s">
        <v>23</v>
      </c>
      <c r="D105" s="35">
        <v>33.44</v>
      </c>
      <c r="E105" s="36"/>
      <c r="F105" s="37"/>
      <c r="G105" s="38"/>
    </row>
    <row r="106" spans="1:7" s="25" customFormat="1" ht="33.75">
      <c r="A106" s="32" t="s">
        <v>205</v>
      </c>
      <c r="B106" s="33" t="s">
        <v>82</v>
      </c>
      <c r="C106" s="34" t="s">
        <v>24</v>
      </c>
      <c r="D106" s="35">
        <v>2.9</v>
      </c>
      <c r="E106" s="36"/>
      <c r="F106" s="40"/>
      <c r="G106" s="38"/>
    </row>
    <row r="107" spans="1:7" s="25" customFormat="1" ht="33.75">
      <c r="A107" s="32" t="s">
        <v>206</v>
      </c>
      <c r="B107" s="33" t="s">
        <v>83</v>
      </c>
      <c r="C107" s="34" t="s">
        <v>26</v>
      </c>
      <c r="D107" s="35">
        <v>26.099999999999998</v>
      </c>
      <c r="E107" s="36"/>
      <c r="F107" s="37"/>
      <c r="G107" s="38"/>
    </row>
    <row r="108" spans="1:7" s="25" customFormat="1">
      <c r="A108" s="26" t="s">
        <v>121</v>
      </c>
      <c r="B108" s="27" t="s">
        <v>34</v>
      </c>
      <c r="C108" s="28"/>
      <c r="D108" s="29"/>
      <c r="E108" s="30"/>
      <c r="F108" s="31"/>
      <c r="G108" s="30">
        <f>ROUND(SUM(G109:G123),2)</f>
        <v>0</v>
      </c>
    </row>
    <row r="109" spans="1:7" s="25" customFormat="1" ht="22.5">
      <c r="A109" s="32" t="s">
        <v>207</v>
      </c>
      <c r="B109" s="33" t="s">
        <v>71</v>
      </c>
      <c r="C109" s="34" t="s">
        <v>25</v>
      </c>
      <c r="D109" s="35">
        <v>6</v>
      </c>
      <c r="E109" s="36"/>
      <c r="F109" s="37"/>
      <c r="G109" s="38"/>
    </row>
    <row r="110" spans="1:7" s="25" customFormat="1" ht="22.5">
      <c r="A110" s="32" t="s">
        <v>208</v>
      </c>
      <c r="B110" s="33" t="s">
        <v>72</v>
      </c>
      <c r="C110" s="34" t="s">
        <v>25</v>
      </c>
      <c r="D110" s="35">
        <v>6</v>
      </c>
      <c r="E110" s="36"/>
      <c r="F110" s="37"/>
      <c r="G110" s="38"/>
    </row>
    <row r="111" spans="1:7" s="25" customFormat="1" ht="22.5">
      <c r="A111" s="32" t="s">
        <v>209</v>
      </c>
      <c r="B111" s="33" t="s">
        <v>53</v>
      </c>
      <c r="C111" s="34" t="s">
        <v>25</v>
      </c>
      <c r="D111" s="35">
        <v>1</v>
      </c>
      <c r="E111" s="36"/>
      <c r="F111" s="37"/>
      <c r="G111" s="38"/>
    </row>
    <row r="112" spans="1:7" s="25" customFormat="1" ht="22.5">
      <c r="A112" s="32" t="s">
        <v>210</v>
      </c>
      <c r="B112" s="33" t="s">
        <v>51</v>
      </c>
      <c r="C112" s="34" t="s">
        <v>25</v>
      </c>
      <c r="D112" s="35">
        <v>3</v>
      </c>
      <c r="E112" s="36"/>
      <c r="F112" s="37"/>
      <c r="G112" s="38"/>
    </row>
    <row r="113" spans="1:7" s="25" customFormat="1" ht="33.75">
      <c r="A113" s="32" t="s">
        <v>211</v>
      </c>
      <c r="B113" s="33" t="s">
        <v>54</v>
      </c>
      <c r="C113" s="34" t="s">
        <v>25</v>
      </c>
      <c r="D113" s="35">
        <v>1</v>
      </c>
      <c r="E113" s="36"/>
      <c r="F113" s="37"/>
      <c r="G113" s="38"/>
    </row>
    <row r="114" spans="1:7" s="25" customFormat="1" ht="33.75">
      <c r="A114" s="32" t="s">
        <v>212</v>
      </c>
      <c r="B114" s="33" t="s">
        <v>44</v>
      </c>
      <c r="C114" s="34" t="s">
        <v>25</v>
      </c>
      <c r="D114" s="35">
        <v>6</v>
      </c>
      <c r="E114" s="36"/>
      <c r="F114" s="37"/>
      <c r="G114" s="38"/>
    </row>
    <row r="115" spans="1:7" s="25" customFormat="1" ht="45">
      <c r="A115" s="32" t="s">
        <v>213</v>
      </c>
      <c r="B115" s="33" t="s">
        <v>49</v>
      </c>
      <c r="C115" s="34" t="s">
        <v>25</v>
      </c>
      <c r="D115" s="35">
        <v>1</v>
      </c>
      <c r="E115" s="36"/>
      <c r="F115" s="37"/>
      <c r="G115" s="38"/>
    </row>
    <row r="116" spans="1:7" s="25" customFormat="1" ht="33.75">
      <c r="A116" s="32" t="s">
        <v>214</v>
      </c>
      <c r="B116" s="33" t="s">
        <v>50</v>
      </c>
      <c r="C116" s="34" t="s">
        <v>25</v>
      </c>
      <c r="D116" s="35">
        <v>1</v>
      </c>
      <c r="E116" s="36"/>
      <c r="F116" s="37"/>
      <c r="G116" s="38"/>
    </row>
    <row r="117" spans="1:7" s="25" customFormat="1" ht="22.5">
      <c r="A117" s="32" t="s">
        <v>215</v>
      </c>
      <c r="B117" s="33" t="s">
        <v>37</v>
      </c>
      <c r="C117" s="34" t="s">
        <v>27</v>
      </c>
      <c r="D117" s="35">
        <v>22.96</v>
      </c>
      <c r="E117" s="36"/>
      <c r="F117" s="37"/>
      <c r="G117" s="38"/>
    </row>
    <row r="118" spans="1:7" s="25" customFormat="1" ht="22.5">
      <c r="A118" s="32" t="s">
        <v>216</v>
      </c>
      <c r="B118" s="33" t="s">
        <v>65</v>
      </c>
      <c r="C118" s="34" t="s">
        <v>25</v>
      </c>
      <c r="D118" s="35">
        <v>1</v>
      </c>
      <c r="E118" s="36"/>
      <c r="F118" s="37"/>
      <c r="G118" s="38"/>
    </row>
    <row r="119" spans="1:7" s="25" customFormat="1" ht="22.5">
      <c r="A119" s="32" t="s">
        <v>217</v>
      </c>
      <c r="B119" s="33" t="s">
        <v>52</v>
      </c>
      <c r="C119" s="34" t="s">
        <v>25</v>
      </c>
      <c r="D119" s="35">
        <v>1</v>
      </c>
      <c r="E119" s="36"/>
      <c r="F119" s="37"/>
      <c r="G119" s="38"/>
    </row>
    <row r="120" spans="1:7" s="25" customFormat="1" ht="33.75">
      <c r="A120" s="32" t="s">
        <v>218</v>
      </c>
      <c r="B120" s="33" t="s">
        <v>62</v>
      </c>
      <c r="C120" s="34" t="s">
        <v>24</v>
      </c>
      <c r="D120" s="35">
        <v>0.54</v>
      </c>
      <c r="E120" s="36"/>
      <c r="F120" s="37"/>
      <c r="G120" s="38"/>
    </row>
    <row r="121" spans="1:7" s="25" customFormat="1" ht="22.5">
      <c r="A121" s="32" t="s">
        <v>219</v>
      </c>
      <c r="B121" s="33" t="s">
        <v>76</v>
      </c>
      <c r="C121" s="34" t="s">
        <v>25</v>
      </c>
      <c r="D121" s="35">
        <v>7</v>
      </c>
      <c r="E121" s="36"/>
      <c r="F121" s="37"/>
      <c r="G121" s="38"/>
    </row>
    <row r="122" spans="1:7" s="25" customFormat="1" ht="22.5">
      <c r="A122" s="32" t="s">
        <v>220</v>
      </c>
      <c r="B122" s="33" t="s">
        <v>73</v>
      </c>
      <c r="C122" s="34" t="s">
        <v>25</v>
      </c>
      <c r="D122" s="35">
        <v>3</v>
      </c>
      <c r="E122" s="36"/>
      <c r="F122" s="37"/>
      <c r="G122" s="38"/>
    </row>
    <row r="123" spans="1:7" s="25" customFormat="1" ht="22.5">
      <c r="A123" s="32" t="s">
        <v>221</v>
      </c>
      <c r="B123" s="33" t="s">
        <v>74</v>
      </c>
      <c r="C123" s="34" t="s">
        <v>25</v>
      </c>
      <c r="D123" s="35">
        <v>4</v>
      </c>
      <c r="E123" s="36"/>
      <c r="F123" s="37"/>
      <c r="G123" s="38"/>
    </row>
    <row r="124" spans="1:7" s="25" customFormat="1">
      <c r="A124" s="23" t="s">
        <v>106</v>
      </c>
      <c r="B124" s="39" t="s">
        <v>107</v>
      </c>
      <c r="C124" s="39"/>
      <c r="D124" s="39"/>
      <c r="E124" s="39"/>
      <c r="F124" s="39"/>
      <c r="G124" s="24">
        <f>ROUND(SUM(G125:G135),2)</f>
        <v>0</v>
      </c>
    </row>
    <row r="125" spans="1:7" s="25" customFormat="1" ht="33.75">
      <c r="A125" s="32" t="s">
        <v>222</v>
      </c>
      <c r="B125" s="33" t="s">
        <v>108</v>
      </c>
      <c r="C125" s="34" t="s">
        <v>23</v>
      </c>
      <c r="D125" s="35">
        <v>17.079999999999998</v>
      </c>
      <c r="E125" s="36"/>
      <c r="F125" s="37"/>
      <c r="G125" s="38"/>
    </row>
    <row r="126" spans="1:7" s="25" customFormat="1" ht="45">
      <c r="A126" s="32" t="s">
        <v>223</v>
      </c>
      <c r="B126" s="33" t="s">
        <v>109</v>
      </c>
      <c r="C126" s="34" t="s">
        <v>24</v>
      </c>
      <c r="D126" s="35">
        <v>2.56</v>
      </c>
      <c r="E126" s="36"/>
      <c r="F126" s="37"/>
      <c r="G126" s="38"/>
    </row>
    <row r="127" spans="1:7" s="25" customFormat="1" ht="45">
      <c r="A127" s="32" t="s">
        <v>224</v>
      </c>
      <c r="B127" s="33" t="s">
        <v>84</v>
      </c>
      <c r="C127" s="34" t="s">
        <v>24</v>
      </c>
      <c r="D127" s="35">
        <v>1.03</v>
      </c>
      <c r="E127" s="36"/>
      <c r="F127" s="37"/>
      <c r="G127" s="38"/>
    </row>
    <row r="128" spans="1:7" s="25" customFormat="1" ht="56.25">
      <c r="A128" s="32" t="s">
        <v>225</v>
      </c>
      <c r="B128" s="33" t="s">
        <v>85</v>
      </c>
      <c r="C128" s="34" t="s">
        <v>24</v>
      </c>
      <c r="D128" s="35">
        <v>0.68</v>
      </c>
      <c r="E128" s="36"/>
      <c r="F128" s="37"/>
      <c r="G128" s="38"/>
    </row>
    <row r="129" spans="1:7" s="25" customFormat="1" ht="33.75">
      <c r="A129" s="32" t="s">
        <v>226</v>
      </c>
      <c r="B129" s="33" t="s">
        <v>116</v>
      </c>
      <c r="C129" s="34" t="s">
        <v>27</v>
      </c>
      <c r="D129" s="35">
        <v>2.42</v>
      </c>
      <c r="E129" s="36"/>
      <c r="F129" s="37"/>
      <c r="G129" s="38"/>
    </row>
    <row r="130" spans="1:7" s="25" customFormat="1" ht="33.75">
      <c r="A130" s="32" t="s">
        <v>227</v>
      </c>
      <c r="B130" s="33" t="s">
        <v>110</v>
      </c>
      <c r="C130" s="34" t="s">
        <v>27</v>
      </c>
      <c r="D130" s="35">
        <v>7.78</v>
      </c>
      <c r="E130" s="36"/>
      <c r="F130" s="37"/>
      <c r="G130" s="38"/>
    </row>
    <row r="131" spans="1:7" s="25" customFormat="1" ht="33.75">
      <c r="A131" s="32" t="s">
        <v>228</v>
      </c>
      <c r="B131" s="33" t="s">
        <v>111</v>
      </c>
      <c r="C131" s="34" t="s">
        <v>23</v>
      </c>
      <c r="D131" s="35">
        <v>17.079999999999998</v>
      </c>
      <c r="E131" s="36"/>
      <c r="F131" s="37"/>
      <c r="G131" s="38"/>
    </row>
    <row r="132" spans="1:7" s="25" customFormat="1" ht="33.75">
      <c r="A132" s="32" t="s">
        <v>229</v>
      </c>
      <c r="B132" s="33" t="s">
        <v>112</v>
      </c>
      <c r="C132" s="34" t="s">
        <v>23</v>
      </c>
      <c r="D132" s="35">
        <v>17.079999999999998</v>
      </c>
      <c r="E132" s="36"/>
      <c r="F132" s="37"/>
      <c r="G132" s="38"/>
    </row>
    <row r="133" spans="1:7" s="25" customFormat="1" ht="22.5">
      <c r="A133" s="32" t="s">
        <v>230</v>
      </c>
      <c r="B133" s="33" t="s">
        <v>101</v>
      </c>
      <c r="C133" s="34" t="s">
        <v>27</v>
      </c>
      <c r="D133" s="35">
        <v>15.33</v>
      </c>
      <c r="E133" s="36"/>
      <c r="F133" s="37"/>
      <c r="G133" s="38"/>
    </row>
    <row r="134" spans="1:7" s="25" customFormat="1" ht="33.75">
      <c r="A134" s="32" t="s">
        <v>231</v>
      </c>
      <c r="B134" s="33" t="s">
        <v>82</v>
      </c>
      <c r="C134" s="34" t="s">
        <v>24</v>
      </c>
      <c r="D134" s="35">
        <v>1.53</v>
      </c>
      <c r="E134" s="36"/>
      <c r="F134" s="37"/>
      <c r="G134" s="38"/>
    </row>
    <row r="135" spans="1:7" s="25" customFormat="1" ht="33.75">
      <c r="A135" s="32" t="s">
        <v>232</v>
      </c>
      <c r="B135" s="33" t="s">
        <v>83</v>
      </c>
      <c r="C135" s="34" t="s">
        <v>26</v>
      </c>
      <c r="D135" s="35">
        <v>13.77</v>
      </c>
      <c r="E135" s="36"/>
      <c r="F135" s="37"/>
      <c r="G135" s="38"/>
    </row>
    <row r="136" spans="1:7" s="55" customFormat="1" ht="13.5" customHeight="1">
      <c r="A136" s="23" t="s">
        <v>113</v>
      </c>
      <c r="B136" s="39" t="s">
        <v>114</v>
      </c>
      <c r="C136" s="39"/>
      <c r="D136" s="39"/>
      <c r="E136" s="39"/>
      <c r="F136" s="39"/>
      <c r="G136" s="24">
        <f>ROUND(SUM(G137),2)</f>
        <v>0</v>
      </c>
    </row>
    <row r="137" spans="1:7" s="41" customFormat="1" ht="22.5">
      <c r="A137" s="32" t="s">
        <v>233</v>
      </c>
      <c r="B137" s="33" t="s">
        <v>115</v>
      </c>
      <c r="C137" s="34" t="s">
        <v>23</v>
      </c>
      <c r="D137" s="35">
        <v>1782.65</v>
      </c>
      <c r="E137" s="36"/>
      <c r="F137" s="37"/>
      <c r="G137" s="38"/>
    </row>
    <row r="138" spans="1:7" ht="6" customHeight="1">
      <c r="A138" s="80"/>
      <c r="B138" s="80"/>
      <c r="C138" s="80"/>
      <c r="D138" s="80"/>
      <c r="E138" s="80"/>
      <c r="F138" s="80"/>
      <c r="G138" s="80"/>
    </row>
    <row r="139" spans="1:7" s="25" customFormat="1">
      <c r="A139" s="32"/>
      <c r="B139" s="33"/>
      <c r="C139" s="34"/>
      <c r="D139" s="35"/>
      <c r="E139" s="36"/>
      <c r="F139" s="37"/>
      <c r="G139" s="38"/>
    </row>
    <row r="140" spans="1:7" s="25" customFormat="1">
      <c r="A140" s="32"/>
      <c r="B140" s="33"/>
      <c r="C140" s="34"/>
      <c r="D140" s="35"/>
      <c r="E140" s="36"/>
      <c r="F140" s="37"/>
      <c r="G140" s="38"/>
    </row>
    <row r="141" spans="1:7" s="55" customFormat="1" ht="13.5" customHeight="1">
      <c r="A141" s="23"/>
      <c r="B141" s="39" t="s">
        <v>237</v>
      </c>
      <c r="C141" s="39"/>
      <c r="D141" s="39"/>
      <c r="E141" s="39"/>
      <c r="F141" s="39"/>
      <c r="G141" s="24"/>
    </row>
    <row r="142" spans="1:7" s="25" customFormat="1" ht="22.5">
      <c r="A142" s="32"/>
      <c r="B142" s="102" t="str">
        <f>+B5</f>
        <v>Modernización y obras complementarias de las redes básicas de alcantarillado, conducción y distribución de la calle las Palmas, San Francisco Tesistán, Municipio de Zapopan, Jalisco</v>
      </c>
      <c r="C142" s="34"/>
      <c r="D142" s="35"/>
      <c r="E142" s="36"/>
      <c r="F142" s="37"/>
      <c r="G142" s="38"/>
    </row>
    <row r="143" spans="1:7" s="25" customFormat="1">
      <c r="A143" s="32"/>
      <c r="B143" s="33"/>
      <c r="C143" s="34"/>
      <c r="D143" s="35"/>
      <c r="E143" s="36"/>
      <c r="F143" s="37"/>
      <c r="G143" s="38"/>
    </row>
    <row r="144" spans="1:7" s="41" customFormat="1">
      <c r="A144" s="42" t="str">
        <f>A16</f>
        <v>A</v>
      </c>
      <c r="B144" s="79" t="str">
        <f>B16</f>
        <v>PRELIMINARES</v>
      </c>
      <c r="C144" s="79"/>
      <c r="D144" s="79"/>
      <c r="E144" s="79"/>
      <c r="F144" s="43"/>
      <c r="G144" s="72">
        <f>G16</f>
        <v>0</v>
      </c>
    </row>
    <row r="145" spans="1:7" s="41" customFormat="1">
      <c r="A145" s="42" t="str">
        <f>A24</f>
        <v>B</v>
      </c>
      <c r="B145" s="79" t="str">
        <f>B24</f>
        <v>ALCANTARILLADO SANITARIO</v>
      </c>
      <c r="C145" s="79"/>
      <c r="D145" s="79"/>
      <c r="E145" s="79"/>
      <c r="F145" s="43"/>
      <c r="G145" s="72">
        <f>G24</f>
        <v>0</v>
      </c>
    </row>
    <row r="146" spans="1:7" s="41" customFormat="1">
      <c r="A146" s="44" t="str">
        <f>A25</f>
        <v>B1</v>
      </c>
      <c r="B146" s="45" t="str">
        <f>B25</f>
        <v>LÍNEA PRINCIPAL</v>
      </c>
      <c r="C146" s="46"/>
      <c r="D146" s="47"/>
      <c r="E146" s="43"/>
      <c r="F146" s="43"/>
      <c r="G146" s="48">
        <f>G25</f>
        <v>0</v>
      </c>
    </row>
    <row r="147" spans="1:7" s="41" customFormat="1">
      <c r="A147" s="44" t="str">
        <f>A37</f>
        <v>B2</v>
      </c>
      <c r="B147" s="45" t="str">
        <f>B37</f>
        <v>POZOS DE VISITA</v>
      </c>
      <c r="C147" s="46"/>
      <c r="D147" s="47"/>
      <c r="E147" s="43"/>
      <c r="F147" s="43"/>
      <c r="G147" s="48">
        <f>G37</f>
        <v>0</v>
      </c>
    </row>
    <row r="148" spans="1:7" s="41" customFormat="1">
      <c r="A148" s="44" t="str">
        <f>A53</f>
        <v>B3</v>
      </c>
      <c r="B148" s="45" t="str">
        <f>B53</f>
        <v>DESCARGAS DOMICILIARIAS</v>
      </c>
      <c r="C148" s="46"/>
      <c r="D148" s="47"/>
      <c r="E148" s="43"/>
      <c r="F148" s="43"/>
      <c r="G148" s="48">
        <f>G53</f>
        <v>0</v>
      </c>
    </row>
    <row r="149" spans="1:7" s="41" customFormat="1">
      <c r="A149" s="42" t="str">
        <f>A71</f>
        <v>C</v>
      </c>
      <c r="B149" s="79" t="str">
        <f>B71</f>
        <v>AGUA POTABLE</v>
      </c>
      <c r="C149" s="79"/>
      <c r="D149" s="79"/>
      <c r="E149" s="79"/>
      <c r="F149" s="43"/>
      <c r="G149" s="72">
        <f>G71</f>
        <v>0</v>
      </c>
    </row>
    <row r="150" spans="1:7" s="41" customFormat="1">
      <c r="A150" s="44" t="str">
        <f>A72</f>
        <v>C1</v>
      </c>
      <c r="B150" s="45" t="str">
        <f>B72</f>
        <v>LÍNEA PRINCIPAL</v>
      </c>
      <c r="C150" s="46"/>
      <c r="D150" s="47"/>
      <c r="E150" s="43"/>
      <c r="F150" s="43"/>
      <c r="G150" s="48">
        <f>G72</f>
        <v>0</v>
      </c>
    </row>
    <row r="151" spans="1:7" s="41" customFormat="1">
      <c r="A151" s="44" t="str">
        <f>A82</f>
        <v>C2</v>
      </c>
      <c r="B151" s="45" t="str">
        <f>B82</f>
        <v>TOMAS DOMICILIARIAS</v>
      </c>
      <c r="C151" s="46"/>
      <c r="D151" s="47"/>
      <c r="E151" s="43"/>
      <c r="F151" s="43"/>
      <c r="G151" s="48">
        <f>G82</f>
        <v>0</v>
      </c>
    </row>
    <row r="152" spans="1:7" s="41" customFormat="1">
      <c r="A152" s="44" t="str">
        <f>A95</f>
        <v>C3</v>
      </c>
      <c r="B152" s="45" t="str">
        <f>B95</f>
        <v>CAJA DE VÁLVULAS</v>
      </c>
      <c r="C152" s="46"/>
      <c r="D152" s="47"/>
      <c r="E152" s="43"/>
      <c r="F152" s="43"/>
      <c r="G152" s="48">
        <f>G95</f>
        <v>0</v>
      </c>
    </row>
    <row r="153" spans="1:7" s="41" customFormat="1">
      <c r="A153" s="44" t="str">
        <f>A108</f>
        <v>C4</v>
      </c>
      <c r="B153" s="45" t="str">
        <f>B108</f>
        <v>PIEZAS ESPECIALES</v>
      </c>
      <c r="C153" s="46"/>
      <c r="D153" s="47"/>
      <c r="E153" s="43"/>
      <c r="F153" s="43"/>
      <c r="G153" s="48">
        <f>G108</f>
        <v>0</v>
      </c>
    </row>
    <row r="154" spans="1:7" s="41" customFormat="1">
      <c r="A154" s="42" t="str">
        <f>A124</f>
        <v>D</v>
      </c>
      <c r="B154" s="79" t="str">
        <f>B124</f>
        <v>REPARACIÓN DE BANQUETAS</v>
      </c>
      <c r="C154" s="79"/>
      <c r="D154" s="79"/>
      <c r="E154" s="79"/>
      <c r="F154" s="43"/>
      <c r="G154" s="72">
        <f>G124</f>
        <v>0</v>
      </c>
    </row>
    <row r="155" spans="1:7" s="41" customFormat="1">
      <c r="A155" s="42" t="str">
        <f>A136</f>
        <v>E</v>
      </c>
      <c r="B155" s="79" t="str">
        <f>B136</f>
        <v>LIMPIEZA</v>
      </c>
      <c r="C155" s="79"/>
      <c r="D155" s="79"/>
      <c r="E155" s="79"/>
      <c r="F155" s="43"/>
      <c r="G155" s="72">
        <f>G136</f>
        <v>0</v>
      </c>
    </row>
    <row r="156" spans="1:7" s="41" customFormat="1">
      <c r="A156" s="44"/>
      <c r="B156" s="45"/>
      <c r="C156" s="46"/>
      <c r="D156" s="47"/>
      <c r="E156" s="43"/>
      <c r="F156" s="43"/>
      <c r="G156" s="48"/>
    </row>
    <row r="157" spans="1:7" s="41" customFormat="1">
      <c r="A157" s="44"/>
      <c r="B157" s="45"/>
      <c r="C157" s="46"/>
      <c r="D157" s="47"/>
      <c r="E157" s="43"/>
      <c r="F157" s="43"/>
      <c r="G157" s="48"/>
    </row>
    <row r="158" spans="1:7" s="41" customFormat="1">
      <c r="A158" s="44"/>
      <c r="B158" s="45"/>
      <c r="C158" s="46"/>
      <c r="D158" s="47"/>
      <c r="E158" s="43"/>
      <c r="F158" s="43"/>
      <c r="G158" s="48"/>
    </row>
    <row r="159" spans="1:7" s="41" customFormat="1">
      <c r="A159" s="44"/>
      <c r="B159" s="49"/>
      <c r="C159" s="46"/>
      <c r="D159" s="47"/>
      <c r="E159" s="43"/>
      <c r="G159" s="50"/>
    </row>
    <row r="160" spans="1:7" s="41" customFormat="1" ht="15" customHeight="1">
      <c r="A160" s="88" t="s">
        <v>21</v>
      </c>
      <c r="B160" s="88"/>
      <c r="C160" s="88"/>
      <c r="D160" s="88"/>
      <c r="E160" s="88"/>
      <c r="F160" s="73" t="s">
        <v>15</v>
      </c>
      <c r="G160" s="51">
        <f>ROUND(SUM(G144,G145,G149,G154,G155),2)</f>
        <v>0</v>
      </c>
    </row>
    <row r="161" spans="1:7" s="41" customFormat="1" ht="15" customHeight="1">
      <c r="A161" s="87"/>
      <c r="B161" s="87"/>
      <c r="C161" s="87"/>
      <c r="D161" s="87"/>
      <c r="E161" s="87"/>
      <c r="F161" s="73" t="s">
        <v>16</v>
      </c>
      <c r="G161" s="52">
        <f>ROUND(PRODUCT(G160,0.16),2)</f>
        <v>0</v>
      </c>
    </row>
    <row r="162" spans="1:7" s="41" customFormat="1" ht="15.75">
      <c r="A162" s="87"/>
      <c r="B162" s="87"/>
      <c r="C162" s="87"/>
      <c r="D162" s="87"/>
      <c r="E162" s="87"/>
      <c r="F162" s="73" t="s">
        <v>17</v>
      </c>
      <c r="G162" s="53">
        <f>ROUND(SUM(G160,G161),2)</f>
        <v>0</v>
      </c>
    </row>
  </sheetData>
  <protectedRanges>
    <protectedRange sqref="B9:C9 B5" name="DATOS_3"/>
    <protectedRange sqref="C1" name="DATOS_1_2"/>
    <protectedRange sqref="F4:F7" name="DATOS_3_1_1"/>
  </protectedRanges>
  <mergeCells count="17">
    <mergeCell ref="C2:F3"/>
    <mergeCell ref="B5:B7"/>
    <mergeCell ref="B9:B10"/>
    <mergeCell ref="C1:F1"/>
    <mergeCell ref="C8:F8"/>
    <mergeCell ref="B154:E154"/>
    <mergeCell ref="B155:E155"/>
    <mergeCell ref="C9:F9"/>
    <mergeCell ref="C10:F10"/>
    <mergeCell ref="A161:E162"/>
    <mergeCell ref="A160:E160"/>
    <mergeCell ref="G9:G10"/>
    <mergeCell ref="A12:G12"/>
    <mergeCell ref="B149:E149"/>
    <mergeCell ref="B145:E145"/>
    <mergeCell ref="A138:G138"/>
    <mergeCell ref="B144:E144"/>
  </mergeCells>
  <printOptions horizontalCentered="1"/>
  <pageMargins left="0.39370078740157483" right="0.39370078740157483" top="0.39370078740157483" bottom="0.39370078740157483" header="0.27559055118110237" footer="0.19685039370078741"/>
  <pageSetup scale="63" fitToWidth="6" fitToHeight="6" orientation="landscape" r:id="rId1"/>
  <headerFooter>
    <oddFooter>&amp;CPágina &amp;P de &amp;N</oddFooter>
  </headerFooter>
  <rowBreaks count="2" manualBreakCount="2">
    <brk id="36" max="6" man="1"/>
    <brk id="13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CATÁLOGO</vt:lpstr>
      <vt:lpstr>CATÁLOGO!Área_de_impresión</vt:lpstr>
      <vt:lpstr>CATÁLOGO!Títulos_a_imprimir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Salvador Ceja Hermosillo</dc:creator>
  <cp:lastModifiedBy>YO</cp:lastModifiedBy>
  <cp:lastPrinted>2023-05-26T19:12:49Z</cp:lastPrinted>
  <dcterms:created xsi:type="dcterms:W3CDTF">2019-08-15T17:13:54Z</dcterms:created>
  <dcterms:modified xsi:type="dcterms:W3CDTF">2023-06-09T18:27:58Z</dcterms:modified>
</cp:coreProperties>
</file>