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ATALOGOS 2023\CONVOCATORIA 008-2023\"/>
    </mc:Choice>
  </mc:AlternateContent>
  <xr:revisionPtr revIDLastSave="0" documentId="13_ncr:1_{FE080C1C-8D26-45B6-AB69-5F6821D393BD}" xr6:coauthVersionLast="36" xr6:coauthVersionMax="36" xr10:uidLastSave="{00000000-0000-0000-0000-000000000000}"/>
  <bookViews>
    <workbookView xWindow="0" yWindow="0" windowWidth="17700" windowHeight="8265" xr2:uid="{00000000-000D-0000-FFFF-FFFF00000000}"/>
  </bookViews>
  <sheets>
    <sheet name="DOPI-MUN-R33-PAV-LP-056-2023" sheetId="3" r:id="rId1"/>
  </sheets>
  <externalReferences>
    <externalReference r:id="rId2"/>
    <externalReference r:id="rId3"/>
  </externalReferences>
  <definedNames>
    <definedName name="_xlnm._FilterDatabase" localSheetId="0" hidden="1">'DOPI-MUN-R33-PAV-LP-056-2023'!$A$14:$G$237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'DOPI-MUN-R33-PAV-LP-056-2023'!$A$1:$G$270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'DOPI-MUN-R33-PAV-LP-056-2023'!$1:$14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B242" i="3" l="1"/>
  <c r="A244" i="3" l="1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G205" i="3" l="1"/>
  <c r="B255" i="3" l="1"/>
  <c r="B263" i="3" l="1"/>
  <c r="B262" i="3"/>
  <c r="B261" i="3"/>
  <c r="B260" i="3"/>
  <c r="B259" i="3"/>
  <c r="B258" i="3"/>
  <c r="B257" i="3"/>
  <c r="B256" i="3"/>
  <c r="B254" i="3"/>
  <c r="B253" i="3"/>
  <c r="B252" i="3"/>
  <c r="B251" i="3"/>
  <c r="B250" i="3"/>
  <c r="B249" i="3"/>
  <c r="B248" i="3"/>
  <c r="B247" i="3"/>
  <c r="B246" i="3"/>
  <c r="B245" i="3"/>
  <c r="B244" i="3"/>
  <c r="G186" i="3" l="1"/>
  <c r="G261" i="3" s="1"/>
  <c r="G262" i="3" l="1"/>
  <c r="G115" i="3" l="1"/>
  <c r="G255" i="3" s="1"/>
  <c r="G174" i="3"/>
  <c r="G260" i="3" s="1"/>
  <c r="G161" i="3"/>
  <c r="G259" i="3" s="1"/>
  <c r="G99" i="3" l="1"/>
  <c r="G131" i="3"/>
  <c r="G98" i="3" l="1"/>
  <c r="G253" i="3" s="1"/>
  <c r="G256" i="3"/>
  <c r="G151" i="3"/>
  <c r="G150" i="3" s="1"/>
  <c r="G257" i="3" s="1"/>
  <c r="G254" i="3"/>
  <c r="G258" i="3" l="1"/>
  <c r="G236" i="3" l="1"/>
  <c r="G263" i="3" s="1"/>
  <c r="G81" i="3" l="1"/>
  <c r="G17" i="3"/>
  <c r="G42" i="3"/>
  <c r="G247" i="3" s="1"/>
  <c r="G94" i="3"/>
  <c r="G252" i="3" s="1"/>
  <c r="G51" i="3"/>
  <c r="G248" i="3" s="1"/>
  <c r="G34" i="3"/>
  <c r="G246" i="3" s="1"/>
  <c r="G72" i="3"/>
  <c r="G249" i="3" s="1"/>
  <c r="G16" i="3" l="1"/>
  <c r="G244" i="3" s="1"/>
  <c r="G245" i="3"/>
  <c r="G80" i="3"/>
  <c r="G250" i="3" s="1"/>
  <c r="G251" i="3"/>
  <c r="G268" i="3" l="1"/>
  <c r="G269" i="3" s="1"/>
  <c r="G270" i="3" s="1"/>
</calcChain>
</file>

<file path=xl/sharedStrings.xml><?xml version="1.0" encoding="utf-8"?>
<sst xmlns="http://schemas.openxmlformats.org/spreadsheetml/2006/main" count="674" uniqueCount="435">
  <si>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</si>
  <si>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</si>
  <si>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</si>
  <si>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</si>
  <si>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</si>
  <si>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</si>
  <si>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</si>
  <si>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</si>
  <si>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</si>
  <si>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</si>
  <si>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</si>
  <si>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</si>
  <si>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</si>
  <si>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</si>
  <si>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</si>
  <si>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</si>
  <si>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</si>
  <si>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</si>
  <si>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</si>
  <si>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</si>
  <si>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</si>
  <si>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</si>
  <si>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</si>
  <si>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</si>
  <si>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</si>
  <si>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PRELIMINARES</t>
  </si>
  <si>
    <t>C</t>
  </si>
  <si>
    <t>D</t>
  </si>
  <si>
    <t>E</t>
  </si>
  <si>
    <t>LIMPIEZA</t>
  </si>
  <si>
    <t>M2</t>
  </si>
  <si>
    <t>M3</t>
  </si>
  <si>
    <t>PZA</t>
  </si>
  <si>
    <t>M3-KM</t>
  </si>
  <si>
    <t>M</t>
  </si>
  <si>
    <t>SEÑALAMIENTO HORIZONTAL Y VERTICAL</t>
  </si>
  <si>
    <t>D1</t>
  </si>
  <si>
    <t>SEÑALAMIENTO HORIZONTAL</t>
  </si>
  <si>
    <t>D2</t>
  </si>
  <si>
    <t>LIMPIEZA GRUESA DE OBRA, INCLUYE: ACARREO A BANCO DE OBRA, MANO DE OBRA, EQUIPO Y HERRAMIENTA.</t>
  </si>
  <si>
    <t>A3</t>
  </si>
  <si>
    <t>TERRACERÍAS</t>
  </si>
  <si>
    <t>PAVIMENTO HIDRÁULICO</t>
  </si>
  <si>
    <t>KG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</si>
  <si>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</si>
  <si>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LÍNEA PRINCIPAL</t>
  </si>
  <si>
    <t>DESCARGAS DOMICILIARIAS</t>
  </si>
  <si>
    <t>AGUA POTABLE</t>
  </si>
  <si>
    <t>TOMAS DOMICILIARIAS</t>
  </si>
  <si>
    <t>CAJA DE VÁLVULAS</t>
  </si>
  <si>
    <t>PIEZAS ESPECIALES</t>
  </si>
  <si>
    <t>CAMA DE ARENA AMARILLA PARA APOYO DE TUBERÍAS, INCLUYE: MATERIALES, ACARREOS, MANO DE OBRA, EQUIPO Y HERRAMIENTA.</t>
  </si>
  <si>
    <t>SUMINISTRO E INSTALACIÓN DE MANGA DE EMPOTRAMIENTO DE  P.V.C. DE 10" DE DIÁMETRO SERIE 20,  INCLUYE: MATERIAL, ACARREOS, MANO  DE OBRA Y HERRAMIENTA.</t>
  </si>
  <si>
    <t>SUMINISTRO E INSTALACIÓN DE TUBERÍA DE P.V.C. PARA ALCANTARILLADO DIÁMETRO DE 6" SERIE 20, INCLUYE: MATERIALES NECESARIOS, EQUIPO, MANO DE OBRA Y PRUEBA HIDROSTÁTICA.</t>
  </si>
  <si>
    <t>SUMINISTRO E INSTALACIÓN DE ABRAZADERA DE BRONCE DE 4" X 1/2", INCLUYE: MATERIAL, MANO DE OBRA, EQUIPO Y HERRAMIENTA.</t>
  </si>
  <si>
    <t>SUMINISTRO E INSTALACIÓN DE LLAVE DE INSERCIÓN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</si>
  <si>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</si>
  <si>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CONECTOR DE BRONCE 1/2", INCLUYE: MANO DE OBRA, EQUIPO Y HERRAMIENTA.</t>
  </si>
  <si>
    <t>SUMINISTRO E INSTALACIÓN DE TAPÓN MACHO GALVANIZADO DE 1/2", INCLUYE: MATERIAL, MANO DE OBRA, EQUIPO Y HERRAMIENTA.</t>
  </si>
  <si>
    <t>SUMINISTRO E INSTALACIÓN ADAPTADOR DE BRONCE DE 1/2", INCLUYE: MATERIAL, MANO DE OBRA, EQUIPO Y HERRAMIENTA.</t>
  </si>
  <si>
    <t>SUMINISTRO E INSTALACIÓN DE VÁLVULA DE COMPUERTA RESILENTE DE 4" VÁSTAGO FIJO HIDROSTÁTICA, INCLUYE: 50 % DE TORNILLOS Y EMPAQUES, MATERIAL, ACARREOS, MANO DE OBRA, EQUIPO Y HERRAMIENTA.</t>
  </si>
  <si>
    <t>SUMINISTRO Y COLOCACIÓN DE CONTRAMARCO DE CANAL SENCILLO DE 4" DE 1.95 M DE LONGITUD, INCLUYE: HERRAMIENTA, NIVELACIÓN, MATERIALES, EQUIPO Y MANO DE OBRA.</t>
  </si>
  <si>
    <t>SUMINISTRO E INSTALACIÓN DE VÁLVULA DE COMPUERTA ROSCADA DE 1/2", INCLUYE: MANO DE OBRA, EQUIPO Y HERRAMIENTA.</t>
  </si>
  <si>
    <t>E1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</si>
  <si>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</si>
  <si>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</si>
  <si>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>SUMINISTRO E INSTALACIÓN DE TUBO PVC CONDUIT S. P. DE 35 MM, INCLUYE: HERRAMIENTA, MATERIAL, DESPERDICIO, ACARREO AL SITIO DE COLOCACIÓN, GUIADO Y MANO DE OBRA.</t>
  </si>
  <si>
    <t>SUMINISTRO E INSTALACIÓN DE CURVA PVC CONDUIT S. P. DE 35 MM, INCLUYE: HERRAMIENTA, MATERIAL, DESPERDICIO, ACARREO AL SITIO DE COLOCACIÓN, GUIADO Y MANO DE OBRA.</t>
  </si>
  <si>
    <t>RED DE ALUMBRADO PÚBLICO</t>
  </si>
  <si>
    <t>E2</t>
  </si>
  <si>
    <t>SUMINISTRO Y COLOCACIÓN DE CONECTOR  A  COMPRESIÓN  CAT. YPC2A8U CAL. 4-12, INCLUYE: HERRAMIENTA, CINTA VULCANIZABLE,  MATERIAL, EQUIPO Y MANO  DE  OBRA.</t>
  </si>
  <si>
    <t>SUMINISTRO Y COLOCACIÓN DE CONECTOR MÚLTIPLE EN BAJA TENSIÓN 600 (4V), INCLUYE: HERRAMIENTA, MATERIAL, EQUIPO Y MANO DE OBRA.</t>
  </si>
  <si>
    <t>SUMINISTRO Y COLOCACIÓN DE CONECTOR  TIPO  ZAPATA  DE  ALUMINIO  CAL. 4 AWG, 1 BARRENO, CON TORNILLO   Y   MANGA   TERMO CONTRÁCTIL  PARA  CONECTOR  MÚLTIPLE BAJA  TENSIÓN,  INCLUYE: HERRAMIENTA,  MATERIAL, EQUIPO Y MANO  DE  OBRA.</t>
  </si>
  <si>
    <t>JGO</t>
  </si>
  <si>
    <t>SUMINISTRO E INSTALACIÓN DE SISTEMA DE TIERRA, INCLUYE: 1 VARILLA COOPER WELD 5/8 X 3.00 M, CARGA CADWELD NO 90, 4.00 M DE CABLE DE COBRE DESNUDO CAL 2, CONECTOR DE VARILLA DE 5/8", INCLUYE: MANO DE OBRA, EQUIPO Y HERRAMIENTA.</t>
  </si>
  <si>
    <t>SUMINISTRO E INSTALACIÓN DE CABLE DE ACERO CON RECUBRIMIENTO DE COBRE TIPO CONDUCLAD ACS7 NO. 9 (46.44 MM2) MCA. CONDUMEX O SIMILAR, INCLUYE: HERRAMIENTA, MATERIALES,  DESPERDICIOS, EQUIPO Y MANO DE OBRA.</t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</si>
  <si>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</si>
  <si>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</si>
  <si>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E3</t>
  </si>
  <si>
    <t>F</t>
  </si>
  <si>
    <t>F1</t>
  </si>
  <si>
    <t>F2</t>
  </si>
  <si>
    <t>PAVIMENTACIÓN</t>
  </si>
  <si>
    <t>ÁREAS VERDES</t>
  </si>
  <si>
    <t>SEÑALAMIENTO VERTICAL</t>
  </si>
  <si>
    <t>SUMINISTRO E INSTALACIÓN DE INSERTOR DE BRONCE DE 1/2", INCLUYE: MATERIAL, MANO DE OBRA, EQUIPO Y HERRAMIENTA.</t>
  </si>
  <si>
    <t>SUMINISTRO E INSTALACIÓN DE MANGA DE EMPOTRAMIENTO DE  P.V.C. DE 12" DE DIÁMETRO,  INCLUYE: MATERIAL, ACARREOS, MANO  DE OBRA Y HERRAMIENTA.</t>
  </si>
  <si>
    <t>G</t>
  </si>
  <si>
    <t>CATÁLOGO DE CONCEPTOS</t>
  </si>
  <si>
    <t>MURO TIPO TEZON DE BLOCK 11 X 14 X 28 CM ASENTADO CON MORTERO CEMENTO-ARENA 1:3, ACABADO COMÚN, INCLUYE: MATERIALES, MANO DE OBRA, EQUIPO Y HERRAMIENTA.</t>
  </si>
  <si>
    <t>BANQUETAS, CRUCES PEATONALES Y ACCESIBILIDAD UNIVERSAL</t>
  </si>
  <si>
    <t>ALCANTARILLADO SANITARIO Y PLUVIAL</t>
  </si>
  <si>
    <t>F3</t>
  </si>
  <si>
    <t>F4</t>
  </si>
  <si>
    <t>H</t>
  </si>
  <si>
    <t>SUMINISTRO E INSTALACIÓN DE PLATO QUIEBRA CHORRO DE Fo. Fo. CON CODO Y BOLA DE CONTRAPESO,  INCLUYE: HERRAMIENTAS, CARGA, FLETE AL LUGAR DE LA OBRA, DESCARGA, MANIOBRAS LOCALES, 50 % DE TORNILLOS, COLOCACIÓN, MATERIALES, EQUIPO  Y MANO DE OBRA.</t>
  </si>
  <si>
    <t>SUMINISTRO Y COLOCACIÓN DE VÁLVULA DE RETENCIÓN CHECK DE P.V.C. SERIE 20 DE 6" DE DIÁMETRO. INCLUYE: HERRAMIENTA, SUMINISTRO E INSTALACIÓN, EMPAQUES, PRUEBA HIDROSTÁTICA EN CONJUNTO CON LA TUBERÍA, MATERIALES, EQUIPO Y MANO DE OBRA.</t>
  </si>
  <si>
    <t>SUMINISTRO E INSTALACIÓN DE CODOS DE 90°, 45°, 22° Ó 11° X 102 MM (4") DE DIÁMETRO DE FO.FO., INCLUYE: 50 % DE TORNILLOS Y EMPAQUES, MATERIAL, ACARREOS, MANO DE OBRA, EQUIPO Y HERRAMIENTA.</t>
  </si>
  <si>
    <t>SUMINISTRO E INSTALACIÓN DE TEE DE 4" X 4" DE DIÁMETRO DE FO.FO., INCLUYE: 50 % DE TORNILLOS Y EMPAQUES, MATERIAL, ACARREOS, MANO DE OBRA, EQUIPO Y HERRAMIENTA.</t>
  </si>
  <si>
    <t>SUMINISTRO E INSTALACIÓN DE VÁLVULA DE ADMISIÓN Y EXPULSIÓN DE AIRE DE 2" DE DIÁMETRO DE FO-FO., INCLUYE: HERRAMIENTA, PRUEBAS HIDROSTÁTICAS,  ACARREOS Y MANO DE OBRA.</t>
  </si>
  <si>
    <t>SUMINISTRO E INSTALACIÓN DE TEE DE 4" X 2" DE DIÁMETRO DE FO.FO., INCLUYE: 50 % DE TORNILLOS Y EMPAQUES, MATERIAL, ACARREOS, MANO DE OBRA, EQUIPO Y HERRAMIENTA.</t>
  </si>
  <si>
    <t>SUMINISTRO E INSTALACIÓN DE VÁLVULA DE COMPUERTA RESILENTE DE 2" VÁSTAGO FIJO HIDROSTÁTICA, INCLUYE: 50 % DE TORNILLOS Y EMPAQUES, MATERIAL, ACARREOS, MANO DE OBRA, EQUIPO Y HERRAMIENTA.</t>
  </si>
  <si>
    <t xml:space="preserve">SUMINISTRO Y COLOCACIÓN DE GRAVA DE 3/4", PARA FONDO DE REGISTRO ELÉCTRICO, INCLUYE: HERRAMIENTA, ACARREOS Y MANO DE OBRA. </t>
  </si>
  <si>
    <t>POZOS DE VISITA</t>
  </si>
  <si>
    <t>PLANTILLA DE MAMPOSTERÍA DE PIEDRA BRAZA, ASENTADA CON MORTERO CEMENTO-ARENA 1:3, INCLUYE: HERRAMIENTA, MATERIALES, ACARREOS, DESPERDICIOS, EQUIPO Y MANO DE OBRA.</t>
  </si>
  <si>
    <t>SUMINISTRO, HABILITADO Y COLOCACIÓN DE ACERO DE REFUERZO DE FY= 4200 KG/CM2, INCLUYE: MATERIALES, TRASLAPES, SILLETAS, HABILITADO, AMARRES, MANO DE OBRA, EQUIPO Y HERRAMIENTA.</t>
  </si>
  <si>
    <t>RIEGO DE IMPREGNACIÓN EN SUPERFICIE DE BASE HIDRÁULICA CON EMULSIONES ASFÁLTICAS CATIÓNICAS RR-2K A RAZÓN DE 1.5 L/M2 CON POREO DE ARENA, INCLUYE: MANO DE OBRA, EQUIPO Y HERRAMIENTA.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</si>
  <si>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</si>
  <si>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</si>
  <si>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CIMBRA ACABADO COMÚN EN LOSAS A BASE DE MADERA DE PINO DE 3A, INCLUYE: HERRAMIENTA, SUMINISTRO DE MATERIALES, ACARREOS, CORTES, HABILITADO, CIMBRADO, DESCIMBRA,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</si>
  <si>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</si>
  <si>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ATRAQUE DE CONCRETO F'C= 200 KG/CM2 R.N. T.M.A. DE 38 MM, R.N., HECHO EN OBRA, PARA TUBERÍA DE DISTINTOS DIÁMETROS EN CRUCEROS DE AGUA POTABLE, INCLUYE: MATERIALES, MANO DE OBRA, CIMBRA Y ACARREOS.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</si>
  <si>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</si>
  <si>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</si>
  <si>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SUMINISTRO Y COLOCACIÓN DE (3) CONECTORES DERIVADOR DE ALUMINIO A COMPRESIÓN TIPO "H" CAL. 6- 2 AWG BIMETÁLICO CAT. YHO100 BURNDY, INCLUYE: HERRAMIENTA, MATERIAL, EQUIPO Y MANO DE OBRA.</t>
  </si>
  <si>
    <t>SUMINISTRO E INSTALACIÓN DE MANGA DE EMPOTRAMIENTO DE  P.V.C. DE 6" DE DIÁMETRO SERIE 20,  INCLUYE: MATERIAL, ACARREOS, MANO  DE OBRA Y HERRAMIENTA.</t>
  </si>
  <si>
    <t>SUMINISTRO Y APLICACIÓN DE PINTURA TERMOPLÁSTICA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</si>
  <si>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DISCONTINUA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</si>
  <si>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CONTINUA SENCILLA EN COLOR BLANCA Y/O AMARILLA DE 20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</si>
  <si>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</si>
  <si>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DOBLE "DERECHA" O "IZQUIERDA"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</si>
  <si>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"TOPE"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</si>
  <si>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VELOCIDAD MÁXIMA "#/MAX"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</si>
  <si>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LÍNEAS INTERCALADAS TIPO "AEROPUERTO" EN REDUCTOR DE VELOCIDAD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</si>
  <si>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APLANADO DE 2 CM DE ESPESOR EN MURO CON MORTERO CEMENTO-ARENA 1:4, ACABADO FINO,  INCLUYE: MATERIALES, ACARREOS, DESPERDICIOS, MANO DE OBRA, PLOMEADO, NIVELADO, REGLEADO, RECORTES, MANO DE OBRA, EQUIPO Y HERRAMIENTA.</t>
  </si>
  <si>
    <t>APLANADO DE 3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</si>
  <si>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</si>
  <si>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CIMBRA ACABADO COMÚN EN PERALTES DE LOSA (DIAMANTE) A BASE DE MADERA DE PINO DE 3A, INCLUYE: HERRAMIENTA, MATERIALES, ACARREOS, CORTES, HABILITADO, CIMBRADO, DESCIMBRA, EQUIPO Y MANO DE OBRA.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</si>
  <si>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</si>
  <si>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SUMINISTRO Y COLOCACIÓN DE TIERRA VEGETAL PREPARADA PARA JARDINERÍA, INCLUYE: SUMINISTRO, ACARREO, COLOCACIÓN, MANO DE OBRA, EQUIPO Y HERRAMIENTA.</t>
  </si>
  <si>
    <t>TRAZO Y NIVELACIÓN PARA LÍNEAS, INCLUYE: EQUIPO DE TOPOGRAFÍA, MATERIALES PARA SEÑALAMIENTO, MANO DE OBRA, EQUIPO Y HERRAMIENTA.</t>
  </si>
  <si>
    <t xml:space="preserve">SUMINISTRO Y APLICACIÓN DE PINTURA TERMOPLÁSTICA PARA PETATILLO (PASO PEATONAL) EN COLOR BLANCO Y/O AMARILLO, EN FRANJAS DE 40 CM DE ANCHO CON SEPARACIÓN DE 40 CM ENTRE CADA FRANJA, CON APLICACIÓN DE PRIMARIO PARA ASEGURAR EL CORRECTO ANCLAJE DE LA PINTURA Y DE MICROESFERA REFLEJANTE 330 GR/M2, APLICADA CON MAQUINA PINTARRAYA, INCLUYE: TRAZO, SEÑALAMIENTOS, MANO DE OBRA, PREPARACIÓN Y LIMPIEZA AL FINAL DE LA OBRA. </t>
  </si>
  <si>
    <t>PLANTILLA DE 10 CM DE ESPESOR A BASE DE PEDACERA DE LADRILLO, ASENTADO CON MORTERO CEMENTO- ARENA 1:4, ACABADO COMÚN, PARA CAJA DE VÁLVULAS, INCLUYE: HERRAMIENTA, SUMINISTRO DE MATERIALES, EQUIPO Y MANO DE OBRA.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</si>
  <si>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</si>
  <si>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</si>
  <si>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SR-37 (DE 60 CM X 20 CM - SENTIDO DEL FLUJO VEHICULAR), EN LÁMINA GALVANIZADA CALIBRE 16, CON PELÍCULA REFLEJANTE ALTA INTENSIDAD, UBICAR EN PARAMENTOS, INCLUYE: HERRAMIENTA, SUMINISTRO Y COLOCACIÓN, MATERIALES, EQUIPO Y MANO DE OBRA.</t>
  </si>
  <si>
    <t>SUMINISTRO E INSTALACIÓN DE EXTREMIDAD DE 4" DE DIÁMETRO DE FO.FO., INCLUYE: 50 % DE TORNILLOS Y EMPAQUES, MATERIAL, ACARREOS, MANO DE OBRA, EQUIPO Y HERRAMIENTA.</t>
  </si>
  <si>
    <t>ASENTAMIENTO DE PLACAS METÁLICAS DE POSTES A BASE DE GROUT NO METÁLICO, INCLUYE: MATERIALES, MANO DE OBRA, EQUIPO Y HERRAMIENTA.</t>
  </si>
  <si>
    <t>SUMINISTRO E INSTALACIÓN DE JUNTA GIBAULT COMPLETA DE 4" DE DIÁMETRO DE FO.FO., INCLUYE: MATERIAL, ACARREOS, MANO DE OBRA, EQUIPO Y HERRAMIENTA.</t>
  </si>
  <si>
    <t>SUMINISTRO Y COLOCACIÓN DE CONTRAMARCO DE CANAL SENCILLO DE 4" DE 2.20 M DE LONGITUD, INCLUYE: HERRAMIENTA, NIVELACIÓN, MATERIALES, EQUIPO Y MANO DE OBRA.</t>
  </si>
  <si>
    <t>SUMINISTRO E INSTALACIÓN DE TAPA CIEGA DE 102 MM (4") DE DIÁMETRO DE FO.FO., INCLUYE: PRUEBAS HIDROSTÁTICAS, ACARREOS, HERRAMIENTA Y MANO DE OBRA.</t>
  </si>
  <si>
    <t>CAJA CIEGA PARA TUBERÍA DE 10" DE 55X55X55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LADRILLO 11X14X28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</si>
  <si>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CAJA CIEGA PARA TUBERÍA DE 12" DE 60X60X60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LADRILLO 11X14X28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</si>
  <si>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SUMINISTRO Y COLOCACIÓN DE BROCAL Y TAPA CON "ESCUDO" DEL GOBIERNO DE ZAPOPAN, FABRICADO A BASE DE HIERRO DÚCTIL DE 0.60 M DE DIÁMETRO TIPO PESADO PARA POZO DE VISITA. INCLUYE: HERRAMIENTA, SUMINISTRO Y COLOCACIÓN, NIVELACIÓN, MATERIALES, EQUIPO Y MANO DE OBRA.</t>
  </si>
  <si>
    <t>SUMINISTRO Y COLOCACIÓN DE MARCO CON TAPA PARA CAJA DE VÁLVULAS DE 50X50 CM ESTÁNDAR, INCLUYE: MATERIALES, EQUIPO, ACARREOS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</si>
  <si>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DE 1 1/4"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</si>
  <si>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</si>
  <si>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</si>
  <si>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1.25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</si>
  <si>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1.50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</si>
  <si>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CORTE CON DISCO DE DIAMANTE HASTA 1/3 DE ESPESOR DE LA LOSA Y HASTA 3 MM DE ANCHO, INCLUYE: EQUIPO, DISCO DE DIAMANTE, HERRAMIENTA Y MANO DE OBRA.</t>
  </si>
  <si>
    <t>DEMOLICIÓN POR MEDIOS MECÁNICOS DE CARPETA ASFÁLTICA SOBRE BASE DE EMPEDRADO, INCLUYE: HERRAMIENTA, ACARREO A BANCO DE OBRA PARA SU POSTERIOR RETIRO, VOLUMEN MEDIDO EN SECCIÓN, ABUNDAMIENTO, EQUIPO Y MANO DE OBRA.</t>
  </si>
  <si>
    <t xml:space="preserve">DEMOLICIÓN POR MEDIOS MECÁNICOS DE PAVIMENTO DE EMPEDRADO TRADICIONAL, INCLUYE: HERRAMIENTA, ACARREO A BANCO DE OBRA PARA SU POSTERIOR RETIRO, VOLUMEN MEDIDO EN SECCIÓN, ABUNDAMIENTO, EQUIPO Y MANO DE OBRA. </t>
  </si>
  <si>
    <t>DEMOLICIÓN POR MEDIOS MECÁNICOS DE PAVIMENTO Y/O LOSA DE CONCRETO EXISTENTE, INCLUYE: HERRAMIENTA, ACARREO LIBRE A BANCO DE OBRA PARA SU POSTERIOR RETIRO, VOLUMEN MEDIDO EN SECCIÓN, ABUNDAMIENTO, EQUIPO Y MANO DE OBRA.</t>
  </si>
  <si>
    <t>DEMOLICIÓN DE GUARNICIÓN DE CONCRETO SIMPLE POR MEDIOS MECÁNICOS, INCLUYE: HERRAMIENTA, CORTE CON DISCO DE DIAMANTE PARA DELIMITAR ÁREA, ACARREO DEL MATERIAL A BANCO DE OBRA PARA SU POSTERIOR RETIRO, VOLUMEN MEDIDO EN SECCIÓN, ABUNDAMIENTO, EQUIPO Y MANO DE OBRA.</t>
  </si>
  <si>
    <t>DESMONTAJE DE BARANDAL DE HERRERÍA EXISTENTE DE 0.50 A 1.50 M DE ALTURA SIN RECUPERACIÓN, INCLUYE: HERRAMIENTA, CORTES, DEMOLICIÓN DE ANCLAS, ACARREOS AL SITIO DE APILE, EQUIPO Y MANO DE OBRA.</t>
  </si>
  <si>
    <t>DESMONTAJE DE BROCAL Y TAPA DE HIERRO DÚCTIL CON RECUPERACIÓN, INCLUYE: HERRAMIENTA, DEMOLICIÓN PERIMETRAL DE BASE DE CONCRETO, RETIRO DE MATERIAL PRODUCTO DE LA DEMOLICIÓN DENTRO Y FUERA DE LA OBRA A TIRADERO AUTORIZADO, ACARREO, ALMACENAMIENTO DEL BROCAL Y TAPA AL SITIO QUE INDIQUE LA SUPERVISIÓN, EQUIPO Y MANO DE OBRA.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</si>
  <si>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</si>
  <si>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</si>
  <si>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r>
      <rPr>
        <sz val="8"/>
        <color rgb="FF000000"/>
        <rFont val="Isidora Bold"/>
      </rPr>
      <t>SUMINISTRO E INSTALACIÓN DE CABLE DE ALUMINIO XLP</t>
    </r>
    <r>
      <rPr>
        <sz val="8"/>
        <color indexed="8"/>
        <rFont val="Isidora Bold"/>
      </rPr>
      <t xml:space="preserve">, 600 V, CONFIGURACIÓN </t>
    </r>
    <r>
      <rPr>
        <sz val="8"/>
        <color rgb="FF000000"/>
        <rFont val="Isidora Bold"/>
      </rPr>
      <t xml:space="preserve">TRIPLEX  2+1, CAL. 4 AWG  (F)  +  CAL.  4 AWG (T) </t>
    </r>
    <r>
      <rPr>
        <sz val="8"/>
        <color indexed="8"/>
        <rFont val="Isidora Bold"/>
      </rPr>
      <t xml:space="preserve"> MARCA CONDUMEX O SIMILAR, INCLUYE: HERRAMIENTA, MATERIALES, CONEXIÓN,  PRUEBAS, EQUIPO Y MANO DE OBRA.</t>
    </r>
  </si>
  <si>
    <r>
      <rPr>
        <sz val="8"/>
        <color rgb="FF000000"/>
        <rFont val="Isidora Bold"/>
      </rPr>
      <t>SUMINISTRO E INSTALACIÓN DE TUBO PAD RD 19 DE 53 MM</t>
    </r>
    <r>
      <rPr>
        <sz val="8"/>
        <color indexed="8"/>
        <rFont val="Isidora Bold"/>
      </rPr>
      <t xml:space="preserve"> DE Ø, INCLUYE: HERRAMIENTA, MATERIALES, DESPERDICIOS, ACARREO AL SITIO DE COLOCACIÓN, GUIADO Y MANO DE OBRA.</t>
    </r>
  </si>
  <si>
    <r>
      <rPr>
        <sz val="8"/>
        <color rgb="FF000000"/>
        <rFont val="Isidora Bold"/>
      </rPr>
      <t>SUMINISTRO Y COLOCACIÓN DE ANCLA</t>
    </r>
    <r>
      <rPr>
        <sz val="8"/>
        <color indexed="8"/>
        <rFont val="Isidora Bold"/>
      </rPr>
      <t xml:space="preserve"> PARA POSTE METÁLICO DE</t>
    </r>
    <r>
      <rPr>
        <sz val="8"/>
        <color rgb="FF000000"/>
        <rFont val="Isidora Bold"/>
      </rPr>
      <t xml:space="preserve"> 7 M</t>
    </r>
    <r>
      <rPr>
        <sz val="8"/>
        <color indexed="8"/>
        <rFont val="Isidora Bold"/>
      </rPr>
      <t xml:space="preserve"> DE ALTURA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  </r>
  </si>
  <si>
    <r>
      <rPr>
        <sz val="8"/>
        <color rgb="FF000000"/>
        <rFont val="Isidora Bold"/>
      </rPr>
      <t>SUMINISTRO Y COLOCACIÓN DE CONECTOR DE ALUMINIO EN "T" DE 3 DERIVACIONES</t>
    </r>
    <r>
      <rPr>
        <sz val="8"/>
        <color indexed="8"/>
        <rFont val="Isidora Bold"/>
      </rPr>
      <t xml:space="preserve"> Y MANGAS REMOVIBLES ACEPTA CAL. 2 Y 4 AWG EN EL PRINCIPAL Y DERIVACIÓN A LUMINARIA EN CAL. 6 Y 8 AWG QUE CUMPLA CON ESPECIFICACIÓN NMX-J-519, INCLUYE: HERRAMIENTA,  MATERIAL, EQUIPO Y MANO  DE  OBRA.</t>
    </r>
  </si>
  <si>
    <r>
      <rPr>
        <sz val="8"/>
        <color rgb="FF000000"/>
        <rFont val="Isidora Bold"/>
      </rPr>
      <t>SUMINISTRO E INSTALACIÓN DE CABLE DE ALUMINIO XHHW-2</t>
    </r>
    <r>
      <rPr>
        <sz val="8"/>
        <color indexed="8"/>
        <rFont val="Isidora Bold"/>
      </rPr>
      <t xml:space="preserve">, 600 V, CAL. 6 MONOPOLAR, MARCA CONDUMEX O SIMILAR, CABLEADO DE REGISTRO A LUMINARIA POR EL INTERIOR DEL POSTE, INCLUYE: HERRAMIENTA, MATERIALES, CONEXIÓN, PRUEBAS, EQUIPO Y MANO DE OBRA.
</t>
    </r>
  </si>
  <si>
    <r>
      <rPr>
        <sz val="8"/>
        <color rgb="FF000000"/>
        <rFont val="Isidora Bold"/>
      </rPr>
      <t>TAPONADO DE DUCTOS</t>
    </r>
    <r>
      <rPr>
        <sz val="8"/>
        <color indexed="8"/>
        <rFont val="Isidora Bold"/>
      </rPr>
      <t xml:space="preserve"> EN EL REGISTRO DE ALUMBRADO DE</t>
    </r>
    <r>
      <rPr>
        <sz val="8"/>
        <color rgb="FF000000"/>
        <rFont val="Isidora Bold"/>
      </rPr>
      <t xml:space="preserve"> 53 MM</t>
    </r>
    <r>
      <rPr>
        <sz val="8"/>
        <color indexed="8"/>
        <rFont val="Isidora Bold"/>
      </rPr>
      <t xml:space="preserve"> DE Ø, POSTERIOR A LA INSTALACIÓN DEL CABLEADO CON ESPUMA DE POLIURETANO (SELLO DUCTO) O SIMILAR, INCLUYE: HERRAMIENTA, MATERIALES, ACARREOS Y MANO DE OBRA.</t>
    </r>
  </si>
  <si>
    <t>DEMOLICIÓN POR MEDIOS MECÁNICOS DE CONCRETO SIMPLE EN BANQUETAS, INCLUYE: HERRAMIENTA, CORTE CON DISCO DE DIAMANTE PARA DELIMITAR ÁREA, ACARREO DEL MATERIAL A BANCO DE OBRA PARA SU POSTERIOR RETIRO, VOLUMEN MEDIDO EN SECCIÓN, ABUNDAMIENTO, EQUIPO Y MANO DE OBRA.</t>
  </si>
  <si>
    <t xml:space="preserve">CORTE DE TERRENO A CIELO ABIERTO EN CAJÓN EN MATERIAL TIPO "II" CON EQUIPO MECÁNICO PESADO PARA CONFORMACIÓN DE TERRACERÍAS, INCLUYE: AFINE DE FONDO Y TALUDES, NIVELACIÓN, REFERENCIAS, MOVIMIENTOS DE TIERRA (ACARREO INTERNO) CON EQUIPO MECÁNICO HASTA 100 M DE DISTANCIA, VOLUMEN MEDIDO EN SECCIÓN, ABUNDAMIENTO, EQUIPO Y MANO DE OBRA. </t>
  </si>
  <si>
    <t>ESCARIFICACIÓN DEL TERRENO NATURAL (CUMPLE CON CALIDAD DE SUBRASANTE) DE 20 CM DE ESPESOR POR MEDIOS MECÁNICOS, COMPACTADO AL 100% ± 2 DE SU P.V.S.M., PRUEBA AASHTO ESTANDAR, CBR DEL 20% MÍNIMO, INCLUYE: EXTENDIDO DEL MATERIAL, HOMOGENIZADO, AFINE DE LA SUPERFICIE, COMPACTADO, MANO DE OBRA, EQUIPO Y HERRAMIENTA.</t>
  </si>
  <si>
    <t>CALAFATEO DE JUNTAS DE DILATACIÓN EN PAVIMENTOS DE CONCRETO HIDRÁULICO DE 13 MM X 17 MM, CON BACKER-ROD DE 13 MM DE DIÁMETRO (CINTILLA DE POLIURETANO) Y SELLADOR PARA JUNTAS SUPERSEAL P TIPO FESTER O SIMILAR, INCLUYE: HERRAMIENTA, LIMPIEZA DE LA JUNTA, ENSANCHE  CON CORTADORA HASTA 13 MM, MATERIAL, DESPERDICIOS, EQUIPO Y MANO DE OBRA.</t>
  </si>
  <si>
    <t>SUMINISTRO Y COLOCACIÓN DE BARRAS DE AMARRE CON VARILLA CORRUGADA DE 1/2" DE DIÁMETRO Y 75 CM DE DESARROLLO A CADA 60 CM DE SEPARACIÓN, FY= 2800 KG/CM2. INCLUYE: HERRAMIENTA, MATERIAL, DESPERDICIO, CORTES, COLOCACIÓN, ACARREOS, EQUIPO Y MANO DE OBRA.</t>
  </si>
  <si>
    <t>SUMINISTRO Y COLOCACIÓN DE CANASTILLA PASAJUNTAS A BASE 5 BARRAS DE 1" X 46 CM @ 30 CM DE SEPARACIÓN PARA LOSA DE 20 CM (LONGITUD DE 1.50 M), INCLUYE: HERRAMIENTA,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Y MANO DE OBRA.</t>
  </si>
  <si>
    <t>TRAZO Y NIVELACIÓN CON EQUIPO TOPOGRÁFICO DEL TERRENO ESTABLECIENDO EJES Y REFERENCIAS Y BANCOS DE NIVEL, INCLUYE: HERRAMIENTA, CRUCETAS, ESTACAS, HILOS, MARCAS Y TRAZOS CON CALHIDRA, EQUIPO Y MANO DE OBRA.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</si>
  <si>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</si>
  <si>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</si>
  <si>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</si>
  <si>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</si>
  <si>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FORJADO DE ESCALÓN DE 30X15 CM A BASE DE BLOCK DE JALCRETO 11X14X28 CM, ASENTADO Y APLANADO DE 2.5 CM DE ESPESOR CON MORTERO CEMENTO- ARENA 1:3; ACABADO PULIDO O APALILLADO, INCLUYE: MATERIAL, DESPERDICIOS, MANO DE OBRA, HERRAMIENTA, EQUIPO Y ACARREOS.</t>
  </si>
  <si>
    <t>HUELLA DE 30 CM DE ANCHO Y 5 CM DE ESPESOR A BASE DE CONCRETO PREMEZCLADO F'C= 200 KG/CM2., R.N., T.M.A. 19 MM, ACABADO ESCOBILLADO, INCLUYE: CIMBRA PERIMETRAL, COLADO, CURADO, MATERIAL, DESPERDICIOS, MANO DE OBRA, HERRAMIENTA, EQUIPO Y ACARREOS.</t>
  </si>
  <si>
    <t>SUMINISTRO Y APLICACIÓN DE PINTURA VINÍLICA LÍNEA VINIMEX PREMIUM DE COMEX O SIMILAR, CON DOS APLICACIONES COMO MINIMO, LIMPIANDO Y PREPARANDO LA SUPERFICIE, INCLUYE: SELLADOR VINILICO, MATERIALES, DESPERDICIOS, MANO DE OBRA, ANDAMIOS, EQUIPO, HERRAMIENTA Y ACARREOS.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</si>
  <si>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CM MÍNIMO, INCLUYE: MATERIALES,  ACARREOS, ALMACENAJES, PREPARACIÓN DE LA SUPERFICIE, RECORTES, DESPERDICIOS, AJUSTES, EQUIPO, ASÍ COMO LA LIMPIEZA PARCIAL Y TOTAL AL INICIO Y FINAL DE ESTA ACTIVIDAD, MANO DE OBRA Y HERRAMIENTA.</t>
  </si>
  <si>
    <t xml:space="preserve">SUMINISTRO Y PLANTACIÓN DE ÁRBOL OLIVO NEGRO DE MÍNIMO 2.00 M DE ALTURA Y 2" DE DIÁMETRO EN TRONCO, INCLUYE: HERRAMIENTA, EXCAVACIÓN, CAPA  DE TIERRA VEGETAL, AGUA PARA RIEGO, MANO DE OBRA, RIEGO Y CUIDADOS POR 30 DÍAS. </t>
  </si>
  <si>
    <t xml:space="preserve">SUMINISTRO Y PLANTACIÓN DE ÁRBOL ARRAYÁN DE MÍNIMO 2.00 M DE ALTURA Y 2" DE DIÁMETRO EN TRONCO, INCLUYE: HERRAMIENTA, EXCAVACIÓN, CAPA  DE TIERRA VEGETAL, AGUA PARA RIEGO, MANO DE OBRA, RIEGO Y CUIDADOS POR 30 DÍAS. </t>
  </si>
  <si>
    <t>SUMINISTRO Y PLANTACIÓN DE ÁRBOL GUAYABO FRESA DE MÍNIMO 2.00 M DE ALTURA Y 2" DE DIÁMETRO EN TRONCO, INCLUYE: HERRAMIENTA, EXCAVACIÓN, CAPA  DE TIERRA VEGETAL, AGUA PARA RIEGO, MANO DE OBRA, RIEGO Y CUIDADOS POR 30 DÍAS.</t>
  </si>
  <si>
    <t>SUMINISTRO Y PLANTACIÓN DE ÁRBOL PRIMAVERA DE MÍNIMO 2.00 M DE ALTURA Y 2" DE DIÁMETRO EN TRONCO, INCLUYE: HERRAMIENTA, EXCAVACIÓN, CAPA  DE TIERRA VEGETAL, AGUA PARA RIEGO, MANO DE OBRA, RIEGO Y CUIDADOS POR 30 DÍAS.</t>
  </si>
  <si>
    <t>SUMINISTRO Y PLANTACIÓN DE ÁRBOL ROSA MORADA DE MÍNIMO 2.00 M DE ALTURA Y 2" DE DIÁMETRO EN TRONCO, INCLUYE: HERRAMIENTA, EXCAVACIÓN, CAPA  DE TIERRA VEGETAL, AGUA PARA RIEGO, MANO DE OBRA, RIEGO Y CUIDADOS POR 30 DÍAS.</t>
  </si>
  <si>
    <t>SUMINISTRO Y PLANTACIÓN DE PLANTA DEDO-MORO A RAZÓN DE 20 PZAS POR M2 DE 12 CM DE LARGO PROMEDIO, INCLUYE:  EXCAVACIÓN, CAPA  DE TIERRA VEGETAL, AGUA PARA RIEGO, HERRAMIENTA, MANO DE OBRA, RIEGO Y CUIDADOS POR 30 DÍAS.</t>
  </si>
  <si>
    <t xml:space="preserve">SUMINISTRO Y APLICACIÓN DE PINTURA TERMOPLÁSTICA PARA LÍNEA DE ALTO EN COLOR BLANCA Y/O AMARILLA DE 40 CM DE ANCHO, CON APLICACIÓN DE PRIMARIO PARA ASEGURAR EL CORRECTO ANCLAJE DE LA PINTURA Y DE MICROESFERA REFLEJANTE 330 GR/M2, APLICADA CON MAQUINA PINTARRAYA, INCLUYE: TRAZO, SEÑALAMIENTOS, MANO DE OBRA, PREPARACIÓN Y LIMPIEZA AL FINAL DE LA OBRA. </t>
  </si>
  <si>
    <t>SUMINISTRO Y COLOCACIÓN DE BOYA METÁLICA DE TRÁNSITO AMARILLA DE 23 X 23 CM, INCLUYE: MATERIALES, ACARREOS, FIJACIÓN, MANO DE OBRA, EQUIPO Y HERRAMIENTA.</t>
  </si>
  <si>
    <t>SUMINISTRO E INSTALACIÓN DE TUBERÍA DE P.V.C. PARA ALCANTARILLADO SANITARIO SERIE 20, DIÁMETRO DE 10", INCLUYE: MATERIALES NECESARIOS, EQUIPO, MANO DE OBRA Y PRUEBA HIDROSTÁTICA.</t>
  </si>
  <si>
    <t>SUMINISTRO E INSTALACIÓN DE TUBERÍA DE P.V.C. PARA ALCANTARILLADO SANITARIO SERIE 20, DIÁMETRO DE 12", INCLUYE: MATERIALES NECESARIOS, EQUIPO, MANO DE OBRA Y PRUEBA HIDROSTÁTICA.</t>
  </si>
  <si>
    <t>RELLENO ACOSTILLADO EN CEPAS O MESETAS CON MATERIAL DE BANCO, COMPACTADO MANUALMENTE EN CAPAS NO MAYORES DE 20 CM, INCLUYE: ABUNDAMIENTO, INCORPORACIÓN DE AGUA NECESARIA, MANO DE OBRA, HERRAMIENTAS Y ACARREOS.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</si>
  <si>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</si>
  <si>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MECÁNICOS EN MATERIAL TIPO II, DE 2.01 A 4.00 M DE PROFUNDIDAD, INCLUYE: AFINE DE PLANTILLA Y TALUDES, ACARREO DEL MATERIAL A BANCO DE OBRA PARA SU POSTERIOR RETIRO, MANO DE OBRA, ABUNDAMIENTO, EQUIPO Y HERRAMIENTA. (MEDIDO EN TERRENO NATURAL POR SECCIÓN).</t>
  </si>
  <si>
    <t>SUMINISTRO E INSTALACIÓN DE TUBERÍA DE P.V.C. PARA ALCANTARILLADO SANITARIO SERIE 20, DIÁMETRO DE 6", INCLUYE: MATERIALES NECESARIOS, EQUIPO, MANO DE OBRA Y PRUEBA HIDROSTÁTICA.</t>
  </si>
  <si>
    <t>SUMINISTRO E INSTALACIÓN DE CODO PVC DE 45°X 6", PARA ALCANTARILLADO SANITARIO SERIE 20, INCLUYE: MANO DE OBRA, EQUIPO Y HERRAMIENTA.</t>
  </si>
  <si>
    <t>SUMINISTRO E INSTALACIÓN DE SILLETA PVC DE 10"X 6", PARA ALCANTARILLADO SANITARIO SERIE 20, INCLUYE: MANO DE OBRA, EQUIPO Y HERRAMIENTA.</t>
  </si>
  <si>
    <t>SUMINISTRO E INSTALACIÓN DE SILLETA PVC DE 12"X 6", PARA ALCANTARILLADO SANITARIO SERIE 20, INCLUYE: MANO DE OBRA, EQUIPO Y HERRAMIENTA.</t>
  </si>
  <si>
    <t>SUMINISTRO E INSTALACIÓN DE MANGA DE EMPOTRAMIENTO DE  P.V.C. DE 6" DE DIÁMETRO, PARA ALCANTARILLADO SANITARIO SERIE 20,  INCLUYE: MATERIAL, ACARREOS, MANO  DE OBRA Y HERRAMIENTA.</t>
  </si>
  <si>
    <t>SUMINISTRO, INSTALACIÓN Y JUNTEO DE TUBO DE P.V.C. HIDRÁULICO RD-26 DE 4" DE DIÁMETRO, INCLUYE: MATERIAL, ACARREO AL SITIO DE COLOCACIÓN, DESPERDICIOS, PRUEBA HIDROSTÁTICA, MANO DE OBRA, EQUIPO Y HERRAMIENTA.</t>
  </si>
  <si>
    <t>SUMINISTRO Y COLOCACIÓN DE BOLARDO DE 6" DE DIÁMETRO, COLOR GRIS MARTILLO CON PINTURA ELECTROSTÁTICA, FABRICADO EN TUBO DE ACERO AL CARBÓN CEDULA 30, DE 1.10 M DE LONGITUD (0.75 M VISIBLE Y 0.35 M OCULTO), TAPA SUPERIOR DE PLACA 3/16" C/ESCUDO EN ACERO INOXIDABLE (RECORTE LASER), 3 CALCOMANÍAS COLOR BLANCO REFLEJANTE GRADO DIAMANTE DE 3 CM DE ANCHO, 4 ANILLOS DE HERRERÍA PARA PROTEGER PLACA Y CALCOMANÍAS REFLEJANTES (VER DETALLE EN PROYECTO), CON ANCLAS SOLDADAS DE VARILLA DE 1/2" DE 10 CM PARA SU ANCLAJE, INCLUYE: DADO DE CONCRETO F´C= 150 KG/CM2 HECHO EN OBRA DE 40X40X40 CM, ACARREOS, MATERIALES, MANO DE OBRA, EQUIPO Y HERRAMIENTA.</t>
  </si>
  <si>
    <t>GUARNICIÓN TIPO "L" EN SECCIÓN 35-20X45 Y CORONA DE 15 CM DE ALTURA POR 12X15 CM, DE CONCRETO PREMEZCLADO F'C=250 KG/CM2., T.M.A. 19 MM., R.N., INCLUYE: CIMBRA, DESCIMBRA, COLADO, CURADO, MATERIALES, DESPERDICIOS, MANO DE OBRA, PRUEBAS DE LABORATORIO, EQUIPO Y HERRAMIENTA.</t>
  </si>
  <si>
    <t>LOSA DE AJUSTE EN SECCIÓN 45 X 20 CM DE CONCRETO F'C=250 KG/CM2, T.M.A. 19 MM, R.N, PREMEZCLADO, INCLUYE: CIMBRA, DESCIMBRA, COLADO, MATERIALES, DESPERDICIOS, CURADO, MANO DE OBRA, PRUEBAS DE LABORATORIO, EQUIPO Y HERRAMIENTA.</t>
  </si>
  <si>
    <t>GUARNICIÓN TIPO "I" EN SECCIÓN 15X35 CM DE ALTURA A BASE DE CONCRETO PREMEZCLADO F'C= 250 KG/CM2, T.M.A. 19 MM, R.N., ACABADO APARENTE, INCLUYE: CIMBRA, DESCIMBRA, COLADO, MATERIALES, CURADO, DESPERDICIOS, MANO DE OBRA, PRUEBAS DE LABORATORIO, EQUIPO Y HERRAMIENTA.</t>
  </si>
  <si>
    <t>CENEFA DE 10 CM DE ESPESOR DE CONCRETO PREMEZCLADO F´C= 200 KG/CM2, R. N., T.M.A. 19 MM, TIRO DIRECTO, COLOR NEGRO INTEGRADO AL 4%, ACABADO ESTAMPADO TIPO PIEL DE ELEFANTE, INCLUYE: CIMBRA, DESCIMBRA, COLADO, DESMOLDANTE, BARNIZ, CURADO, MATERIALES, ACARREOS, DESPERDICIOS, MANO DE OBRA, PRUEBAS DE LABORATORIO, EQUIPO Y HERRAMIENTA.</t>
  </si>
  <si>
    <t>BANQUETA DE 10 CM DE ESPESOR DE CONCRETO PREMEZCLADO F'C= 200  KG/CM2., R.N., T.M.A. 19 MM, CON ACABADO ESCOBILLADO, INCLUYE: CIMBRA, DESCIMBRA, COLADO, CURADO, MATERIALES, ACARREOS, DESPERDICIOS,  MANO DE OBRA, PRUEBAS DE LABORATORIO, EQUIPO Y HERRAMIENTA.</t>
  </si>
  <si>
    <t>SUMINISTRO E INSTALACIÓN DE CRUZ DE 4" X 4" DE DIÁMETRO DE FO.FO., INCLUYE: 50 % DE TORNILLOS Y EMPAQUES, MATERIAL, ACARREOS, MANO DE OBRA, EQUIPO Y HERRAMIENTA.</t>
  </si>
  <si>
    <t>PAVIMENTO DE 20 CM DE ESPESOR DE CONCRETO HIDRÁULICO PREMEZCLADO MR-48, R.R. A 7 DÍAS,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</si>
  <si>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MR-48, R.R. A 14 DÍAS,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</si>
  <si>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MR-48, R.N.,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</si>
  <si>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MR-48, R.R. A 3 DÍAS, T.M.A. 38 MM, ACABADO TEXTURIZADO CON PEINE DE 1" DE SEPARACIÓN APROXIMADA, INCLUYE: HERRAMIENTA, CIMBRA, DESCIMBRA, MATERIALES, ACARREOS, VOLTEADO, VIBRADO, CURADO, PRUEBAS DE LABORATORIO, EQUIPO Y MANO DE OBRA.</t>
  </si>
  <si>
    <r>
      <rPr>
        <sz val="8"/>
        <color rgb="FF000000"/>
        <rFont val="Isidora Bold"/>
      </rPr>
      <t>SUMINISTRO Y COLOCACIÓN DE BRAZO TIPO "I" DE 1.80 m</t>
    </r>
    <r>
      <rPr>
        <sz val="8"/>
        <color indexed="8"/>
        <rFont val="Isidora Bold"/>
      </rPr>
      <t xml:space="preserve"> CED. 30, CON TUBULAR DE 2-3/8", PARA PERCHA EN POSTE METALICO, CON ELEVACION DE</t>
    </r>
    <r>
      <rPr>
        <sz val="8"/>
        <color rgb="FF000000"/>
        <rFont val="Isidora Bold"/>
      </rPr>
      <t xml:space="preserve"> 0.72 m</t>
    </r>
    <r>
      <rPr>
        <sz val="8"/>
        <color indexed="8"/>
        <rFont val="Isidora Bold"/>
      </rPr>
      <t>, PINTURA PRAIMER ANTICORROSIVA ROJO OXIDO Y PINTURA PARA ACABADO SEGÚN COLOR ACORDADO CON LA SUPERVISIÓN DE OBRA, INCLUYE: HERRAMIENTA, SUMINISTRO, FLETES, ACARREOS, ELEVACIÓN, PLOMEADO, EQUIPO Y MANO DE OBRA.</t>
    </r>
  </si>
  <si>
    <t>DESMONTAJE Y RETIRO DE CASETA TELEFÓNICA EXISTENTE (DIFERENTES DEPENDENCIAS), CON RECUPERACIÓN, INCLUYE: HERRAMIENTA, RETIRO DE ELEMENTOS DE FIJACIÓN, DESCONEXIONES, DEMOLICIÓN DE DADO DE CONCRETO DE 0.40 X 0.40 X 0.50 M MEDIDAS PROMEDIO, ACARREO A LUGAR INDICADO POR SUPERVISIÓN PARA SU POSTERIOR RETIRO FUERA DE LA OBRA, EQUIPO Y MANO DE OBRA.</t>
  </si>
  <si>
    <t xml:space="preserve">DEMOLICIÓN POR MEDIOS MECÁNICOS DE PAVIMENTO ASFÁLTICO, INCLUYE: HERRAMIENTA, ACARREO LIBRE A BANCO DE OBRA PARA SU POSTERIOR RETIRO, VOLUMEN MEDIDO EN SECCIÓN, ABUNDAMIENTO, EQUIPO Y MANO DE OBRA. </t>
  </si>
  <si>
    <t>RETIRO Y REUBICACIÓN DE POSTE DE MADERA DE TELMEX DE 7.00 A 10.00 M DE ALTURA, INCLUYE: HERRAMIENTA, DESCONEXIÓN Y SOSTENIMIENTO DE CABLEADO, DESMONTAJE DE POSTE Y COLOCACIÓN EN SU NUEVA UBICACIÓN, ALINEADO Y PLOMEADO, ACOSTILLADO Y RELLENO DE LA CEPA, CONEXIÓN, EQUIPO Y MANO DE OBRA ESPECIALIZADA.</t>
  </si>
  <si>
    <t>TALA, DERRIBO Y RETIRO DE ÁRBOL DE 6.00 A 9.00 M DE ALTURA, INCLUYE: HERRAMIENTA, PAGO DE PERMISOS ANTE PARQUES Y JARDINES, CORTE DE FOLLAJE EN SECCIONES, APILE DE RAMAS Y TRONCOS, EXTRACCIÓN DE TOCÓN, RETIRO DE MATERIALES DE DESECHO FUERA DE LA OBRA A TIRADERO INDICADO POR SUPERVISIÓN, EQUIPO Y MANO DE OBRA.</t>
  </si>
  <si>
    <t>SUMINISTRO Y COLOCACIÓN DE SEÑALAMIENTO VERTICAL (RESTRICTIVO, INFORMATIVO O PREVENTIVO) DE 0.61X0.61 M EN LÁMINA GALVANIZADA CALIBRE 16, CON PELÍCULA REFLEJANTE ALTA INTENSIDAD, ADICIONAL UN TABLERO DE 0.61 X 0.20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</si>
  <si>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DEMOLICIÓN POR MEDIOS MECÁNICOS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</si>
  <si>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>DEMOLICIÓN POR MEDIOS MECÁNICOS DE ELEMENTOS ESTRUCTURALES DE CONCRETO ARMADO, INCLUYE: HERRAMIENTA, CORTE DE ACERO, ACARREO DEL MATERIAL A BANCO DE OBRA PARA SU POSTERIOR RETIRO Y LIMPIEZA DEL ÁREA DE LOS TRABAJOS, VOLUMEN MEDIDO E SECCIONES, ABUNDAMIENTO, EQUIPO Y MANO DE OBRA.</t>
  </si>
  <si>
    <t>DESMONTAJE Y RETIRO POR MEDIOS MECÁNICOS SIN RECUPERACIÓN DE HERRERÍA PARA BOCA DE TORMENTA (REJILLA DE VIGA 2", 3" Y 4", REJILLA TIPO IRVING) EMPOTRADA A DALAS Y/O LOSA DE CONCRETO, ANCHO PROMEDIO DE REJILLA DE 0.30 M A 1.50 M POR LARGO VARIABLE, INCLUYE: HERRAMIENTA, DEMOLICIÓN DE CONCRETO, DESMONTAJE DE MARCO Y CONTRAMARCO, MATERIALES, DESPERDICIOS, SEÑALIZACIÓN PREVENTIVA Y RESTRICTIVA DEL ÁREA DE TRABAJO, LIMPIEZA DEL ÁREA AL FINAL DE ESTA ACTIVIDAD, EQUIPO, MANO DE OBRA, CARGA Y ACARREO POR MEDIOS MECÁNICOS AL SITIO FUERA DE LA OBRA INDICADO POR SUPERVISIÓN.</t>
  </si>
  <si>
    <t>DOPI-MUN-R33-PAV-LP-056-2023</t>
  </si>
  <si>
    <t>Pavimentación con concreto hidráulico de la calle Paloma, incluye: modernización de redes básicas de alcantarillado, conducción y distribución, infraestructura urbana y obras complementarias, colonia Hogares del Batán, Municipio de Zapopan, Jalisco</t>
  </si>
  <si>
    <t>SUMINISTRO E INSTALACIÓN DE TRANSFORMADOR DE DISTRIBUCIÓN TRIFÁSICO TIPO POSTE DE 15 KVA, A 23KV -220/127V, CONEXIÓN DELTA-ESTRELLA, OPERACIÓN RADIAL, CUMPLIR CON NMX-J-116-ANCE, PROLEC O SIMILAR EN CALIDAD, INCLUYE: HERRAMIENTA, FLETE Y MANIOBRAS, ELEVACIONES, CONEXIONES, FIJACIÓN, EQUIPO Y MANO DE OBRA ESPECIALIZADA.</t>
  </si>
  <si>
    <t>SUMINISTRO Y COLOCACIÓN DE ESTRUCTURA 1TR3B PARA MONTAJE DE TRANSFORMADOR PARA 23 KV. DE ACUERDO A NORMAS DE CFE (08 TR 08) (B C N), INCLUYE: HERRAMIENTA, 3 CORTACIRCUITOS FUSIBLE, PARA 23 KV, CRUCETA PT200, 1 ABRAZADERA UL, ALAMBRE CAL 4 AWG, 3 CONECTORES ESTRIBOS, 3 CONECTORES PERICO, APARTA-RAYOS ADOM 21 KV, 2 ABRAZADERAS UNIVERSAL PARA SOPORTE DE TRANSFORMADOR, MATERIALES, EQUIPO Y MANO DE OBRA.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</si>
  <si>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</si>
  <si>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</si>
  <si>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</si>
  <si>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</si>
  <si>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</si>
  <si>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</si>
  <si>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</si>
  <si>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</si>
  <si>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</si>
  <si>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</si>
  <si>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</si>
  <si>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</si>
  <si>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</si>
  <si>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</si>
  <si>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</si>
  <si>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</si>
  <si>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</si>
  <si>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</si>
  <si>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</si>
  <si>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</si>
  <si>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</si>
  <si>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</si>
  <si>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</si>
  <si>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</si>
  <si>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</si>
  <si>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</si>
  <si>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</si>
  <si>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</si>
  <si>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</si>
  <si>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</si>
  <si>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</si>
  <si>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</si>
  <si>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</si>
  <si>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</si>
  <si>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</si>
  <si>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</si>
  <si>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</si>
  <si>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</si>
  <si>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</si>
  <si>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</si>
  <si>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</si>
  <si>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</si>
  <si>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</si>
  <si>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</si>
  <si>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</si>
  <si>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</si>
  <si>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</si>
  <si>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</si>
  <si>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</si>
  <si>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</si>
  <si>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</si>
  <si>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</si>
  <si>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</si>
  <si>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</si>
  <si>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</si>
  <si>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</si>
  <si>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</si>
  <si>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</si>
  <si>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</si>
  <si>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</si>
  <si>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</si>
  <si>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</si>
  <si>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</si>
  <si>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</si>
  <si>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</si>
  <si>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</si>
  <si>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</si>
  <si>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</si>
  <si>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</si>
  <si>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</si>
  <si>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</si>
  <si>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</si>
  <si>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</si>
  <si>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</si>
  <si>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</si>
  <si>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</si>
  <si>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</si>
  <si>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</si>
  <si>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</si>
  <si>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</si>
  <si>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</si>
  <si>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</si>
  <si>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</si>
  <si>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</si>
  <si>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</si>
  <si>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</si>
  <si>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</si>
  <si>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</si>
  <si>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</si>
  <si>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</si>
  <si>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</si>
  <si>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</si>
  <si>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</si>
  <si>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</si>
  <si>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</si>
  <si>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</si>
  <si>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</si>
  <si>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</si>
  <si>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</si>
  <si>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</si>
  <si>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</si>
  <si>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</si>
  <si>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</si>
  <si>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</si>
  <si>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</si>
  <si>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</si>
  <si>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</si>
  <si>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</si>
  <si>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</si>
  <si>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</si>
  <si>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</si>
  <si>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</si>
  <si>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</si>
  <si>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</si>
  <si>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</si>
  <si>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</si>
  <si>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</si>
  <si>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</si>
  <si>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</si>
  <si>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</si>
  <si>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</si>
  <si>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</si>
  <si>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</si>
  <si>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</si>
  <si>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</si>
  <si>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</si>
  <si>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</si>
  <si>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</si>
  <si>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</si>
  <si>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</si>
  <si>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</si>
  <si>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</si>
  <si>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</si>
  <si>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</si>
  <si>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</si>
  <si>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</si>
  <si>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</si>
  <si>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</si>
  <si>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</si>
  <si>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</si>
  <si>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</si>
  <si>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</si>
  <si>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</si>
  <si>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</si>
  <si>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</si>
  <si>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</si>
  <si>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</si>
  <si>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</si>
  <si>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</si>
  <si>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</si>
  <si>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</si>
  <si>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</si>
  <si>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</si>
  <si>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</si>
  <si>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</si>
  <si>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</si>
  <si>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</si>
  <si>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</si>
  <si>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</si>
  <si>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</si>
  <si>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</si>
  <si>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</si>
  <si>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</si>
  <si>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</si>
  <si>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</si>
  <si>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</si>
  <si>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</si>
  <si>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</si>
  <si>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</si>
  <si>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</si>
  <si>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</si>
  <si>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</si>
  <si>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</si>
  <si>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</si>
  <si>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</si>
  <si>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</si>
  <si>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</si>
  <si>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</si>
  <si>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</si>
  <si>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</si>
  <si>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</si>
  <si>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</si>
  <si>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</si>
  <si>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</si>
  <si>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</si>
  <si>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</si>
  <si>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</si>
  <si>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</si>
  <si>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</si>
  <si>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</si>
  <si>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</si>
  <si>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</si>
  <si>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</si>
  <si>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</si>
  <si>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</si>
  <si>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</si>
  <si>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</si>
  <si>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</si>
  <si>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</si>
  <si>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DOPI-200</t>
  </si>
  <si>
    <t>DOPI-201</t>
  </si>
  <si>
    <t>DOPI-202</t>
  </si>
  <si>
    <t>RAZÓN SOCIAL DEL LICITANTE</t>
  </si>
  <si>
    <t>LICITACIÓN PUBLICA No.</t>
  </si>
  <si>
    <t>PE-1</t>
  </si>
  <si>
    <t>RESUMEN DE PARTIDAS</t>
  </si>
  <si>
    <r>
      <t>SUMINISTRO Y COLOCACIÓN DE LUMINARIO TIPO VIALIDAD MARCA SIGNIFY</t>
    </r>
    <r>
      <rPr>
        <sz val="8"/>
        <color rgb="FF000000"/>
        <rFont val="Isidora Bold"/>
      </rPr>
      <t xml:space="preserve"> USO INTEMPERIE MODELO ROAD FOCUS, FABRICADA EN FUNDICIÓN DE ALUMINIO INYECTADA A PRESIÓN PINTADA CON PINTURA POLIÉSTER APLICADA MEDIANTE PROCESO ELECTROESTÁTICO COLOR GRIS, EQUIPADA CON DRIVER QUE TRABAJA A 120 A 277 VOLTS, CON UN CONSUMO MÁXIMO DE 54 WATTS Y 16 LEDS EFICIENCIA LUMÍNICA DE 6,356 LUMENES PARA LA CURVA LE2 A 4000° K. DIMEABLE DE 0 A 10 V. CON SISTEMA ÓPTICO COMPUESTO POR PRISMAS PATENTADO EN CONJUNTO CAPAZ DE GENERAR CURVA II MEDIA CUTOFF. EQUIPADA CON SISTEMA DE PROTECCIÓN CONTRA DESCARGAS PARA 10KV / 10KA CLASE “C” INCLUYE BASE PARA FOTO CONTROL  Y SHORTING CAP, NIVEL DE PROTECCIÓN IP EN SISTEMA ELÉCTRICO IP64 NIVEL DE PROTECCIÓN IP EN SISTEMA ÓPTICO IP66 GARANTÍA INTEGRAL EN DRIVER Y SISTEMA ELÉCTRICO: 10 AÑOS GARANTÍA INTEGRAL EN SISTEMA ÓPTICO: 10 AÑOS.  CATALOGO RFS-54W16LED4K-G2-R2M-UNV-DMG-PH9-RCD7-GY3, </t>
    </r>
    <r>
      <rPr>
        <sz val="8"/>
        <rFont val="Isidora Bold"/>
      </rPr>
      <t>INCLUYE: HERRAMIENTA, SUMINISTRO, FLETES, ACARREOS, ELEVACIÓN, PLOMEADO, EQUIPO Y MANO DE OBRA.</t>
    </r>
  </si>
  <si>
    <r>
      <rPr>
        <sz val="8"/>
        <color rgb="FF000000"/>
        <rFont val="Isidora Bold"/>
      </rPr>
      <t>SUMINISTRO Y COLOCACIÓN DE POSTE METÁLICO</t>
    </r>
    <r>
      <rPr>
        <sz val="8"/>
        <color indexed="8"/>
        <rFont val="Isidora Bold"/>
      </rPr>
      <t xml:space="preserve"> CÓNICO CIRCULAR DE</t>
    </r>
    <r>
      <rPr>
        <sz val="8"/>
        <color rgb="FF000000"/>
        <rFont val="Isidora Bold"/>
      </rPr>
      <t xml:space="preserve"> 7 M,  PERCHA SENCILLA</t>
    </r>
    <r>
      <rPr>
        <sz val="8"/>
        <color indexed="8"/>
        <rFont val="Isidora Bold"/>
      </rPr>
      <t>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  </r>
  </si>
  <si>
    <t xml:space="preserve">SUMINISTRO Y COLOCACIÓN DE CONTROL PARA ALUMBRADO INTEGRADO POR 1.- GABINETE PARA CONTROL DE ALUMBRADO PÚBLICO, CLASIFICACIÓN NEMA 4X (IP66), DE  DIMENSIONES MINIMAS 40 X 30 X 20 CM, CON RECUBRIMIENTO DE PINTURA EN POLIESTER TEXTURIZADO COLOR RAL7035, CON CHAPA MARCA SOUTHCO MODELO E3-110-25. 2.- INTERRUPTOR TERMOMAGNETICO EN CAJA MOLDEADA DE 3 X 30 AMP, TIPO FAL, ALTA CAPACIDAD INTERRUPTIVA, 25 KA @ 240 VCA, 600 VCA, 60 HZ, INCLUYE TERMINALES PARA CONECTAR CON CONDUCTORES DE CU O AL, DE LÍNEA Y CARGA, CALIBRE MÍNIMO 14 AWG, CALIBRE MÁXIMO 3/0 AWG. TEMPERATURA AMBIENTE DE FUNCIONAMIENTO 40°C. QUE CUMPLA CON LA NORMA NMX-J-266-ANCE-2014. 3.- CONTACTOR ELECTROMAGNÉTICO 3 POLOS,  TAMAÑO NEMA 1 PARA 30 AMP, CLASE 8502 TIPO SA,  PARA UNA TENSIÓN MÁXIMA  DE 600 VCA. LA BOBINA DEBE OPERAR A 220 VCA, 60 HERTZ. CONTAR CON  CERTIFICADOS QUE ACREDITEN EL CUMPLIMIENTO DE  LAS NORMAS: NMX-J-290-ANCE-1999, NMX-J-118/1-ANCE-2000, O EN SU DEFECTO  IEC 947-4-1  O 60947-4-1. 4.- BASE SOQUET PARA FOTOCELDA, CON FOTOCELDA/FOTOCONTROL, MONTAJE DE MEDIA VUELTA, RANGO DE ENCENDIDO DE 10-30 LUXES, APAGADO 5 VECES EL NIVEL DE ENCENDIDO, CON DISEÑO DE EXPULSION TIPO ABIERTO. EL MARGEN DE PROTECCIÓN ES DE 2,5 KV EN EL DISPARO Y 5000 A DE CAPACIDAD DE CONDUCCIÓN, FOTOCELDA DE SULFURO DE CADMIO, 1/2 PULGADA DE DIÁMETRO. SELLADA EPOXICAMENTE PARA PROTECCIÓN CONTRA CONTAMINANTES,  HUMEDAD Y MÁXIMA ESTABILIDAD. ORIENTACIÓN DE LA INSTALACIÓN UNIDIRECCIONAL, VIDA ÚTIL 5,000 OPERACIONES, TERMINALES DE LATÓN SÓLIDO PARA MÁXIMA RESISTENCIA A LA CORROSIÓN Y BUENA CONDUCCIÓN ELÉCTRICA, CONTACTOS NORMALMENTE CERRADOS. 5.- CABLEADO INTERNO. ADEMAS INCLUYE FLEJE DE ACERO INOXIDABLE 3/4", HEBILLAS  PARA FLEJE, TUBO LICUATIGH, CABLE PARA CONEXION A MEDICION Y DERIVACIÓN A CIRCUITO, VARILLA DE TIERRA PROTOCOLIZADA Y CONECTOR REFORZADO PARA VARILLA DE TIERRA, CABLEADO INTERNO, SUMINISTRO DE MATERIALES, ACARREOS, ELEVACIÓN, MATERIALES PARA SUJECIÓN, MANO DE OBRA, CONEXIÓN Y PRUEBAS.
</t>
  </si>
  <si>
    <r>
      <rPr>
        <sz val="8"/>
        <color rgb="FF000000"/>
        <rFont val="Isidora Bold"/>
      </rPr>
      <t>SUMINISTRO Y COLOCACIÓN DE BASE PARA MEDIDOR TRIFÁSICO</t>
    </r>
    <r>
      <rPr>
        <sz val="8"/>
        <color indexed="8"/>
        <rFont val="Isidora Bold"/>
      </rPr>
      <t>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  </r>
  </si>
  <si>
    <t>SUMINISTRO Y COLOCACIÓN DE TERMINAL ZAPATA PARA TIERRA, DE ALUMINIO BIMETALICO PARA ALOJAR CABLES CALIBRE DESDE 14 AWG HASTA 2 AWG, CON UN ORIFICIO D FIJACIÓN DE 1/4", OPRESOR TIPO ALLEN. INCLUYE PIJABROCA DE 1/4" X 1", GALVANIZADA, CABEZA HEXAGONAL.</t>
  </si>
  <si>
    <t>BASE HIDRÁULICA DE 100% PRODUCTO DE TRITURACIÓN, EN CAPAS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</si>
</sst>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indexed="64"/>
      <name val="Isidora Bold"/>
    </font>
    <font>
      <sz val="10"/>
      <color indexed="64"/>
      <name val="Isidora Bold"/>
    </font>
    <font>
      <sz val="9"/>
      <name val="Isidora Bold"/>
    </font>
    <font>
      <b/>
      <sz val="9"/>
      <name val="Isidora Bold"/>
    </font>
    <font>
      <b/>
      <sz val="10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sz val="12"/>
      <name val="Isidora Bold"/>
    </font>
    <font>
      <b/>
      <sz val="8"/>
      <color indexed="64"/>
      <name val="Isidora Bold"/>
    </font>
    <font>
      <b/>
      <sz val="10"/>
      <color indexed="64"/>
      <name val="Isidora Bold"/>
    </font>
    <font>
      <sz val="10"/>
      <color theme="8" tint="-0.249977111117893"/>
      <name val="Isidora Bold"/>
    </font>
    <font>
      <b/>
      <sz val="10"/>
      <color rgb="FF0070C0"/>
      <name val="Isidora Bold"/>
    </font>
    <font>
      <sz val="8"/>
      <name val="Isidora Bold"/>
    </font>
    <font>
      <sz val="8"/>
      <color rgb="FF000000"/>
      <name val="Isidora Bold"/>
    </font>
    <font>
      <b/>
      <sz val="10"/>
      <color theme="0"/>
      <name val="Isidora Bold"/>
    </font>
    <font>
      <b/>
      <sz val="11"/>
      <name val="Isidora Bold"/>
    </font>
    <font>
      <b/>
      <sz val="12"/>
      <name val="Isidora Bold"/>
    </font>
    <font>
      <sz val="11"/>
      <color theme="1"/>
      <name val="Isidora Bold"/>
    </font>
    <font>
      <sz val="8"/>
      <color indexed="8"/>
      <name val="Isidora Bold"/>
    </font>
    <font>
      <sz val="8"/>
      <color theme="1"/>
      <name val="Isidora Bold"/>
    </font>
    <font>
      <b/>
      <sz val="18"/>
      <name val="Isidora Bold"/>
    </font>
    <font>
      <b/>
      <sz val="20"/>
      <name val="Isidora Bold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</cellStyleXfs>
  <cellXfs count="105">
    <xf numFmtId="0" fontId="0" fillId="0" borderId="0" xfId="0"/>
    <xf numFmtId="0" fontId="6" fillId="0" borderId="0" xfId="3" applyFont="1"/>
    <xf numFmtId="0" fontId="7" fillId="0" borderId="0" xfId="3" applyFont="1"/>
    <xf numFmtId="4" fontId="7" fillId="0" borderId="0" xfId="3" applyNumberFormat="1" applyFont="1"/>
    <xf numFmtId="0" fontId="8" fillId="0" borderId="1" xfId="2" applyFont="1" applyBorder="1" applyAlignment="1">
      <alignment vertical="top" wrapText="1"/>
    </xf>
    <xf numFmtId="0" fontId="9" fillId="0" borderId="2" xfId="2" applyFont="1" applyBorder="1" applyAlignment="1">
      <alignment horizontal="justify" vertical="top" wrapText="1"/>
    </xf>
    <xf numFmtId="0" fontId="8" fillId="0" borderId="2" xfId="2" applyFont="1" applyBorder="1" applyAlignment="1">
      <alignment vertical="top" wrapText="1"/>
    </xf>
    <xf numFmtId="0" fontId="8" fillId="0" borderId="4" xfId="2" applyFont="1" applyBorder="1" applyAlignment="1">
      <alignment vertical="top" wrapText="1"/>
    </xf>
    <xf numFmtId="0" fontId="9" fillId="0" borderId="5" xfId="2" applyFont="1" applyBorder="1" applyAlignment="1">
      <alignment horizontal="justify" vertical="top" wrapText="1"/>
    </xf>
    <xf numFmtId="0" fontId="8" fillId="0" borderId="5" xfId="2" applyFont="1" applyBorder="1" applyAlignment="1">
      <alignment vertical="top" wrapText="1"/>
    </xf>
    <xf numFmtId="165" fontId="11" fillId="0" borderId="5" xfId="2" applyNumberFormat="1" applyFont="1" applyBorder="1" applyAlignment="1">
      <alignment vertical="top"/>
    </xf>
    <xf numFmtId="0" fontId="9" fillId="0" borderId="5" xfId="2" applyFont="1" applyBorder="1" applyAlignment="1">
      <alignment horizontal="center" vertical="top" wrapText="1"/>
    </xf>
    <xf numFmtId="0" fontId="13" fillId="0" borderId="5" xfId="2" applyFont="1" applyBorder="1" applyAlignment="1">
      <alignment horizontal="left"/>
    </xf>
    <xf numFmtId="0" fontId="8" fillId="0" borderId="5" xfId="2" applyFont="1" applyBorder="1" applyAlignment="1">
      <alignment vertical="top"/>
    </xf>
    <xf numFmtId="0" fontId="9" fillId="0" borderId="2" xfId="5" applyFont="1" applyBorder="1" applyAlignment="1">
      <alignment horizontal="center" vertical="top" wrapText="1"/>
    </xf>
    <xf numFmtId="0" fontId="8" fillId="0" borderId="6" xfId="2" applyFont="1" applyBorder="1" applyAlignment="1">
      <alignment vertical="top" wrapText="1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justify" wrapText="1"/>
    </xf>
    <xf numFmtId="0" fontId="14" fillId="0" borderId="0" xfId="2" applyFont="1" applyAlignment="1">
      <alignment horizontal="centerContinuous"/>
    </xf>
    <xf numFmtId="4" fontId="14" fillId="0" borderId="0" xfId="2" applyNumberFormat="1" applyFont="1" applyAlignment="1">
      <alignment horizontal="center"/>
    </xf>
    <xf numFmtId="0" fontId="15" fillId="0" borderId="0" xfId="3" applyFont="1" applyAlignment="1">
      <alignment horizontal="right" vertical="top"/>
    </xf>
    <xf numFmtId="0" fontId="6" fillId="0" borderId="0" xfId="3" applyFont="1" applyAlignment="1">
      <alignment vertical="top" wrapText="1"/>
    </xf>
    <xf numFmtId="49" fontId="9" fillId="2" borderId="0" xfId="2" applyNumberFormat="1" applyFont="1" applyFill="1" applyAlignment="1">
      <alignment horizontal="center" vertical="center" wrapText="1"/>
    </xf>
    <xf numFmtId="49" fontId="16" fillId="3" borderId="0" xfId="3" applyNumberFormat="1" applyFont="1" applyFill="1" applyAlignment="1">
      <alignment horizontal="center" vertical="center" wrapText="1"/>
    </xf>
    <xf numFmtId="44" fontId="10" fillId="3" borderId="0" xfId="1" applyFont="1" applyFill="1" applyBorder="1" applyAlignment="1">
      <alignment horizontal="center" vertical="top" wrapText="1"/>
    </xf>
    <xf numFmtId="0" fontId="17" fillId="0" borderId="0" xfId="3" applyFont="1" applyAlignment="1">
      <alignment wrapText="1"/>
    </xf>
    <xf numFmtId="0" fontId="18" fillId="2" borderId="0" xfId="3" applyFont="1" applyFill="1" applyAlignment="1">
      <alignment horizontal="center" vertical="center" wrapText="1"/>
    </xf>
    <xf numFmtId="0" fontId="18" fillId="2" borderId="0" xfId="3" applyFont="1" applyFill="1" applyAlignment="1">
      <alignment horizontal="justify" vertical="top"/>
    </xf>
    <xf numFmtId="0" fontId="18" fillId="2" borderId="0" xfId="3" applyFont="1" applyFill="1" applyAlignment="1">
      <alignment horizontal="center" vertical="top" wrapText="1"/>
    </xf>
    <xf numFmtId="164" fontId="18" fillId="2" borderId="0" xfId="3" applyNumberFormat="1" applyFont="1" applyFill="1" applyAlignment="1">
      <alignment horizontal="right" vertical="top" wrapText="1"/>
    </xf>
    <xf numFmtId="44" fontId="18" fillId="2" borderId="0" xfId="1" applyFont="1" applyFill="1" applyBorder="1" applyAlignment="1">
      <alignment horizontal="center" vertical="top" wrapText="1"/>
    </xf>
    <xf numFmtId="164" fontId="18" fillId="2" borderId="0" xfId="3" applyNumberFormat="1" applyFont="1" applyFill="1" applyAlignment="1">
      <alignment horizontal="left" vertical="top" wrapText="1"/>
    </xf>
    <xf numFmtId="49" fontId="19" fillId="0" borderId="0" xfId="0" applyNumberFormat="1" applyFont="1" applyAlignment="1">
      <alignment horizontal="center" vertical="top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center" vertical="top"/>
    </xf>
    <xf numFmtId="4" fontId="19" fillId="0" borderId="0" xfId="0" applyNumberFormat="1" applyFont="1" applyAlignment="1">
      <alignment horizontal="right" vertical="top"/>
    </xf>
    <xf numFmtId="164" fontId="19" fillId="0" borderId="0" xfId="0" applyNumberFormat="1" applyFont="1" applyAlignment="1">
      <alignment horizontal="right" vertical="justify"/>
    </xf>
    <xf numFmtId="0" fontId="20" fillId="0" borderId="0" xfId="0" applyFont="1" applyAlignment="1">
      <alignment horizontal="center" vertical="top" wrapText="1"/>
    </xf>
    <xf numFmtId="44" fontId="6" fillId="0" borderId="0" xfId="1" applyFont="1" applyFill="1" applyBorder="1" applyAlignment="1">
      <alignment horizontal="center" vertical="top" wrapText="1"/>
    </xf>
    <xf numFmtId="2" fontId="16" fillId="3" borderId="0" xfId="3" applyNumberFormat="1" applyFont="1" applyFill="1" applyAlignment="1">
      <alignment vertical="top"/>
    </xf>
    <xf numFmtId="0" fontId="7" fillId="4" borderId="0" xfId="3" applyFont="1" applyFill="1"/>
    <xf numFmtId="0" fontId="7" fillId="0" borderId="0" xfId="3" applyFont="1" applyAlignment="1">
      <alignment wrapText="1"/>
    </xf>
    <xf numFmtId="164" fontId="16" fillId="0" borderId="0" xfId="3" applyNumberFormat="1" applyFont="1" applyAlignment="1">
      <alignment horizontal="right" vertical="top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justify" vertical="top"/>
    </xf>
    <xf numFmtId="0" fontId="16" fillId="0" borderId="0" xfId="3" applyFont="1" applyAlignment="1">
      <alignment vertical="top" wrapText="1"/>
    </xf>
    <xf numFmtId="4" fontId="21" fillId="0" borderId="0" xfId="3" applyNumberFormat="1" applyFont="1" applyAlignment="1">
      <alignment horizontal="right" vertical="top" wrapText="1"/>
    </xf>
    <xf numFmtId="164" fontId="18" fillId="0" borderId="0" xfId="1" applyNumberFormat="1" applyFont="1" applyFill="1" applyBorder="1" applyAlignment="1">
      <alignment horizontal="right" vertical="top"/>
    </xf>
    <xf numFmtId="2" fontId="18" fillId="0" borderId="0" xfId="3" applyNumberFormat="1" applyFont="1" applyAlignment="1">
      <alignment horizontal="justify" vertical="top"/>
    </xf>
    <xf numFmtId="44" fontId="18" fillId="0" borderId="0" xfId="3" applyNumberFormat="1" applyFont="1" applyAlignment="1">
      <alignment horizontal="justify" vertical="top"/>
    </xf>
    <xf numFmtId="164" fontId="22" fillId="2" borderId="0" xfId="1" applyNumberFormat="1" applyFont="1" applyFill="1" applyBorder="1" applyAlignment="1">
      <alignment horizontal="right" vertical="top" wrapText="1"/>
    </xf>
    <xf numFmtId="164" fontId="22" fillId="2" borderId="0" xfId="3" applyNumberFormat="1" applyFont="1" applyFill="1" applyAlignment="1">
      <alignment horizontal="right" vertical="top" wrapText="1"/>
    </xf>
    <xf numFmtId="164" fontId="23" fillId="2" borderId="0" xfId="3" applyNumberFormat="1" applyFont="1" applyFill="1" applyAlignment="1">
      <alignment horizontal="right" vertical="top" wrapText="1"/>
    </xf>
    <xf numFmtId="0" fontId="24" fillId="0" borderId="0" xfId="0" applyFont="1"/>
    <xf numFmtId="2" fontId="20" fillId="0" borderId="0" xfId="0" applyNumberFormat="1" applyFont="1" applyAlignment="1">
      <alignment horizontal="center" vertical="top" wrapText="1"/>
    </xf>
    <xf numFmtId="0" fontId="26" fillId="0" borderId="0" xfId="0" applyFont="1" applyAlignment="1">
      <alignment horizontal="justify" vertical="top" wrapText="1"/>
    </xf>
    <xf numFmtId="0" fontId="25" fillId="0" borderId="0" xfId="0" applyFont="1" applyAlignment="1">
      <alignment horizontal="justify" vertical="top" wrapText="1"/>
    </xf>
    <xf numFmtId="2" fontId="16" fillId="0" borderId="0" xfId="3" applyNumberFormat="1" applyFont="1" applyAlignment="1">
      <alignment horizontal="center" vertical="top"/>
    </xf>
    <xf numFmtId="0" fontId="18" fillId="0" borderId="0" xfId="3" applyFont="1" applyAlignment="1">
      <alignment horizontal="center" vertical="top"/>
    </xf>
    <xf numFmtId="0" fontId="7" fillId="0" borderId="0" xfId="3" applyFont="1" applyAlignment="1"/>
    <xf numFmtId="49" fontId="9" fillId="2" borderId="0" xfId="2" applyNumberFormat="1" applyFont="1" applyFill="1" applyAlignment="1">
      <alignment horizontal="center" vertical="center"/>
    </xf>
    <xf numFmtId="0" fontId="9" fillId="0" borderId="2" xfId="2" applyFont="1" applyBorder="1" applyAlignment="1">
      <alignment horizontal="justify" vertical="center" wrapText="1"/>
    </xf>
    <xf numFmtId="0" fontId="8" fillId="0" borderId="3" xfId="2" applyFont="1" applyFill="1" applyBorder="1" applyAlignment="1">
      <alignment horizontal="center" vertical="top"/>
    </xf>
    <xf numFmtId="2" fontId="8" fillId="0" borderId="3" xfId="2" applyNumberFormat="1" applyFont="1" applyFill="1" applyBorder="1" applyAlignment="1">
      <alignment horizontal="right" vertical="top"/>
    </xf>
    <xf numFmtId="164" fontId="9" fillId="0" borderId="3" xfId="2" applyNumberFormat="1" applyFont="1" applyFill="1" applyBorder="1" applyAlignment="1">
      <alignment horizontal="right" vertical="top"/>
    </xf>
    <xf numFmtId="14" fontId="8" fillId="0" borderId="3" xfId="2" applyNumberFormat="1" applyFont="1" applyFill="1" applyBorder="1" applyAlignment="1">
      <alignment horizontal="justify" vertical="top" wrapText="1"/>
    </xf>
    <xf numFmtId="0" fontId="8" fillId="0" borderId="0" xfId="2" applyFont="1" applyFill="1" applyAlignment="1">
      <alignment horizontal="center" vertical="top"/>
    </xf>
    <xf numFmtId="2" fontId="8" fillId="0" borderId="0" xfId="2" applyNumberFormat="1" applyFont="1" applyFill="1" applyAlignment="1">
      <alignment horizontal="right" vertical="top"/>
    </xf>
    <xf numFmtId="164" fontId="9" fillId="0" borderId="0" xfId="2" applyNumberFormat="1" applyFont="1" applyFill="1" applyAlignment="1">
      <alignment horizontal="right" vertical="top"/>
    </xf>
    <xf numFmtId="14" fontId="8" fillId="0" borderId="0" xfId="2" applyNumberFormat="1" applyFont="1" applyFill="1" applyAlignment="1">
      <alignment horizontal="justify" vertical="top" wrapText="1"/>
    </xf>
    <xf numFmtId="0" fontId="8" fillId="0" borderId="7" xfId="2" applyFont="1" applyFill="1" applyBorder="1" applyAlignment="1">
      <alignment horizontal="center" vertical="top"/>
    </xf>
    <xf numFmtId="2" fontId="8" fillId="0" borderId="7" xfId="2" applyNumberFormat="1" applyFont="1" applyFill="1" applyBorder="1" applyAlignment="1">
      <alignment horizontal="right" vertical="top"/>
    </xf>
    <xf numFmtId="164" fontId="9" fillId="0" borderId="7" xfId="2" applyNumberFormat="1" applyFont="1" applyFill="1" applyBorder="1" applyAlignment="1">
      <alignment horizontal="right" vertical="top"/>
    </xf>
    <xf numFmtId="14" fontId="8" fillId="0" borderId="7" xfId="2" applyNumberFormat="1" applyFont="1" applyFill="1" applyBorder="1" applyAlignment="1">
      <alignment horizontal="justify" vertical="top" wrapText="1"/>
    </xf>
    <xf numFmtId="0" fontId="10" fillId="2" borderId="0" xfId="5" applyFont="1" applyFill="1" applyAlignment="1">
      <alignment horizontal="right" vertical="top" wrapText="1"/>
    </xf>
    <xf numFmtId="0" fontId="27" fillId="0" borderId="4" xfId="2" applyFont="1" applyFill="1" applyBorder="1" applyAlignment="1">
      <alignment horizontal="center" vertical="center" wrapText="1"/>
    </xf>
    <xf numFmtId="0" fontId="27" fillId="0" borderId="0" xfId="2" applyFont="1" applyFill="1" applyAlignment="1">
      <alignment horizontal="center" vertical="center" wrapText="1"/>
    </xf>
    <xf numFmtId="0" fontId="27" fillId="0" borderId="12" xfId="2" applyFont="1" applyFill="1" applyBorder="1" applyAlignment="1">
      <alignment horizontal="center" vertical="center" wrapText="1"/>
    </xf>
    <xf numFmtId="2" fontId="12" fillId="0" borderId="5" xfId="4" applyNumberFormat="1" applyFont="1" applyBorder="1" applyAlignment="1">
      <alignment horizontal="justify" vertical="top" wrapText="1"/>
    </xf>
    <xf numFmtId="2" fontId="12" fillId="0" borderId="8" xfId="4" applyNumberFormat="1" applyFont="1" applyBorder="1" applyAlignment="1">
      <alignment horizontal="justify" vertical="top" wrapText="1"/>
    </xf>
    <xf numFmtId="0" fontId="8" fillId="0" borderId="5" xfId="2" applyFont="1" applyBorder="1" applyAlignment="1">
      <alignment horizontal="justify" vertical="top" wrapText="1"/>
    </xf>
    <xf numFmtId="0" fontId="8" fillId="0" borderId="8" xfId="2" applyFont="1" applyBorder="1" applyAlignment="1">
      <alignment horizontal="justify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3" xfId="2" applyFont="1" applyBorder="1" applyAlignment="1">
      <alignment horizontal="center" vertical="top" wrapText="1"/>
    </xf>
    <xf numFmtId="0" fontId="10" fillId="0" borderId="14" xfId="2" applyFont="1" applyBorder="1" applyAlignment="1">
      <alignment horizontal="center" vertical="top" wrapText="1"/>
    </xf>
    <xf numFmtId="0" fontId="9" fillId="0" borderId="1" xfId="2" applyFont="1" applyFill="1" applyBorder="1" applyAlignment="1">
      <alignment horizontal="center" vertical="top" wrapText="1"/>
    </xf>
    <xf numFmtId="0" fontId="9" fillId="0" borderId="3" xfId="2" applyFont="1" applyFill="1" applyBorder="1" applyAlignment="1">
      <alignment horizontal="center" vertical="top" wrapText="1"/>
    </xf>
    <xf numFmtId="0" fontId="9" fillId="0" borderId="14" xfId="2" applyFont="1" applyFill="1" applyBorder="1" applyAlignment="1">
      <alignment horizontal="center" vertical="top" wrapText="1"/>
    </xf>
    <xf numFmtId="0" fontId="10" fillId="2" borderId="0" xfId="5" applyFont="1" applyFill="1" applyAlignment="1">
      <alignment horizontal="center" vertical="center" wrapText="1"/>
    </xf>
    <xf numFmtId="0" fontId="23" fillId="2" borderId="0" xfId="5" applyFont="1" applyFill="1" applyAlignment="1">
      <alignment horizontal="center" vertical="center" wrapText="1"/>
    </xf>
    <xf numFmtId="0" fontId="28" fillId="0" borderId="5" xfId="5" applyFont="1" applyBorder="1" applyAlignment="1">
      <alignment horizontal="center" vertical="center" wrapText="1"/>
    </xf>
    <xf numFmtId="0" fontId="28" fillId="0" borderId="8" xfId="5" applyFont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2" fontId="16" fillId="0" borderId="0" xfId="3" applyNumberFormat="1" applyFont="1" applyAlignment="1">
      <alignment horizontal="left" vertical="top"/>
    </xf>
    <xf numFmtId="0" fontId="7" fillId="0" borderId="0" xfId="3" applyFont="1" applyAlignment="1">
      <alignment horizontal="center"/>
    </xf>
    <xf numFmtId="0" fontId="8" fillId="0" borderId="4" xfId="2" applyFont="1" applyFill="1" applyBorder="1" applyAlignment="1">
      <alignment horizontal="center" vertical="top" wrapText="1"/>
    </xf>
    <xf numFmtId="0" fontId="8" fillId="0" borderId="0" xfId="2" applyFont="1" applyFill="1" applyBorder="1" applyAlignment="1">
      <alignment horizontal="center" vertical="top" wrapText="1"/>
    </xf>
    <xf numFmtId="0" fontId="8" fillId="0" borderId="12" xfId="2" applyFont="1" applyFill="1" applyBorder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0" fontId="8" fillId="0" borderId="13" xfId="2" applyFont="1" applyBorder="1" applyAlignment="1">
      <alignment horizontal="center" vertical="top" wrapText="1"/>
    </xf>
    <xf numFmtId="2" fontId="19" fillId="0" borderId="0" xfId="0" applyNumberFormat="1" applyFont="1" applyAlignment="1">
      <alignment horizontal="justify" vertical="top" wrapText="1"/>
    </xf>
    <xf numFmtId="164" fontId="10" fillId="0" borderId="0" xfId="1" applyNumberFormat="1" applyFont="1" applyFill="1" applyBorder="1" applyAlignment="1">
      <alignment horizontal="right" vertical="top"/>
    </xf>
  </cellXfs>
  <cellStyles count="12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4</xdr:row>
      <xdr:rowOff>149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1031835</xdr:colOff>
      <xdr:row>5</xdr:row>
      <xdr:rowOff>120978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AE270"/>
  <sheetViews>
    <sheetView showGridLines="0" showZeros="0" tabSelected="1" view="pageBreakPreview" zoomScale="115" zoomScaleNormal="115" zoomScaleSheetLayoutView="115" workbookViewId="0">
      <selection activeCell="F18" sqref="F18"/>
    </sheetView>
  </sheetViews>
  <sheetFormatPr baseColWidth="10" defaultColWidth="9.140625" defaultRowHeight="12.75" customHeight="1"/>
  <cols>
    <col min="1" max="1" width="15.5703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53.85546875" style="53" customWidth="1"/>
    <col min="7" max="7" width="19.42578125" style="2" customWidth="1"/>
    <col min="8" max="8" width="11.7109375" style="2" bestFit="1" customWidth="1"/>
    <col min="9" max="16384" width="9.140625" style="2"/>
  </cols>
  <sheetData>
    <row r="1" spans="1:7">
      <c r="A1" s="4"/>
      <c r="B1" s="5" t="s">
        <v>0</v>
      </c>
      <c r="C1" s="82" t="s">
        <v>426</v>
      </c>
      <c r="D1" s="83"/>
      <c r="E1" s="83"/>
      <c r="F1" s="84"/>
      <c r="G1" s="6"/>
    </row>
    <row r="2" spans="1:7">
      <c r="A2" s="7"/>
      <c r="B2" s="8" t="s">
        <v>1</v>
      </c>
      <c r="C2" s="75" t="s">
        <v>219</v>
      </c>
      <c r="D2" s="76"/>
      <c r="E2" s="76"/>
      <c r="F2" s="77"/>
      <c r="G2" s="9"/>
    </row>
    <row r="3" spans="1:7" ht="13.5" thickBot="1">
      <c r="A3" s="7"/>
      <c r="B3" s="8" t="s">
        <v>2</v>
      </c>
      <c r="C3" s="75"/>
      <c r="D3" s="76"/>
      <c r="E3" s="76"/>
      <c r="F3" s="77"/>
      <c r="G3" s="9"/>
    </row>
    <row r="4" spans="1:7" ht="21" customHeight="1">
      <c r="A4" s="7"/>
      <c r="B4" s="61" t="s">
        <v>3</v>
      </c>
      <c r="C4" s="62"/>
      <c r="D4" s="63"/>
      <c r="E4" s="64" t="s">
        <v>18</v>
      </c>
      <c r="F4" s="65"/>
      <c r="G4" s="10"/>
    </row>
    <row r="5" spans="1:7" ht="21" customHeight="1">
      <c r="A5" s="7"/>
      <c r="B5" s="78" t="s">
        <v>220</v>
      </c>
      <c r="C5" s="66"/>
      <c r="D5" s="67"/>
      <c r="E5" s="68" t="s">
        <v>19</v>
      </c>
      <c r="F5" s="69"/>
      <c r="G5" s="11"/>
    </row>
    <row r="6" spans="1:7" ht="21" customHeight="1">
      <c r="A6" s="7"/>
      <c r="B6" s="78"/>
      <c r="C6" s="66"/>
      <c r="D6" s="67"/>
      <c r="E6" s="68" t="s">
        <v>4</v>
      </c>
      <c r="F6" s="69"/>
      <c r="G6" s="12"/>
    </row>
    <row r="7" spans="1:7" ht="21" customHeight="1" thickBot="1">
      <c r="A7" s="7"/>
      <c r="B7" s="79"/>
      <c r="C7" s="70"/>
      <c r="D7" s="71"/>
      <c r="E7" s="72" t="s">
        <v>20</v>
      </c>
      <c r="F7" s="73"/>
      <c r="G7" s="13"/>
    </row>
    <row r="8" spans="1:7" ht="12.75" customHeight="1">
      <c r="A8" s="7"/>
      <c r="B8" s="11" t="s">
        <v>425</v>
      </c>
      <c r="C8" s="85" t="s">
        <v>5</v>
      </c>
      <c r="D8" s="86"/>
      <c r="E8" s="86"/>
      <c r="F8" s="87"/>
      <c r="G8" s="14" t="s">
        <v>6</v>
      </c>
    </row>
    <row r="9" spans="1:7">
      <c r="A9" s="7"/>
      <c r="B9" s="80"/>
      <c r="C9" s="97"/>
      <c r="D9" s="98"/>
      <c r="E9" s="98"/>
      <c r="F9" s="99"/>
      <c r="G9" s="90" t="s">
        <v>427</v>
      </c>
    </row>
    <row r="10" spans="1:7" ht="15.75" customHeight="1" thickBot="1">
      <c r="A10" s="15"/>
      <c r="B10" s="81"/>
      <c r="C10" s="100"/>
      <c r="D10" s="101"/>
      <c r="E10" s="101"/>
      <c r="F10" s="102"/>
      <c r="G10" s="91"/>
    </row>
    <row r="11" spans="1:7" ht="3" customHeight="1" thickBot="1">
      <c r="A11" s="16"/>
      <c r="B11" s="17"/>
      <c r="C11" s="18"/>
      <c r="D11" s="19"/>
      <c r="E11" s="16"/>
      <c r="F11" s="18"/>
      <c r="G11" s="18"/>
    </row>
    <row r="12" spans="1:7" ht="15.75" customHeight="1" thickBot="1">
      <c r="A12" s="92" t="s">
        <v>88</v>
      </c>
      <c r="B12" s="93"/>
      <c r="C12" s="93"/>
      <c r="D12" s="93"/>
      <c r="E12" s="93"/>
      <c r="F12" s="93"/>
      <c r="G12" s="94"/>
    </row>
    <row r="13" spans="1:7" ht="3" customHeight="1">
      <c r="A13" s="20"/>
      <c r="B13" s="21"/>
      <c r="C13" s="21"/>
      <c r="F13" s="2"/>
    </row>
    <row r="14" spans="1:7" ht="24">
      <c r="A14" s="60" t="s">
        <v>7</v>
      </c>
      <c r="B14" s="22" t="s">
        <v>8</v>
      </c>
      <c r="C14" s="60" t="s">
        <v>9</v>
      </c>
      <c r="D14" s="60" t="s">
        <v>10</v>
      </c>
      <c r="E14" s="22" t="s">
        <v>11</v>
      </c>
      <c r="F14" s="22" t="s">
        <v>12</v>
      </c>
      <c r="G14" s="22" t="s">
        <v>13</v>
      </c>
    </row>
    <row r="15" spans="1:7" ht="6" customHeight="1">
      <c r="A15" s="59"/>
      <c r="B15" s="59"/>
      <c r="C15" s="59"/>
      <c r="D15" s="59"/>
      <c r="E15" s="59"/>
      <c r="F15" s="59"/>
      <c r="G15" s="59"/>
    </row>
    <row r="16" spans="1:7" ht="13.5" customHeight="1">
      <c r="A16" s="23" t="s">
        <v>14</v>
      </c>
      <c r="B16" s="39" t="s">
        <v>82</v>
      </c>
      <c r="C16" s="39"/>
      <c r="D16" s="39"/>
      <c r="E16" s="39"/>
      <c r="F16" s="39"/>
      <c r="G16" s="24">
        <f>ROUND(SUM(G17,G34,G42),2)</f>
        <v>0</v>
      </c>
    </row>
    <row r="17" spans="1:7" s="25" customFormat="1">
      <c r="A17" s="26" t="s">
        <v>21</v>
      </c>
      <c r="B17" s="27" t="s">
        <v>25</v>
      </c>
      <c r="C17" s="28"/>
      <c r="D17" s="29"/>
      <c r="E17" s="30"/>
      <c r="F17" s="31"/>
      <c r="G17" s="30">
        <f>ROUND(SUM(G18:G33),2)</f>
        <v>0</v>
      </c>
    </row>
    <row r="18" spans="1:7" s="25" customFormat="1" ht="33.75">
      <c r="A18" s="32" t="s">
        <v>223</v>
      </c>
      <c r="B18" s="33" t="s">
        <v>151</v>
      </c>
      <c r="C18" s="34" t="s">
        <v>31</v>
      </c>
      <c r="D18" s="35">
        <v>145.97999999999999</v>
      </c>
      <c r="E18" s="36"/>
      <c r="F18" s="37"/>
      <c r="G18" s="38"/>
    </row>
    <row r="19" spans="1:7" s="25" customFormat="1" ht="33.75">
      <c r="A19" s="32" t="s">
        <v>224</v>
      </c>
      <c r="B19" s="33" t="s">
        <v>212</v>
      </c>
      <c r="C19" s="34" t="s">
        <v>31</v>
      </c>
      <c r="D19" s="35">
        <v>27.8</v>
      </c>
      <c r="E19" s="36"/>
      <c r="F19" s="37"/>
      <c r="G19" s="38"/>
    </row>
    <row r="20" spans="1:7" s="25" customFormat="1" ht="33.75">
      <c r="A20" s="32" t="s">
        <v>225</v>
      </c>
      <c r="B20" s="33" t="s">
        <v>152</v>
      </c>
      <c r="C20" s="34" t="s">
        <v>31</v>
      </c>
      <c r="D20" s="35">
        <v>4.25</v>
      </c>
      <c r="E20" s="36"/>
      <c r="F20" s="37"/>
      <c r="G20" s="38"/>
    </row>
    <row r="21" spans="1:7" s="25" customFormat="1" ht="45">
      <c r="A21" s="32" t="s">
        <v>226</v>
      </c>
      <c r="B21" s="33" t="s">
        <v>216</v>
      </c>
      <c r="C21" s="34" t="s">
        <v>31</v>
      </c>
      <c r="D21" s="35">
        <v>3.82</v>
      </c>
      <c r="E21" s="36"/>
      <c r="F21" s="37"/>
      <c r="G21" s="38"/>
    </row>
    <row r="22" spans="1:7" s="25" customFormat="1" ht="33.75">
      <c r="A22" s="32" t="s">
        <v>227</v>
      </c>
      <c r="B22" s="33" t="s">
        <v>153</v>
      </c>
      <c r="C22" s="34" t="s">
        <v>31</v>
      </c>
      <c r="D22" s="35">
        <v>102.34</v>
      </c>
      <c r="E22" s="36"/>
      <c r="F22" s="37"/>
      <c r="G22" s="38"/>
    </row>
    <row r="23" spans="1:7" s="25" customFormat="1" ht="45">
      <c r="A23" s="32" t="s">
        <v>228</v>
      </c>
      <c r="B23" s="33" t="s">
        <v>217</v>
      </c>
      <c r="C23" s="34" t="s">
        <v>31</v>
      </c>
      <c r="D23" s="35">
        <v>0.57999999999999996</v>
      </c>
      <c r="E23" s="36"/>
      <c r="F23" s="37"/>
      <c r="G23" s="38"/>
    </row>
    <row r="24" spans="1:7" s="25" customFormat="1" ht="45">
      <c r="A24" s="32" t="s">
        <v>229</v>
      </c>
      <c r="B24" s="33" t="s">
        <v>154</v>
      </c>
      <c r="C24" s="34" t="s">
        <v>31</v>
      </c>
      <c r="D24" s="35">
        <v>3.54</v>
      </c>
      <c r="E24" s="36"/>
      <c r="F24" s="37"/>
      <c r="G24" s="38"/>
    </row>
    <row r="25" spans="1:7" s="25" customFormat="1" ht="45">
      <c r="A25" s="32" t="s">
        <v>230</v>
      </c>
      <c r="B25" s="33" t="s">
        <v>165</v>
      </c>
      <c r="C25" s="34" t="s">
        <v>31</v>
      </c>
      <c r="D25" s="35">
        <v>47.19</v>
      </c>
      <c r="E25" s="36"/>
      <c r="F25" s="37"/>
      <c r="G25" s="38"/>
    </row>
    <row r="26" spans="1:7" s="25" customFormat="1" ht="78.75">
      <c r="A26" s="32" t="s">
        <v>231</v>
      </c>
      <c r="B26" s="33" t="s">
        <v>218</v>
      </c>
      <c r="C26" s="34" t="s">
        <v>30</v>
      </c>
      <c r="D26" s="35">
        <v>4.12</v>
      </c>
      <c r="E26" s="36"/>
      <c r="F26" s="54"/>
      <c r="G26" s="38"/>
    </row>
    <row r="27" spans="1:7" s="25" customFormat="1" ht="33.75">
      <c r="A27" s="32" t="s">
        <v>232</v>
      </c>
      <c r="B27" s="33" t="s">
        <v>155</v>
      </c>
      <c r="C27" s="34" t="s">
        <v>34</v>
      </c>
      <c r="D27" s="35">
        <v>22.45</v>
      </c>
      <c r="E27" s="36"/>
      <c r="F27" s="37"/>
      <c r="G27" s="38"/>
    </row>
    <row r="28" spans="1:7" s="25" customFormat="1" ht="56.25">
      <c r="A28" s="32" t="s">
        <v>233</v>
      </c>
      <c r="B28" s="33" t="s">
        <v>156</v>
      </c>
      <c r="C28" s="34" t="s">
        <v>32</v>
      </c>
      <c r="D28" s="35">
        <v>7</v>
      </c>
      <c r="E28" s="36"/>
      <c r="F28" s="37"/>
      <c r="G28" s="38"/>
    </row>
    <row r="29" spans="1:7" s="25" customFormat="1" ht="56.25">
      <c r="A29" s="32" t="s">
        <v>234</v>
      </c>
      <c r="B29" s="33" t="s">
        <v>211</v>
      </c>
      <c r="C29" s="34" t="s">
        <v>32</v>
      </c>
      <c r="D29" s="35">
        <v>1</v>
      </c>
      <c r="E29" s="36"/>
      <c r="F29" s="37"/>
      <c r="G29" s="38"/>
    </row>
    <row r="30" spans="1:7" s="25" customFormat="1" ht="45">
      <c r="A30" s="32" t="s">
        <v>235</v>
      </c>
      <c r="B30" s="33" t="s">
        <v>213</v>
      </c>
      <c r="C30" s="34" t="s">
        <v>32</v>
      </c>
      <c r="D30" s="35">
        <v>1</v>
      </c>
      <c r="E30" s="36"/>
      <c r="F30" s="37"/>
      <c r="G30" s="38"/>
    </row>
    <row r="31" spans="1:7" s="25" customFormat="1" ht="45">
      <c r="A31" s="32" t="s">
        <v>236</v>
      </c>
      <c r="B31" s="33" t="s">
        <v>214</v>
      </c>
      <c r="C31" s="34" t="s">
        <v>32</v>
      </c>
      <c r="D31" s="35">
        <v>7</v>
      </c>
      <c r="E31" s="36"/>
      <c r="F31" s="37"/>
      <c r="G31" s="38"/>
    </row>
    <row r="32" spans="1:7" s="25" customFormat="1" ht="33.75">
      <c r="A32" s="32" t="s">
        <v>237</v>
      </c>
      <c r="B32" s="33" t="s">
        <v>157</v>
      </c>
      <c r="C32" s="34" t="s">
        <v>31</v>
      </c>
      <c r="D32" s="35">
        <v>335.5</v>
      </c>
      <c r="E32" s="36"/>
      <c r="F32" s="37"/>
      <c r="G32" s="38"/>
    </row>
    <row r="33" spans="1:7" s="25" customFormat="1" ht="33.75">
      <c r="A33" s="32" t="s">
        <v>238</v>
      </c>
      <c r="B33" s="33" t="s">
        <v>158</v>
      </c>
      <c r="C33" s="34" t="s">
        <v>33</v>
      </c>
      <c r="D33" s="35">
        <v>6710</v>
      </c>
      <c r="E33" s="36"/>
      <c r="F33" s="37"/>
      <c r="G33" s="38"/>
    </row>
    <row r="34" spans="1:7" s="25" customFormat="1">
      <c r="A34" s="26" t="s">
        <v>22</v>
      </c>
      <c r="B34" s="27" t="s">
        <v>41</v>
      </c>
      <c r="C34" s="28"/>
      <c r="D34" s="29"/>
      <c r="E34" s="30"/>
      <c r="F34" s="31"/>
      <c r="G34" s="30">
        <f>ROUND(SUM(G35:G41),2)</f>
        <v>0</v>
      </c>
    </row>
    <row r="35" spans="1:7" s="25" customFormat="1" ht="33.75">
      <c r="A35" s="32" t="s">
        <v>239</v>
      </c>
      <c r="B35" s="33" t="s">
        <v>171</v>
      </c>
      <c r="C35" s="34" t="s">
        <v>30</v>
      </c>
      <c r="D35" s="35">
        <v>3279.73</v>
      </c>
      <c r="E35" s="36"/>
      <c r="F35" s="37"/>
      <c r="G35" s="38"/>
    </row>
    <row r="36" spans="1:7" s="25" customFormat="1" ht="56.25">
      <c r="A36" s="32" t="s">
        <v>240</v>
      </c>
      <c r="B36" s="33" t="s">
        <v>166</v>
      </c>
      <c r="C36" s="34" t="s">
        <v>31</v>
      </c>
      <c r="D36" s="35">
        <v>983.92</v>
      </c>
      <c r="E36" s="36"/>
      <c r="F36" s="37"/>
      <c r="G36" s="38"/>
    </row>
    <row r="37" spans="1:7" s="25" customFormat="1" ht="45">
      <c r="A37" s="32" t="s">
        <v>241</v>
      </c>
      <c r="B37" s="33" t="s">
        <v>167</v>
      </c>
      <c r="C37" s="34" t="s">
        <v>30</v>
      </c>
      <c r="D37" s="35">
        <v>3279.73</v>
      </c>
      <c r="E37" s="36"/>
      <c r="F37" s="37"/>
      <c r="G37" s="38"/>
    </row>
    <row r="38" spans="1:7" s="25" customFormat="1" ht="45">
      <c r="A38" s="32" t="s">
        <v>242</v>
      </c>
      <c r="B38" s="33" t="s">
        <v>434</v>
      </c>
      <c r="C38" s="34" t="s">
        <v>31</v>
      </c>
      <c r="D38" s="35">
        <v>655.95</v>
      </c>
      <c r="E38" s="36"/>
      <c r="F38" s="37"/>
      <c r="G38" s="38"/>
    </row>
    <row r="39" spans="1:7" s="25" customFormat="1" ht="33.75">
      <c r="A39" s="32" t="s">
        <v>243</v>
      </c>
      <c r="B39" s="33" t="s">
        <v>106</v>
      </c>
      <c r="C39" s="34" t="s">
        <v>30</v>
      </c>
      <c r="D39" s="35">
        <v>3279.73</v>
      </c>
      <c r="E39" s="36"/>
      <c r="F39" s="37"/>
      <c r="G39" s="38"/>
    </row>
    <row r="40" spans="1:7" s="25" customFormat="1" ht="33.75">
      <c r="A40" s="32" t="s">
        <v>244</v>
      </c>
      <c r="B40" s="33" t="s">
        <v>157</v>
      </c>
      <c r="C40" s="34" t="s">
        <v>31</v>
      </c>
      <c r="D40" s="35">
        <v>983.92</v>
      </c>
      <c r="E40" s="36"/>
      <c r="F40" s="37"/>
      <c r="G40" s="38"/>
    </row>
    <row r="41" spans="1:7" s="25" customFormat="1" ht="33.75">
      <c r="A41" s="32" t="s">
        <v>245</v>
      </c>
      <c r="B41" s="33" t="s">
        <v>158</v>
      </c>
      <c r="C41" s="34" t="s">
        <v>33</v>
      </c>
      <c r="D41" s="35">
        <v>19678.399999999998</v>
      </c>
      <c r="E41" s="36"/>
      <c r="F41" s="37"/>
      <c r="G41" s="38"/>
    </row>
    <row r="42" spans="1:7" s="25" customFormat="1">
      <c r="A42" s="26" t="s">
        <v>40</v>
      </c>
      <c r="B42" s="27" t="s">
        <v>42</v>
      </c>
      <c r="C42" s="28"/>
      <c r="D42" s="29"/>
      <c r="E42" s="30"/>
      <c r="F42" s="31"/>
      <c r="G42" s="30">
        <f>ROUND(SUM(G43:G50),2)</f>
        <v>0</v>
      </c>
    </row>
    <row r="43" spans="1:7" s="25" customFormat="1" ht="45">
      <c r="A43" s="32" t="s">
        <v>246</v>
      </c>
      <c r="B43" s="33" t="s">
        <v>206</v>
      </c>
      <c r="C43" s="34" t="s">
        <v>30</v>
      </c>
      <c r="D43" s="35">
        <v>405.5</v>
      </c>
      <c r="E43" s="36"/>
      <c r="F43" s="37"/>
      <c r="G43" s="38"/>
    </row>
    <row r="44" spans="1:7" s="25" customFormat="1" ht="45">
      <c r="A44" s="32" t="s">
        <v>247</v>
      </c>
      <c r="B44" s="33" t="s">
        <v>207</v>
      </c>
      <c r="C44" s="34" t="s">
        <v>30</v>
      </c>
      <c r="D44" s="35">
        <v>540.66</v>
      </c>
      <c r="E44" s="36"/>
      <c r="F44" s="37"/>
      <c r="G44" s="38"/>
    </row>
    <row r="45" spans="1:7" s="25" customFormat="1" ht="45">
      <c r="A45" s="32" t="s">
        <v>248</v>
      </c>
      <c r="B45" s="33" t="s">
        <v>208</v>
      </c>
      <c r="C45" s="34" t="s">
        <v>30</v>
      </c>
      <c r="D45" s="35">
        <v>1621.99</v>
      </c>
      <c r="E45" s="36"/>
      <c r="F45" s="37"/>
      <c r="G45" s="38"/>
    </row>
    <row r="46" spans="1:7" s="25" customFormat="1" ht="45">
      <c r="A46" s="32" t="s">
        <v>249</v>
      </c>
      <c r="B46" s="33" t="s">
        <v>209</v>
      </c>
      <c r="C46" s="34" t="s">
        <v>30</v>
      </c>
      <c r="D46" s="35">
        <v>135.16999999999999</v>
      </c>
      <c r="E46" s="36"/>
      <c r="F46" s="37"/>
      <c r="G46" s="38"/>
    </row>
    <row r="47" spans="1:7" s="25" customFormat="1" ht="22.5">
      <c r="A47" s="32" t="s">
        <v>250</v>
      </c>
      <c r="B47" s="33" t="s">
        <v>150</v>
      </c>
      <c r="C47" s="34" t="s">
        <v>34</v>
      </c>
      <c r="D47" s="35">
        <v>2092.85</v>
      </c>
      <c r="E47" s="36"/>
      <c r="F47" s="37"/>
      <c r="G47" s="38"/>
    </row>
    <row r="48" spans="1:7" s="25" customFormat="1" ht="45">
      <c r="A48" s="32" t="s">
        <v>251</v>
      </c>
      <c r="B48" s="33" t="s">
        <v>168</v>
      </c>
      <c r="C48" s="34" t="s">
        <v>34</v>
      </c>
      <c r="D48" s="35">
        <v>2092.85</v>
      </c>
      <c r="E48" s="36"/>
      <c r="F48" s="37"/>
      <c r="G48" s="38"/>
    </row>
    <row r="49" spans="1:7" s="25" customFormat="1" ht="45">
      <c r="A49" s="32" t="s">
        <v>252</v>
      </c>
      <c r="B49" s="33" t="s">
        <v>169</v>
      </c>
      <c r="C49" s="34" t="s">
        <v>43</v>
      </c>
      <c r="D49" s="35">
        <v>1700.83</v>
      </c>
      <c r="E49" s="36"/>
      <c r="F49" s="37"/>
      <c r="G49" s="38"/>
    </row>
    <row r="50" spans="1:7" s="25" customFormat="1" ht="78.75">
      <c r="A50" s="32" t="s">
        <v>253</v>
      </c>
      <c r="B50" s="33" t="s">
        <v>170</v>
      </c>
      <c r="C50" s="34" t="s">
        <v>32</v>
      </c>
      <c r="D50" s="35">
        <v>547</v>
      </c>
      <c r="E50" s="36"/>
      <c r="F50" s="37"/>
      <c r="G50" s="38"/>
    </row>
    <row r="51" spans="1:7" s="25" customFormat="1">
      <c r="A51" s="23" t="s">
        <v>24</v>
      </c>
      <c r="B51" s="39" t="s">
        <v>90</v>
      </c>
      <c r="C51" s="39"/>
      <c r="D51" s="39"/>
      <c r="E51" s="39"/>
      <c r="F51" s="39"/>
      <c r="G51" s="24">
        <f>ROUND(SUM(G52:G71),2)</f>
        <v>0</v>
      </c>
    </row>
    <row r="52" spans="1:7" s="25" customFormat="1" ht="33.75">
      <c r="A52" s="32" t="s">
        <v>254</v>
      </c>
      <c r="B52" s="33" t="s">
        <v>171</v>
      </c>
      <c r="C52" s="34" t="s">
        <v>30</v>
      </c>
      <c r="D52" s="35">
        <v>1456.05</v>
      </c>
      <c r="E52" s="36"/>
      <c r="F52" s="37"/>
      <c r="G52" s="38"/>
    </row>
    <row r="53" spans="1:7" s="25" customFormat="1" ht="45">
      <c r="A53" s="32" t="s">
        <v>255</v>
      </c>
      <c r="B53" s="33" t="s">
        <v>172</v>
      </c>
      <c r="C53" s="34" t="s">
        <v>31</v>
      </c>
      <c r="D53" s="35">
        <v>60.67</v>
      </c>
      <c r="E53" s="36"/>
      <c r="F53" s="37"/>
      <c r="G53" s="38"/>
    </row>
    <row r="54" spans="1:7" s="25" customFormat="1" ht="45">
      <c r="A54" s="32" t="s">
        <v>256</v>
      </c>
      <c r="B54" s="33" t="s">
        <v>133</v>
      </c>
      <c r="C54" s="34" t="s">
        <v>30</v>
      </c>
      <c r="D54" s="35">
        <v>943.73</v>
      </c>
      <c r="E54" s="36"/>
      <c r="F54" s="37"/>
      <c r="G54" s="38"/>
    </row>
    <row r="55" spans="1:7" s="25" customFormat="1" ht="45">
      <c r="A55" s="32" t="s">
        <v>257</v>
      </c>
      <c r="B55" s="33" t="s">
        <v>173</v>
      </c>
      <c r="C55" s="34" t="s">
        <v>31</v>
      </c>
      <c r="D55" s="35">
        <v>36.4</v>
      </c>
      <c r="E55" s="36"/>
      <c r="F55" s="37"/>
      <c r="G55" s="38"/>
    </row>
    <row r="56" spans="1:7" s="25" customFormat="1" ht="56.25">
      <c r="A56" s="32" t="s">
        <v>258</v>
      </c>
      <c r="B56" s="33" t="s">
        <v>174</v>
      </c>
      <c r="C56" s="34" t="s">
        <v>31</v>
      </c>
      <c r="D56" s="35">
        <v>24.27</v>
      </c>
      <c r="E56" s="36"/>
      <c r="F56" s="37"/>
      <c r="G56" s="38"/>
    </row>
    <row r="57" spans="1:7" s="25" customFormat="1" ht="45">
      <c r="A57" s="32" t="s">
        <v>259</v>
      </c>
      <c r="B57" s="33" t="s">
        <v>200</v>
      </c>
      <c r="C57" s="34" t="s">
        <v>34</v>
      </c>
      <c r="D57" s="35">
        <v>494.17</v>
      </c>
      <c r="E57" s="36"/>
      <c r="F57" s="37"/>
      <c r="G57" s="38"/>
    </row>
    <row r="58" spans="1:7" s="25" customFormat="1" ht="33.75">
      <c r="A58" s="32" t="s">
        <v>260</v>
      </c>
      <c r="B58" s="33" t="s">
        <v>201</v>
      </c>
      <c r="C58" s="34" t="s">
        <v>34</v>
      </c>
      <c r="D58" s="35">
        <v>211.79</v>
      </c>
      <c r="E58" s="36"/>
      <c r="F58" s="37"/>
      <c r="G58" s="38"/>
    </row>
    <row r="59" spans="1:7" s="25" customFormat="1" ht="45">
      <c r="A59" s="32" t="s">
        <v>261</v>
      </c>
      <c r="B59" s="33" t="s">
        <v>202</v>
      </c>
      <c r="C59" s="34" t="s">
        <v>34</v>
      </c>
      <c r="D59" s="35">
        <v>8.49</v>
      </c>
      <c r="E59" s="36"/>
      <c r="F59" s="37"/>
      <c r="G59" s="38"/>
    </row>
    <row r="60" spans="1:7" s="25" customFormat="1" ht="45">
      <c r="A60" s="32" t="s">
        <v>262</v>
      </c>
      <c r="B60" s="33" t="s">
        <v>203</v>
      </c>
      <c r="C60" s="34" t="s">
        <v>30</v>
      </c>
      <c r="D60" s="35">
        <v>352.98</v>
      </c>
      <c r="E60" s="36"/>
      <c r="F60" s="37"/>
      <c r="G60" s="38"/>
    </row>
    <row r="61" spans="1:7" s="25" customFormat="1" ht="45">
      <c r="A61" s="32" t="s">
        <v>263</v>
      </c>
      <c r="B61" s="33" t="s">
        <v>204</v>
      </c>
      <c r="C61" s="34" t="s">
        <v>30</v>
      </c>
      <c r="D61" s="35">
        <v>1103.07</v>
      </c>
      <c r="E61" s="36"/>
      <c r="F61" s="37"/>
      <c r="G61" s="38"/>
    </row>
    <row r="62" spans="1:7" s="25" customFormat="1" ht="33.75">
      <c r="A62" s="32" t="s">
        <v>264</v>
      </c>
      <c r="B62" s="33" t="s">
        <v>175</v>
      </c>
      <c r="C62" s="34" t="s">
        <v>30</v>
      </c>
      <c r="D62" s="35">
        <v>404.46</v>
      </c>
      <c r="E62" s="36"/>
      <c r="F62" s="37"/>
      <c r="G62" s="38"/>
    </row>
    <row r="63" spans="1:7" s="25" customFormat="1" ht="22.5">
      <c r="A63" s="32" t="s">
        <v>265</v>
      </c>
      <c r="B63" s="33" t="s">
        <v>150</v>
      </c>
      <c r="C63" s="34" t="s">
        <v>34</v>
      </c>
      <c r="D63" s="35">
        <v>977.36</v>
      </c>
      <c r="E63" s="36"/>
      <c r="F63" s="37"/>
      <c r="G63" s="38"/>
    </row>
    <row r="64" spans="1:7" s="25" customFormat="1" ht="45">
      <c r="A64" s="32" t="s">
        <v>266</v>
      </c>
      <c r="B64" s="33" t="s">
        <v>176</v>
      </c>
      <c r="C64" s="34" t="s">
        <v>34</v>
      </c>
      <c r="D64" s="35">
        <v>4.25</v>
      </c>
      <c r="E64" s="36"/>
      <c r="F64" s="37"/>
      <c r="G64" s="38"/>
    </row>
    <row r="65" spans="1:7" s="25" customFormat="1" ht="33.75">
      <c r="A65" s="32" t="s">
        <v>267</v>
      </c>
      <c r="B65" s="33" t="s">
        <v>177</v>
      </c>
      <c r="C65" s="34" t="s">
        <v>34</v>
      </c>
      <c r="D65" s="35">
        <v>4.25</v>
      </c>
      <c r="E65" s="36"/>
      <c r="F65" s="37"/>
      <c r="G65" s="38"/>
    </row>
    <row r="66" spans="1:7" s="25" customFormat="1" ht="33.75">
      <c r="A66" s="32" t="s">
        <v>268</v>
      </c>
      <c r="B66" s="33" t="s">
        <v>124</v>
      </c>
      <c r="C66" s="34" t="s">
        <v>30</v>
      </c>
      <c r="D66" s="35">
        <v>9.27</v>
      </c>
      <c r="E66" s="36"/>
      <c r="F66" s="37"/>
      <c r="G66" s="38"/>
    </row>
    <row r="67" spans="1:7" s="25" customFormat="1" ht="45">
      <c r="A67" s="32" t="s">
        <v>269</v>
      </c>
      <c r="B67" s="33" t="s">
        <v>178</v>
      </c>
      <c r="C67" s="34" t="s">
        <v>30</v>
      </c>
      <c r="D67" s="35">
        <v>9.27</v>
      </c>
      <c r="E67" s="36"/>
      <c r="F67" s="37"/>
      <c r="G67" s="38"/>
    </row>
    <row r="68" spans="1:7" s="25" customFormat="1" ht="90">
      <c r="A68" s="32" t="s">
        <v>270</v>
      </c>
      <c r="B68" s="33" t="s">
        <v>199</v>
      </c>
      <c r="C68" s="34" t="s">
        <v>32</v>
      </c>
      <c r="D68" s="35">
        <v>67</v>
      </c>
      <c r="E68" s="36"/>
      <c r="F68" s="37"/>
      <c r="G68" s="38"/>
    </row>
    <row r="69" spans="1:7" s="25" customFormat="1" ht="90">
      <c r="A69" s="32" t="s">
        <v>271</v>
      </c>
      <c r="B69" s="33" t="s">
        <v>179</v>
      </c>
      <c r="C69" s="34" t="s">
        <v>32</v>
      </c>
      <c r="D69" s="35">
        <v>403</v>
      </c>
      <c r="E69" s="36"/>
      <c r="F69" s="37"/>
      <c r="G69" s="38"/>
    </row>
    <row r="70" spans="1:7" s="25" customFormat="1" ht="33.75">
      <c r="A70" s="32" t="s">
        <v>272</v>
      </c>
      <c r="B70" s="33" t="s">
        <v>157</v>
      </c>
      <c r="C70" s="34" t="s">
        <v>31</v>
      </c>
      <c r="D70" s="35">
        <v>24.270000000000003</v>
      </c>
      <c r="E70" s="36"/>
      <c r="F70" s="37"/>
      <c r="G70" s="38"/>
    </row>
    <row r="71" spans="1:7" s="25" customFormat="1" ht="33.75">
      <c r="A71" s="32" t="s">
        <v>273</v>
      </c>
      <c r="B71" s="33" t="s">
        <v>158</v>
      </c>
      <c r="C71" s="34" t="s">
        <v>33</v>
      </c>
      <c r="D71" s="35">
        <v>485.40000000000009</v>
      </c>
      <c r="E71" s="36"/>
      <c r="F71" s="37"/>
      <c r="G71" s="38"/>
    </row>
    <row r="72" spans="1:7">
      <c r="A72" s="23" t="s">
        <v>26</v>
      </c>
      <c r="B72" s="39" t="s">
        <v>83</v>
      </c>
      <c r="C72" s="39"/>
      <c r="D72" s="39"/>
      <c r="E72" s="39"/>
      <c r="F72" s="39"/>
      <c r="G72" s="24">
        <f>ROUND(SUM(G73:G79),2)</f>
        <v>0</v>
      </c>
    </row>
    <row r="73" spans="1:7" s="25" customFormat="1" ht="33.75">
      <c r="A73" s="32" t="s">
        <v>274</v>
      </c>
      <c r="B73" s="33" t="s">
        <v>180</v>
      </c>
      <c r="C73" s="34" t="s">
        <v>32</v>
      </c>
      <c r="D73" s="35">
        <v>10</v>
      </c>
      <c r="E73" s="36"/>
      <c r="F73" s="37"/>
      <c r="G73" s="38"/>
    </row>
    <row r="74" spans="1:7" s="25" customFormat="1" ht="33.75">
      <c r="A74" s="32" t="s">
        <v>275</v>
      </c>
      <c r="B74" s="33" t="s">
        <v>181</v>
      </c>
      <c r="C74" s="34" t="s">
        <v>32</v>
      </c>
      <c r="D74" s="35">
        <v>10</v>
      </c>
      <c r="E74" s="36"/>
      <c r="F74" s="37"/>
      <c r="G74" s="38"/>
    </row>
    <row r="75" spans="1:7" s="25" customFormat="1" ht="33.75">
      <c r="A75" s="32" t="s">
        <v>276</v>
      </c>
      <c r="B75" s="33" t="s">
        <v>182</v>
      </c>
      <c r="C75" s="34" t="s">
        <v>32</v>
      </c>
      <c r="D75" s="35">
        <v>10</v>
      </c>
      <c r="E75" s="36"/>
      <c r="F75" s="37"/>
      <c r="G75" s="38"/>
    </row>
    <row r="76" spans="1:7" s="25" customFormat="1" ht="33.75">
      <c r="A76" s="32" t="s">
        <v>277</v>
      </c>
      <c r="B76" s="33" t="s">
        <v>183</v>
      </c>
      <c r="C76" s="34" t="s">
        <v>32</v>
      </c>
      <c r="D76" s="35">
        <v>10</v>
      </c>
      <c r="E76" s="36"/>
      <c r="F76" s="37"/>
      <c r="G76" s="38"/>
    </row>
    <row r="77" spans="1:7" s="25" customFormat="1" ht="33.75">
      <c r="A77" s="32" t="s">
        <v>278</v>
      </c>
      <c r="B77" s="33" t="s">
        <v>184</v>
      </c>
      <c r="C77" s="34" t="s">
        <v>32</v>
      </c>
      <c r="D77" s="35">
        <v>10</v>
      </c>
      <c r="E77" s="36"/>
      <c r="F77" s="37"/>
      <c r="G77" s="38"/>
    </row>
    <row r="78" spans="1:7" s="25" customFormat="1" ht="33.75">
      <c r="A78" s="32" t="s">
        <v>279</v>
      </c>
      <c r="B78" s="33" t="s">
        <v>185</v>
      </c>
      <c r="C78" s="34" t="s">
        <v>30</v>
      </c>
      <c r="D78" s="35">
        <v>75</v>
      </c>
      <c r="E78" s="36"/>
      <c r="F78" s="37"/>
      <c r="G78" s="38"/>
    </row>
    <row r="79" spans="1:7" s="25" customFormat="1" ht="22.5">
      <c r="A79" s="32" t="s">
        <v>280</v>
      </c>
      <c r="B79" s="33" t="s">
        <v>129</v>
      </c>
      <c r="C79" s="34" t="s">
        <v>31</v>
      </c>
      <c r="D79" s="35">
        <v>11.25</v>
      </c>
      <c r="E79" s="36"/>
      <c r="F79" s="37"/>
      <c r="G79" s="38"/>
    </row>
    <row r="80" spans="1:7" s="25" customFormat="1">
      <c r="A80" s="23" t="s">
        <v>27</v>
      </c>
      <c r="B80" s="39" t="s">
        <v>35</v>
      </c>
      <c r="C80" s="39"/>
      <c r="D80" s="39"/>
      <c r="E80" s="39"/>
      <c r="F80" s="39"/>
      <c r="G80" s="24">
        <f>ROUND(SUM(G81,G94),2)</f>
        <v>0</v>
      </c>
    </row>
    <row r="81" spans="1:7" s="25" customFormat="1">
      <c r="A81" s="26" t="s">
        <v>36</v>
      </c>
      <c r="B81" s="27" t="s">
        <v>37</v>
      </c>
      <c r="C81" s="28"/>
      <c r="D81" s="29"/>
      <c r="E81" s="30"/>
      <c r="F81" s="31"/>
      <c r="G81" s="30">
        <f>ROUND(SUM(G82:G93),2)</f>
        <v>0</v>
      </c>
    </row>
    <row r="82" spans="1:7" s="25" customFormat="1" ht="56.25">
      <c r="A82" s="32" t="s">
        <v>281</v>
      </c>
      <c r="B82" s="33" t="s">
        <v>186</v>
      </c>
      <c r="C82" s="34" t="s">
        <v>30</v>
      </c>
      <c r="D82" s="35">
        <v>7</v>
      </c>
      <c r="E82" s="36"/>
      <c r="F82" s="37"/>
      <c r="G82" s="38"/>
    </row>
    <row r="83" spans="1:7" s="25" customFormat="1" ht="67.5">
      <c r="A83" s="32" t="s">
        <v>282</v>
      </c>
      <c r="B83" s="33" t="s">
        <v>131</v>
      </c>
      <c r="C83" s="34" t="s">
        <v>30</v>
      </c>
      <c r="D83" s="35">
        <v>109.2</v>
      </c>
      <c r="E83" s="36"/>
      <c r="F83" s="37"/>
      <c r="G83" s="38"/>
    </row>
    <row r="84" spans="1:7" s="25" customFormat="1" ht="56.25">
      <c r="A84" s="32" t="s">
        <v>283</v>
      </c>
      <c r="B84" s="33" t="s">
        <v>116</v>
      </c>
      <c r="C84" s="34" t="s">
        <v>34</v>
      </c>
      <c r="D84" s="35">
        <v>990.73</v>
      </c>
      <c r="E84" s="36"/>
      <c r="F84" s="37"/>
      <c r="G84" s="38"/>
    </row>
    <row r="85" spans="1:7" s="25" customFormat="1" ht="56.25">
      <c r="A85" s="32" t="s">
        <v>284</v>
      </c>
      <c r="B85" s="33" t="s">
        <v>117</v>
      </c>
      <c r="C85" s="34" t="s">
        <v>34</v>
      </c>
      <c r="D85" s="35">
        <v>119</v>
      </c>
      <c r="E85" s="36"/>
      <c r="F85" s="37"/>
      <c r="G85" s="38"/>
    </row>
    <row r="86" spans="1:7" s="25" customFormat="1" ht="56.25">
      <c r="A86" s="32" t="s">
        <v>285</v>
      </c>
      <c r="B86" s="33" t="s">
        <v>118</v>
      </c>
      <c r="C86" s="34" t="s">
        <v>34</v>
      </c>
      <c r="D86" s="35">
        <v>15.34</v>
      </c>
      <c r="E86" s="36"/>
      <c r="F86" s="37"/>
      <c r="G86" s="38"/>
    </row>
    <row r="87" spans="1:7" s="25" customFormat="1" ht="56.25">
      <c r="A87" s="32" t="s">
        <v>286</v>
      </c>
      <c r="B87" s="33" t="s">
        <v>119</v>
      </c>
      <c r="C87" s="34" t="s">
        <v>32</v>
      </c>
      <c r="D87" s="35">
        <v>7</v>
      </c>
      <c r="E87" s="36"/>
      <c r="F87" s="37"/>
      <c r="G87" s="38"/>
    </row>
    <row r="88" spans="1:7" s="25" customFormat="1" ht="56.25">
      <c r="A88" s="32" t="s">
        <v>287</v>
      </c>
      <c r="B88" s="33" t="s">
        <v>120</v>
      </c>
      <c r="C88" s="34" t="s">
        <v>32</v>
      </c>
      <c r="D88" s="35">
        <v>5</v>
      </c>
      <c r="E88" s="36"/>
      <c r="F88" s="37"/>
      <c r="G88" s="38"/>
    </row>
    <row r="89" spans="1:7" s="25" customFormat="1" ht="45">
      <c r="A89" s="32" t="s">
        <v>288</v>
      </c>
      <c r="B89" s="33" t="s">
        <v>121</v>
      </c>
      <c r="C89" s="34" t="s">
        <v>32</v>
      </c>
      <c r="D89" s="35">
        <v>2</v>
      </c>
      <c r="E89" s="36"/>
      <c r="F89" s="37"/>
      <c r="G89" s="38"/>
    </row>
    <row r="90" spans="1:7" s="25" customFormat="1" ht="56.25">
      <c r="A90" s="32" t="s">
        <v>289</v>
      </c>
      <c r="B90" s="33" t="s">
        <v>122</v>
      </c>
      <c r="C90" s="34" t="s">
        <v>32</v>
      </c>
      <c r="D90" s="35">
        <v>2</v>
      </c>
      <c r="E90" s="36"/>
      <c r="F90" s="37"/>
      <c r="G90" s="38"/>
    </row>
    <row r="91" spans="1:7" s="25" customFormat="1" ht="56.25">
      <c r="A91" s="32" t="s">
        <v>290</v>
      </c>
      <c r="B91" s="33" t="s">
        <v>44</v>
      </c>
      <c r="C91" s="34" t="s">
        <v>30</v>
      </c>
      <c r="D91" s="35">
        <v>32.299999999999997</v>
      </c>
      <c r="E91" s="36"/>
      <c r="F91" s="37"/>
      <c r="G91" s="38"/>
    </row>
    <row r="92" spans="1:7" s="25" customFormat="1" ht="56.25">
      <c r="A92" s="32" t="s">
        <v>291</v>
      </c>
      <c r="B92" s="33" t="s">
        <v>123</v>
      </c>
      <c r="C92" s="34" t="s">
        <v>30</v>
      </c>
      <c r="D92" s="35">
        <v>32.299999999999997</v>
      </c>
      <c r="E92" s="36"/>
      <c r="F92" s="37"/>
      <c r="G92" s="38"/>
    </row>
    <row r="93" spans="1:7" s="25" customFormat="1" ht="22.5">
      <c r="A93" s="32" t="s">
        <v>292</v>
      </c>
      <c r="B93" s="33" t="s">
        <v>187</v>
      </c>
      <c r="C93" s="34" t="s">
        <v>32</v>
      </c>
      <c r="D93" s="35">
        <v>14</v>
      </c>
      <c r="E93" s="36"/>
      <c r="F93" s="37"/>
      <c r="G93" s="38"/>
    </row>
    <row r="94" spans="1:7" s="25" customFormat="1">
      <c r="A94" s="26" t="s">
        <v>38</v>
      </c>
      <c r="B94" s="27" t="s">
        <v>84</v>
      </c>
      <c r="C94" s="28"/>
      <c r="D94" s="29"/>
      <c r="E94" s="30"/>
      <c r="F94" s="31"/>
      <c r="G94" s="30">
        <f>ROUND(SUM(G95:G97),2)</f>
        <v>0</v>
      </c>
    </row>
    <row r="95" spans="1:7" s="25" customFormat="1" ht="67.5">
      <c r="A95" s="32" t="s">
        <v>293</v>
      </c>
      <c r="B95" s="33" t="s">
        <v>134</v>
      </c>
      <c r="C95" s="34" t="s">
        <v>32</v>
      </c>
      <c r="D95" s="35">
        <v>26</v>
      </c>
      <c r="E95" s="36"/>
      <c r="F95" s="37"/>
      <c r="G95" s="38"/>
    </row>
    <row r="96" spans="1:7" s="25" customFormat="1" ht="90">
      <c r="A96" s="32" t="s">
        <v>294</v>
      </c>
      <c r="B96" s="33" t="s">
        <v>215</v>
      </c>
      <c r="C96" s="34" t="s">
        <v>32</v>
      </c>
      <c r="D96" s="35">
        <v>2</v>
      </c>
      <c r="E96" s="36"/>
      <c r="F96" s="37"/>
      <c r="G96" s="38"/>
    </row>
    <row r="97" spans="1:7" s="25" customFormat="1" ht="45">
      <c r="A97" s="32" t="s">
        <v>295</v>
      </c>
      <c r="B97" s="33" t="s">
        <v>135</v>
      </c>
      <c r="C97" s="34" t="s">
        <v>32</v>
      </c>
      <c r="D97" s="35">
        <v>9</v>
      </c>
      <c r="E97" s="36"/>
      <c r="F97" s="37"/>
      <c r="G97" s="38"/>
    </row>
    <row r="98" spans="1:7">
      <c r="A98" s="23" t="s">
        <v>28</v>
      </c>
      <c r="B98" s="39" t="s">
        <v>91</v>
      </c>
      <c r="C98" s="39"/>
      <c r="D98" s="39"/>
      <c r="E98" s="39"/>
      <c r="F98" s="39"/>
      <c r="G98" s="24">
        <f>ROUND(SUM(G99,G115,G131),2)</f>
        <v>0</v>
      </c>
    </row>
    <row r="99" spans="1:7" s="25" customFormat="1">
      <c r="A99" s="26" t="s">
        <v>63</v>
      </c>
      <c r="B99" s="27" t="s">
        <v>45</v>
      </c>
      <c r="C99" s="28"/>
      <c r="D99" s="29"/>
      <c r="E99" s="30"/>
      <c r="F99" s="31"/>
      <c r="G99" s="30">
        <f>ROUND(SUM(G100:G114),2)</f>
        <v>0</v>
      </c>
    </row>
    <row r="100" spans="1:7" s="25" customFormat="1" ht="22.5">
      <c r="A100" s="32" t="s">
        <v>296</v>
      </c>
      <c r="B100" s="33" t="s">
        <v>130</v>
      </c>
      <c r="C100" s="34" t="s">
        <v>34</v>
      </c>
      <c r="D100" s="35">
        <v>381.07</v>
      </c>
      <c r="E100" s="36"/>
      <c r="F100" s="37"/>
      <c r="G100" s="38"/>
    </row>
    <row r="101" spans="1:7" s="25" customFormat="1" ht="45">
      <c r="A101" s="32" t="s">
        <v>297</v>
      </c>
      <c r="B101" s="33" t="s">
        <v>191</v>
      </c>
      <c r="C101" s="34" t="s">
        <v>31</v>
      </c>
      <c r="D101" s="35">
        <v>593.62</v>
      </c>
      <c r="E101" s="36"/>
      <c r="F101" s="37"/>
      <c r="G101" s="38"/>
    </row>
    <row r="102" spans="1:7" s="25" customFormat="1" ht="45">
      <c r="A102" s="32" t="s">
        <v>298</v>
      </c>
      <c r="B102" s="33" t="s">
        <v>192</v>
      </c>
      <c r="C102" s="34" t="s">
        <v>31</v>
      </c>
      <c r="D102" s="35">
        <v>24.58</v>
      </c>
      <c r="E102" s="36"/>
      <c r="F102" s="37"/>
      <c r="G102" s="38"/>
    </row>
    <row r="103" spans="1:7" s="25" customFormat="1" ht="22.5">
      <c r="A103" s="32" t="s">
        <v>299</v>
      </c>
      <c r="B103" s="33" t="s">
        <v>51</v>
      </c>
      <c r="C103" s="34" t="s">
        <v>31</v>
      </c>
      <c r="D103" s="35">
        <v>34.950000000000003</v>
      </c>
      <c r="E103" s="36"/>
      <c r="F103" s="37"/>
      <c r="G103" s="38"/>
    </row>
    <row r="104" spans="1:7" s="25" customFormat="1" ht="33.75">
      <c r="A104" s="32" t="s">
        <v>300</v>
      </c>
      <c r="B104" s="33" t="s">
        <v>188</v>
      </c>
      <c r="C104" s="34" t="s">
        <v>34</v>
      </c>
      <c r="D104" s="35">
        <v>6.62</v>
      </c>
      <c r="E104" s="36"/>
      <c r="F104" s="37"/>
      <c r="G104" s="38"/>
    </row>
    <row r="105" spans="1:7" s="25" customFormat="1" ht="33.75">
      <c r="A105" s="32" t="s">
        <v>301</v>
      </c>
      <c r="B105" s="33" t="s">
        <v>189</v>
      </c>
      <c r="C105" s="34" t="s">
        <v>34</v>
      </c>
      <c r="D105" s="35">
        <v>374.45</v>
      </c>
      <c r="E105" s="36"/>
      <c r="F105" s="37"/>
      <c r="G105" s="38"/>
    </row>
    <row r="106" spans="1:7" s="25" customFormat="1" ht="33.75">
      <c r="A106" s="32" t="s">
        <v>302</v>
      </c>
      <c r="B106" s="33" t="s">
        <v>190</v>
      </c>
      <c r="C106" s="34" t="s">
        <v>31</v>
      </c>
      <c r="D106" s="35">
        <v>167.07</v>
      </c>
      <c r="E106" s="36"/>
      <c r="F106" s="37"/>
      <c r="G106" s="38"/>
    </row>
    <row r="107" spans="1:7" s="25" customFormat="1" ht="45">
      <c r="A107" s="32" t="s">
        <v>303</v>
      </c>
      <c r="B107" s="33" t="s">
        <v>173</v>
      </c>
      <c r="C107" s="34" t="s">
        <v>31</v>
      </c>
      <c r="D107" s="35">
        <v>235.16</v>
      </c>
      <c r="E107" s="36"/>
      <c r="F107" s="37"/>
      <c r="G107" s="38"/>
    </row>
    <row r="108" spans="1:7" s="25" customFormat="1" ht="56.25">
      <c r="A108" s="32" t="s">
        <v>304</v>
      </c>
      <c r="B108" s="33" t="s">
        <v>174</v>
      </c>
      <c r="C108" s="34" t="s">
        <v>31</v>
      </c>
      <c r="D108" s="35">
        <v>156.77000000000001</v>
      </c>
      <c r="E108" s="36"/>
      <c r="F108" s="37"/>
      <c r="G108" s="38"/>
    </row>
    <row r="109" spans="1:7" s="25" customFormat="1" ht="135">
      <c r="A109" s="32" t="s">
        <v>305</v>
      </c>
      <c r="B109" s="33" t="s">
        <v>141</v>
      </c>
      <c r="C109" s="34" t="s">
        <v>32</v>
      </c>
      <c r="D109" s="35">
        <v>1</v>
      </c>
      <c r="E109" s="36"/>
      <c r="F109" s="37"/>
      <c r="G109" s="38"/>
    </row>
    <row r="110" spans="1:7" s="25" customFormat="1" ht="135">
      <c r="A110" s="32" t="s">
        <v>306</v>
      </c>
      <c r="B110" s="33" t="s">
        <v>142</v>
      </c>
      <c r="C110" s="34" t="s">
        <v>32</v>
      </c>
      <c r="D110" s="35">
        <v>5</v>
      </c>
      <c r="E110" s="36"/>
      <c r="F110" s="37"/>
      <c r="G110" s="38"/>
    </row>
    <row r="111" spans="1:7" s="25" customFormat="1" ht="22.5">
      <c r="A111" s="32" t="s">
        <v>307</v>
      </c>
      <c r="B111" s="33" t="s">
        <v>52</v>
      </c>
      <c r="C111" s="34" t="s">
        <v>32</v>
      </c>
      <c r="D111" s="35">
        <v>1</v>
      </c>
      <c r="E111" s="36"/>
      <c r="F111" s="37"/>
      <c r="G111" s="38"/>
    </row>
    <row r="112" spans="1:7" s="25" customFormat="1" ht="22.5">
      <c r="A112" s="32" t="s">
        <v>308</v>
      </c>
      <c r="B112" s="33" t="s">
        <v>86</v>
      </c>
      <c r="C112" s="34" t="s">
        <v>32</v>
      </c>
      <c r="D112" s="35">
        <v>5</v>
      </c>
      <c r="E112" s="36"/>
      <c r="F112" s="37"/>
      <c r="G112" s="38"/>
    </row>
    <row r="113" spans="1:7" s="25" customFormat="1" ht="33.75">
      <c r="A113" s="32" t="s">
        <v>309</v>
      </c>
      <c r="B113" s="33" t="s">
        <v>157</v>
      </c>
      <c r="C113" s="34" t="s">
        <v>31</v>
      </c>
      <c r="D113" s="35">
        <v>383.04000000000008</v>
      </c>
      <c r="E113" s="36"/>
      <c r="F113" s="37"/>
      <c r="G113" s="38"/>
    </row>
    <row r="114" spans="1:7" s="25" customFormat="1" ht="33.75">
      <c r="A114" s="32" t="s">
        <v>310</v>
      </c>
      <c r="B114" s="33" t="s">
        <v>158</v>
      </c>
      <c r="C114" s="34" t="s">
        <v>33</v>
      </c>
      <c r="D114" s="35">
        <v>7660.8000000000011</v>
      </c>
      <c r="E114" s="36"/>
      <c r="F114" s="37"/>
      <c r="G114" s="38"/>
    </row>
    <row r="115" spans="1:7" s="25" customFormat="1">
      <c r="A115" s="26" t="s">
        <v>69</v>
      </c>
      <c r="B115" s="27" t="s">
        <v>103</v>
      </c>
      <c r="C115" s="28"/>
      <c r="D115" s="29"/>
      <c r="E115" s="30"/>
      <c r="F115" s="31"/>
      <c r="G115" s="30">
        <f>ROUND(SUM(G116:G130),2)</f>
        <v>0</v>
      </c>
    </row>
    <row r="116" spans="1:7" s="25" customFormat="1" ht="45">
      <c r="A116" s="32" t="s">
        <v>311</v>
      </c>
      <c r="B116" s="33" t="s">
        <v>191</v>
      </c>
      <c r="C116" s="34" t="s">
        <v>31</v>
      </c>
      <c r="D116" s="35">
        <v>60.6</v>
      </c>
      <c r="E116" s="36"/>
      <c r="F116" s="37"/>
      <c r="G116" s="38"/>
    </row>
    <row r="117" spans="1:7" s="25" customFormat="1" ht="45">
      <c r="A117" s="32" t="s">
        <v>312</v>
      </c>
      <c r="B117" s="33" t="s">
        <v>192</v>
      </c>
      <c r="C117" s="34" t="s">
        <v>31</v>
      </c>
      <c r="D117" s="35">
        <v>2.04</v>
      </c>
      <c r="E117" s="36"/>
      <c r="F117" s="37"/>
      <c r="G117" s="38"/>
    </row>
    <row r="118" spans="1:7" s="25" customFormat="1" ht="22.5">
      <c r="A118" s="32" t="s">
        <v>313</v>
      </c>
      <c r="B118" s="33" t="s">
        <v>104</v>
      </c>
      <c r="C118" s="34" t="s">
        <v>31</v>
      </c>
      <c r="D118" s="35">
        <v>10.7</v>
      </c>
      <c r="E118" s="36"/>
      <c r="F118" s="37"/>
      <c r="G118" s="38"/>
    </row>
    <row r="119" spans="1:7" s="25" customFormat="1" ht="33.75">
      <c r="A119" s="32" t="s">
        <v>314</v>
      </c>
      <c r="B119" s="33" t="s">
        <v>107</v>
      </c>
      <c r="C119" s="34" t="s">
        <v>30</v>
      </c>
      <c r="D119" s="35">
        <v>22.12</v>
      </c>
      <c r="E119" s="36"/>
      <c r="F119" s="37"/>
      <c r="G119" s="38"/>
    </row>
    <row r="120" spans="1:7" s="25" customFormat="1" ht="33.75">
      <c r="A120" s="32" t="s">
        <v>315</v>
      </c>
      <c r="B120" s="33" t="s">
        <v>105</v>
      </c>
      <c r="C120" s="34" t="s">
        <v>43</v>
      </c>
      <c r="D120" s="35">
        <v>625.07000000000005</v>
      </c>
      <c r="E120" s="36"/>
      <c r="F120" s="37"/>
      <c r="G120" s="38"/>
    </row>
    <row r="121" spans="1:7" s="25" customFormat="1" ht="22.5">
      <c r="A121" s="32" t="s">
        <v>316</v>
      </c>
      <c r="B121" s="33" t="s">
        <v>108</v>
      </c>
      <c r="C121" s="34" t="s">
        <v>31</v>
      </c>
      <c r="D121" s="35">
        <v>5.18</v>
      </c>
      <c r="E121" s="36"/>
      <c r="F121" s="37"/>
      <c r="G121" s="38"/>
    </row>
    <row r="122" spans="1:7" s="25" customFormat="1" ht="33.75">
      <c r="A122" s="32" t="s">
        <v>317</v>
      </c>
      <c r="B122" s="33" t="s">
        <v>127</v>
      </c>
      <c r="C122" s="34" t="s">
        <v>30</v>
      </c>
      <c r="D122" s="35">
        <v>11.52</v>
      </c>
      <c r="E122" s="36"/>
      <c r="F122" s="37"/>
      <c r="G122" s="38"/>
    </row>
    <row r="123" spans="1:7" s="25" customFormat="1" ht="22.5">
      <c r="A123" s="32" t="s">
        <v>318</v>
      </c>
      <c r="B123" s="33" t="s">
        <v>89</v>
      </c>
      <c r="C123" s="34" t="s">
        <v>30</v>
      </c>
      <c r="D123" s="35">
        <v>57.46</v>
      </c>
      <c r="E123" s="36"/>
      <c r="F123" s="37"/>
      <c r="G123" s="38"/>
    </row>
    <row r="124" spans="1:7" s="25" customFormat="1" ht="45">
      <c r="A124" s="32" t="s">
        <v>319</v>
      </c>
      <c r="B124" s="33" t="s">
        <v>125</v>
      </c>
      <c r="C124" s="34" t="s">
        <v>30</v>
      </c>
      <c r="D124" s="35">
        <v>43.83</v>
      </c>
      <c r="E124" s="36"/>
      <c r="F124" s="37"/>
      <c r="G124" s="38"/>
    </row>
    <row r="125" spans="1:7" s="25" customFormat="1" ht="45">
      <c r="A125" s="32" t="s">
        <v>320</v>
      </c>
      <c r="B125" s="33" t="s">
        <v>126</v>
      </c>
      <c r="C125" s="34" t="s">
        <v>30</v>
      </c>
      <c r="D125" s="35">
        <v>71.09</v>
      </c>
      <c r="E125" s="36"/>
      <c r="F125" s="37"/>
      <c r="G125" s="38"/>
    </row>
    <row r="126" spans="1:7" s="25" customFormat="1" ht="45">
      <c r="A126" s="32" t="s">
        <v>321</v>
      </c>
      <c r="B126" s="33" t="s">
        <v>173</v>
      </c>
      <c r="C126" s="34" t="s">
        <v>31</v>
      </c>
      <c r="D126" s="35">
        <v>15.07</v>
      </c>
      <c r="E126" s="36"/>
      <c r="F126" s="37"/>
      <c r="G126" s="38"/>
    </row>
    <row r="127" spans="1:7" s="25" customFormat="1" ht="45">
      <c r="A127" s="32" t="s">
        <v>322</v>
      </c>
      <c r="B127" s="33" t="s">
        <v>113</v>
      </c>
      <c r="C127" s="34" t="s">
        <v>32</v>
      </c>
      <c r="D127" s="35">
        <v>45</v>
      </c>
      <c r="E127" s="36"/>
      <c r="F127" s="37"/>
      <c r="G127" s="38"/>
    </row>
    <row r="128" spans="1:7" s="25" customFormat="1" ht="45">
      <c r="A128" s="32" t="s">
        <v>323</v>
      </c>
      <c r="B128" s="33" t="s">
        <v>143</v>
      </c>
      <c r="C128" s="34" t="s">
        <v>32</v>
      </c>
      <c r="D128" s="35">
        <v>8</v>
      </c>
      <c r="E128" s="36"/>
      <c r="F128" s="37"/>
      <c r="G128" s="38"/>
    </row>
    <row r="129" spans="1:7" s="25" customFormat="1" ht="33.75">
      <c r="A129" s="32" t="s">
        <v>324</v>
      </c>
      <c r="B129" s="33" t="s">
        <v>157</v>
      </c>
      <c r="C129" s="34" t="s">
        <v>31</v>
      </c>
      <c r="D129" s="35">
        <v>47.57</v>
      </c>
      <c r="E129" s="36"/>
      <c r="F129" s="37"/>
      <c r="G129" s="38"/>
    </row>
    <row r="130" spans="1:7" s="25" customFormat="1" ht="33.75">
      <c r="A130" s="32" t="s">
        <v>325</v>
      </c>
      <c r="B130" s="33" t="s">
        <v>158</v>
      </c>
      <c r="C130" s="34" t="s">
        <v>33</v>
      </c>
      <c r="D130" s="35">
        <v>951.4</v>
      </c>
      <c r="E130" s="36"/>
      <c r="F130" s="37"/>
      <c r="G130" s="38"/>
    </row>
    <row r="131" spans="1:7" s="25" customFormat="1">
      <c r="A131" s="26" t="s">
        <v>78</v>
      </c>
      <c r="B131" s="27" t="s">
        <v>46</v>
      </c>
      <c r="C131" s="28"/>
      <c r="D131" s="29"/>
      <c r="E131" s="30"/>
      <c r="F131" s="31"/>
      <c r="G131" s="30">
        <f>ROUND(SUM(G132:G149),2)</f>
        <v>0</v>
      </c>
    </row>
    <row r="132" spans="1:7" s="25" customFormat="1" ht="22.5">
      <c r="A132" s="32" t="s">
        <v>326</v>
      </c>
      <c r="B132" s="33" t="s">
        <v>130</v>
      </c>
      <c r="C132" s="34" t="s">
        <v>34</v>
      </c>
      <c r="D132" s="35">
        <v>313.5</v>
      </c>
      <c r="E132" s="36"/>
      <c r="F132" s="37"/>
      <c r="G132" s="38"/>
    </row>
    <row r="133" spans="1:7" s="25" customFormat="1" ht="45">
      <c r="A133" s="32" t="s">
        <v>327</v>
      </c>
      <c r="B133" s="33" t="s">
        <v>191</v>
      </c>
      <c r="C133" s="34" t="s">
        <v>31</v>
      </c>
      <c r="D133" s="35">
        <v>318.2</v>
      </c>
      <c r="E133" s="36"/>
      <c r="F133" s="37"/>
      <c r="G133" s="38"/>
    </row>
    <row r="134" spans="1:7" s="25" customFormat="1" ht="101.25">
      <c r="A134" s="32" t="s">
        <v>328</v>
      </c>
      <c r="B134" s="33" t="s">
        <v>145</v>
      </c>
      <c r="C134" s="34" t="s">
        <v>32</v>
      </c>
      <c r="D134" s="35">
        <v>27</v>
      </c>
      <c r="E134" s="36"/>
      <c r="F134" s="37"/>
      <c r="G134" s="38"/>
    </row>
    <row r="135" spans="1:7" s="25" customFormat="1" ht="112.5">
      <c r="A135" s="32" t="s">
        <v>329</v>
      </c>
      <c r="B135" s="33" t="s">
        <v>146</v>
      </c>
      <c r="C135" s="34" t="s">
        <v>32</v>
      </c>
      <c r="D135" s="35">
        <v>15</v>
      </c>
      <c r="E135" s="36"/>
      <c r="F135" s="37"/>
      <c r="G135" s="38"/>
    </row>
    <row r="136" spans="1:7" s="25" customFormat="1" ht="112.5">
      <c r="A136" s="32" t="s">
        <v>330</v>
      </c>
      <c r="B136" s="33" t="s">
        <v>147</v>
      </c>
      <c r="C136" s="34" t="s">
        <v>32</v>
      </c>
      <c r="D136" s="35">
        <v>8</v>
      </c>
      <c r="E136" s="36"/>
      <c r="F136" s="37"/>
      <c r="G136" s="38"/>
    </row>
    <row r="137" spans="1:7" s="25" customFormat="1" ht="112.5">
      <c r="A137" s="32" t="s">
        <v>331</v>
      </c>
      <c r="B137" s="33" t="s">
        <v>148</v>
      </c>
      <c r="C137" s="34" t="s">
        <v>32</v>
      </c>
      <c r="D137" s="35">
        <v>4</v>
      </c>
      <c r="E137" s="36"/>
      <c r="F137" s="37"/>
      <c r="G137" s="38"/>
    </row>
    <row r="138" spans="1:7" s="25" customFormat="1" ht="112.5">
      <c r="A138" s="32" t="s">
        <v>332</v>
      </c>
      <c r="B138" s="33" t="s">
        <v>149</v>
      </c>
      <c r="C138" s="34" t="s">
        <v>32</v>
      </c>
      <c r="D138" s="35">
        <v>3</v>
      </c>
      <c r="E138" s="36"/>
      <c r="F138" s="37"/>
      <c r="G138" s="38"/>
    </row>
    <row r="139" spans="1:7" s="25" customFormat="1" ht="33.75">
      <c r="A139" s="32" t="s">
        <v>333</v>
      </c>
      <c r="B139" s="33" t="s">
        <v>193</v>
      </c>
      <c r="C139" s="34" t="s">
        <v>34</v>
      </c>
      <c r="D139" s="35">
        <v>313.5</v>
      </c>
      <c r="E139" s="36"/>
      <c r="F139" s="37"/>
      <c r="G139" s="38"/>
    </row>
    <row r="140" spans="1:7" s="25" customFormat="1" ht="22.5">
      <c r="A140" s="32" t="s">
        <v>334</v>
      </c>
      <c r="B140" s="33" t="s">
        <v>194</v>
      </c>
      <c r="C140" s="34" t="s">
        <v>32</v>
      </c>
      <c r="D140" s="35">
        <v>57</v>
      </c>
      <c r="E140" s="36"/>
      <c r="F140" s="37"/>
      <c r="G140" s="38"/>
    </row>
    <row r="141" spans="1:7" s="25" customFormat="1" ht="22.5">
      <c r="A141" s="32" t="s">
        <v>335</v>
      </c>
      <c r="B141" s="33" t="s">
        <v>195</v>
      </c>
      <c r="C141" s="34" t="s">
        <v>32</v>
      </c>
      <c r="D141" s="35">
        <v>3</v>
      </c>
      <c r="E141" s="36"/>
      <c r="F141" s="37"/>
      <c r="G141" s="38"/>
    </row>
    <row r="142" spans="1:7" s="25" customFormat="1" ht="22.5">
      <c r="A142" s="32" t="s">
        <v>336</v>
      </c>
      <c r="B142" s="33" t="s">
        <v>196</v>
      </c>
      <c r="C142" s="34" t="s">
        <v>32</v>
      </c>
      <c r="D142" s="35">
        <v>54</v>
      </c>
      <c r="E142" s="36"/>
      <c r="F142" s="37"/>
      <c r="G142" s="38"/>
    </row>
    <row r="143" spans="1:7" s="25" customFormat="1" ht="33.75">
      <c r="A143" s="32" t="s">
        <v>337</v>
      </c>
      <c r="B143" s="33" t="s">
        <v>197</v>
      </c>
      <c r="C143" s="34" t="s">
        <v>32</v>
      </c>
      <c r="D143" s="35">
        <v>57</v>
      </c>
      <c r="E143" s="36"/>
      <c r="F143" s="37"/>
      <c r="G143" s="38"/>
    </row>
    <row r="144" spans="1:7" s="25" customFormat="1" ht="22.5">
      <c r="A144" s="32" t="s">
        <v>338</v>
      </c>
      <c r="B144" s="33" t="s">
        <v>51</v>
      </c>
      <c r="C144" s="34" t="s">
        <v>31</v>
      </c>
      <c r="D144" s="35">
        <v>21.95</v>
      </c>
      <c r="E144" s="36"/>
      <c r="F144" s="37"/>
      <c r="G144" s="38"/>
    </row>
    <row r="145" spans="1:7" s="25" customFormat="1" ht="33.75">
      <c r="A145" s="32" t="s">
        <v>339</v>
      </c>
      <c r="B145" s="33" t="s">
        <v>190</v>
      </c>
      <c r="C145" s="34" t="s">
        <v>31</v>
      </c>
      <c r="D145" s="35">
        <v>93.21</v>
      </c>
      <c r="E145" s="36"/>
      <c r="F145" s="37"/>
      <c r="G145" s="38"/>
    </row>
    <row r="146" spans="1:7" s="25" customFormat="1" ht="45">
      <c r="A146" s="32" t="s">
        <v>340</v>
      </c>
      <c r="B146" s="33" t="s">
        <v>173</v>
      </c>
      <c r="C146" s="34" t="s">
        <v>31</v>
      </c>
      <c r="D146" s="35">
        <v>118.51</v>
      </c>
      <c r="E146" s="36"/>
      <c r="F146" s="37"/>
      <c r="G146" s="38"/>
    </row>
    <row r="147" spans="1:7" s="25" customFormat="1" ht="56.25">
      <c r="A147" s="32" t="s">
        <v>341</v>
      </c>
      <c r="B147" s="33" t="s">
        <v>174</v>
      </c>
      <c r="C147" s="34" t="s">
        <v>31</v>
      </c>
      <c r="D147" s="35">
        <v>79</v>
      </c>
      <c r="E147" s="36"/>
      <c r="F147" s="37"/>
      <c r="G147" s="38"/>
    </row>
    <row r="148" spans="1:7" s="25" customFormat="1" ht="33.75">
      <c r="A148" s="32" t="s">
        <v>342</v>
      </c>
      <c r="B148" s="33" t="s">
        <v>157</v>
      </c>
      <c r="C148" s="34" t="s">
        <v>31</v>
      </c>
      <c r="D148" s="35">
        <v>199.69</v>
      </c>
      <c r="E148" s="36"/>
      <c r="F148" s="37"/>
      <c r="G148" s="38"/>
    </row>
    <row r="149" spans="1:7" s="25" customFormat="1" ht="33.75">
      <c r="A149" s="32" t="s">
        <v>343</v>
      </c>
      <c r="B149" s="33" t="s">
        <v>158</v>
      </c>
      <c r="C149" s="34" t="s">
        <v>33</v>
      </c>
      <c r="D149" s="35">
        <v>3993.8</v>
      </c>
      <c r="E149" s="36"/>
      <c r="F149" s="37"/>
      <c r="G149" s="38"/>
    </row>
    <row r="150" spans="1:7">
      <c r="A150" s="23" t="s">
        <v>79</v>
      </c>
      <c r="B150" s="39" t="s">
        <v>47</v>
      </c>
      <c r="C150" s="39"/>
      <c r="D150" s="39"/>
      <c r="E150" s="39"/>
      <c r="F150" s="39"/>
      <c r="G150" s="24">
        <f>ROUND(SUM(G151,G161,G174,G186),2)</f>
        <v>0</v>
      </c>
    </row>
    <row r="151" spans="1:7" s="25" customFormat="1">
      <c r="A151" s="26" t="s">
        <v>80</v>
      </c>
      <c r="B151" s="27" t="s">
        <v>45</v>
      </c>
      <c r="C151" s="28"/>
      <c r="D151" s="29"/>
      <c r="E151" s="30"/>
      <c r="F151" s="31"/>
      <c r="G151" s="30">
        <f>ROUND(SUM(G152:G160),2)</f>
        <v>0</v>
      </c>
    </row>
    <row r="152" spans="1:7" s="25" customFormat="1" ht="22.5">
      <c r="A152" s="32" t="s">
        <v>344</v>
      </c>
      <c r="B152" s="33" t="s">
        <v>130</v>
      </c>
      <c r="C152" s="34" t="s">
        <v>34</v>
      </c>
      <c r="D152" s="35">
        <v>385.25</v>
      </c>
      <c r="E152" s="36"/>
      <c r="F152" s="37"/>
      <c r="G152" s="38"/>
    </row>
    <row r="153" spans="1:7" s="25" customFormat="1" ht="45">
      <c r="A153" s="32" t="s">
        <v>345</v>
      </c>
      <c r="B153" s="33" t="s">
        <v>191</v>
      </c>
      <c r="C153" s="34" t="s">
        <v>31</v>
      </c>
      <c r="D153" s="35">
        <v>254.27</v>
      </c>
      <c r="E153" s="36"/>
      <c r="F153" s="37"/>
      <c r="G153" s="38"/>
    </row>
    <row r="154" spans="1:7" s="25" customFormat="1" ht="33.75">
      <c r="A154" s="32" t="s">
        <v>346</v>
      </c>
      <c r="B154" s="33" t="s">
        <v>198</v>
      </c>
      <c r="C154" s="34" t="s">
        <v>34</v>
      </c>
      <c r="D154" s="35">
        <v>385.25</v>
      </c>
      <c r="E154" s="36"/>
      <c r="F154" s="37"/>
      <c r="G154" s="38"/>
    </row>
    <row r="155" spans="1:7" s="25" customFormat="1" ht="22.5">
      <c r="A155" s="32" t="s">
        <v>347</v>
      </c>
      <c r="B155" s="33" t="s">
        <v>51</v>
      </c>
      <c r="C155" s="34" t="s">
        <v>31</v>
      </c>
      <c r="D155" s="35">
        <v>23.11</v>
      </c>
      <c r="E155" s="36"/>
      <c r="F155" s="37"/>
      <c r="G155" s="38"/>
    </row>
    <row r="156" spans="1:7" s="25" customFormat="1" ht="33.75">
      <c r="A156" s="32" t="s">
        <v>348</v>
      </c>
      <c r="B156" s="33" t="s">
        <v>190</v>
      </c>
      <c r="C156" s="34" t="s">
        <v>31</v>
      </c>
      <c r="D156" s="35">
        <v>92.83</v>
      </c>
      <c r="E156" s="36"/>
      <c r="F156" s="37"/>
      <c r="G156" s="38"/>
    </row>
    <row r="157" spans="1:7" s="25" customFormat="1" ht="45">
      <c r="A157" s="32" t="s">
        <v>349</v>
      </c>
      <c r="B157" s="33" t="s">
        <v>173</v>
      </c>
      <c r="C157" s="34" t="s">
        <v>31</v>
      </c>
      <c r="D157" s="35">
        <v>82.99</v>
      </c>
      <c r="E157" s="36"/>
      <c r="F157" s="37"/>
      <c r="G157" s="38"/>
    </row>
    <row r="158" spans="1:7" s="25" customFormat="1" ht="56.25">
      <c r="A158" s="32" t="s">
        <v>350</v>
      </c>
      <c r="B158" s="33" t="s">
        <v>174</v>
      </c>
      <c r="C158" s="34" t="s">
        <v>31</v>
      </c>
      <c r="D158" s="35">
        <v>55.33</v>
      </c>
      <c r="E158" s="36"/>
      <c r="F158" s="37"/>
      <c r="G158" s="38"/>
    </row>
    <row r="159" spans="1:7" s="25" customFormat="1" ht="33.75">
      <c r="A159" s="32" t="s">
        <v>351</v>
      </c>
      <c r="B159" s="33" t="s">
        <v>157</v>
      </c>
      <c r="C159" s="34" t="s">
        <v>31</v>
      </c>
      <c r="D159" s="35">
        <v>171.28000000000003</v>
      </c>
      <c r="E159" s="36"/>
      <c r="F159" s="37"/>
      <c r="G159" s="38"/>
    </row>
    <row r="160" spans="1:7" s="25" customFormat="1" ht="33.75">
      <c r="A160" s="32" t="s">
        <v>352</v>
      </c>
      <c r="B160" s="33" t="s">
        <v>158</v>
      </c>
      <c r="C160" s="34" t="s">
        <v>33</v>
      </c>
      <c r="D160" s="35">
        <v>3425.6000000000004</v>
      </c>
      <c r="E160" s="36"/>
      <c r="F160" s="37"/>
      <c r="G160" s="38"/>
    </row>
    <row r="161" spans="1:7" s="25" customFormat="1">
      <c r="A161" s="26" t="s">
        <v>81</v>
      </c>
      <c r="B161" s="27" t="s">
        <v>48</v>
      </c>
      <c r="C161" s="28"/>
      <c r="D161" s="29"/>
      <c r="E161" s="30"/>
      <c r="F161" s="31"/>
      <c r="G161" s="30">
        <f>ROUND(SUM(G162:G173),2)</f>
        <v>0</v>
      </c>
    </row>
    <row r="162" spans="1:7" s="25" customFormat="1" ht="22.5">
      <c r="A162" s="32" t="s">
        <v>353</v>
      </c>
      <c r="B162" s="33" t="s">
        <v>130</v>
      </c>
      <c r="C162" s="34" t="s">
        <v>34</v>
      </c>
      <c r="D162" s="35">
        <v>313.5</v>
      </c>
      <c r="E162" s="36"/>
      <c r="F162" s="37"/>
      <c r="G162" s="38"/>
    </row>
    <row r="163" spans="1:7" s="25" customFormat="1" ht="45">
      <c r="A163" s="32" t="s">
        <v>354</v>
      </c>
      <c r="B163" s="33" t="s">
        <v>191</v>
      </c>
      <c r="C163" s="34" t="s">
        <v>31</v>
      </c>
      <c r="D163" s="35">
        <v>109.73</v>
      </c>
      <c r="E163" s="36"/>
      <c r="F163" s="37"/>
      <c r="G163" s="38"/>
    </row>
    <row r="164" spans="1:7" s="25" customFormat="1" ht="45">
      <c r="A164" s="32" t="s">
        <v>355</v>
      </c>
      <c r="B164" s="33" t="s">
        <v>173</v>
      </c>
      <c r="C164" s="34" t="s">
        <v>31</v>
      </c>
      <c r="D164" s="35">
        <v>109.73</v>
      </c>
      <c r="E164" s="36"/>
      <c r="F164" s="37"/>
      <c r="G164" s="38"/>
    </row>
    <row r="165" spans="1:7" s="25" customFormat="1" ht="22.5">
      <c r="A165" s="32" t="s">
        <v>356</v>
      </c>
      <c r="B165" s="33" t="s">
        <v>54</v>
      </c>
      <c r="C165" s="34" t="s">
        <v>32</v>
      </c>
      <c r="D165" s="35">
        <v>57</v>
      </c>
      <c r="E165" s="36"/>
      <c r="F165" s="37"/>
      <c r="G165" s="38"/>
    </row>
    <row r="166" spans="1:7" s="25" customFormat="1" ht="22.5">
      <c r="A166" s="32" t="s">
        <v>357</v>
      </c>
      <c r="B166" s="33" t="s">
        <v>62</v>
      </c>
      <c r="C166" s="34" t="s">
        <v>32</v>
      </c>
      <c r="D166" s="35">
        <v>57</v>
      </c>
      <c r="E166" s="36"/>
      <c r="F166" s="37"/>
      <c r="G166" s="38"/>
    </row>
    <row r="167" spans="1:7" s="25" customFormat="1" ht="22.5">
      <c r="A167" s="32" t="s">
        <v>358</v>
      </c>
      <c r="B167" s="33" t="s">
        <v>55</v>
      </c>
      <c r="C167" s="34" t="s">
        <v>32</v>
      </c>
      <c r="D167" s="35">
        <v>57</v>
      </c>
      <c r="E167" s="36"/>
      <c r="F167" s="37"/>
      <c r="G167" s="38"/>
    </row>
    <row r="168" spans="1:7" s="25" customFormat="1" ht="22.5">
      <c r="A168" s="32" t="s">
        <v>359</v>
      </c>
      <c r="B168" s="33" t="s">
        <v>85</v>
      </c>
      <c r="C168" s="34" t="s">
        <v>32</v>
      </c>
      <c r="D168" s="35">
        <v>57</v>
      </c>
      <c r="E168" s="36"/>
      <c r="F168" s="37"/>
      <c r="G168" s="38"/>
    </row>
    <row r="169" spans="1:7" s="25" customFormat="1" ht="22.5">
      <c r="A169" s="32" t="s">
        <v>360</v>
      </c>
      <c r="B169" s="33" t="s">
        <v>56</v>
      </c>
      <c r="C169" s="34" t="s">
        <v>34</v>
      </c>
      <c r="D169" s="35">
        <v>313.5</v>
      </c>
      <c r="E169" s="36"/>
      <c r="F169" s="37"/>
      <c r="G169" s="38"/>
    </row>
    <row r="170" spans="1:7" s="25" customFormat="1" ht="22.5">
      <c r="A170" s="32" t="s">
        <v>361</v>
      </c>
      <c r="B170" s="33" t="s">
        <v>59</v>
      </c>
      <c r="C170" s="34" t="s">
        <v>32</v>
      </c>
      <c r="D170" s="35">
        <v>57</v>
      </c>
      <c r="E170" s="36"/>
      <c r="F170" s="37"/>
      <c r="G170" s="38"/>
    </row>
    <row r="171" spans="1:7" s="25" customFormat="1" ht="22.5">
      <c r="A171" s="32" t="s">
        <v>362</v>
      </c>
      <c r="B171" s="33" t="s">
        <v>58</v>
      </c>
      <c r="C171" s="34" t="s">
        <v>32</v>
      </c>
      <c r="D171" s="35">
        <v>57</v>
      </c>
      <c r="E171" s="36"/>
      <c r="F171" s="37"/>
      <c r="G171" s="38"/>
    </row>
    <row r="172" spans="1:7" s="25" customFormat="1" ht="22.5">
      <c r="A172" s="32" t="s">
        <v>363</v>
      </c>
      <c r="B172" s="33" t="s">
        <v>57</v>
      </c>
      <c r="C172" s="34" t="s">
        <v>32</v>
      </c>
      <c r="D172" s="35">
        <v>57</v>
      </c>
      <c r="E172" s="36"/>
      <c r="F172" s="37"/>
      <c r="G172" s="38"/>
    </row>
    <row r="173" spans="1:7" s="25" customFormat="1" ht="90">
      <c r="A173" s="32" t="s">
        <v>364</v>
      </c>
      <c r="B173" s="33" t="s">
        <v>112</v>
      </c>
      <c r="C173" s="34" t="s">
        <v>32</v>
      </c>
      <c r="D173" s="35">
        <v>57</v>
      </c>
      <c r="E173" s="36"/>
      <c r="F173" s="37"/>
      <c r="G173" s="38"/>
    </row>
    <row r="174" spans="1:7" s="25" customFormat="1">
      <c r="A174" s="26" t="s">
        <v>92</v>
      </c>
      <c r="B174" s="27" t="s">
        <v>49</v>
      </c>
      <c r="C174" s="28"/>
      <c r="D174" s="29"/>
      <c r="E174" s="30"/>
      <c r="F174" s="31"/>
      <c r="G174" s="30">
        <f>ROUND(SUM(G175:G185),2)</f>
        <v>0</v>
      </c>
    </row>
    <row r="175" spans="1:7" s="25" customFormat="1" ht="45">
      <c r="A175" s="32" t="s">
        <v>365</v>
      </c>
      <c r="B175" s="33" t="s">
        <v>191</v>
      </c>
      <c r="C175" s="34" t="s">
        <v>31</v>
      </c>
      <c r="D175" s="35">
        <v>62.54</v>
      </c>
      <c r="E175" s="36"/>
      <c r="F175" s="37"/>
      <c r="G175" s="38"/>
    </row>
    <row r="176" spans="1:7" s="25" customFormat="1" ht="45">
      <c r="A176" s="32" t="s">
        <v>366</v>
      </c>
      <c r="B176" s="33" t="s">
        <v>173</v>
      </c>
      <c r="C176" s="34" t="s">
        <v>31</v>
      </c>
      <c r="D176" s="35">
        <v>2.31</v>
      </c>
      <c r="E176" s="36"/>
      <c r="F176" s="37"/>
      <c r="G176" s="38"/>
    </row>
    <row r="177" spans="1:7" s="25" customFormat="1" ht="33.75">
      <c r="A177" s="32" t="s">
        <v>367</v>
      </c>
      <c r="B177" s="33" t="s">
        <v>132</v>
      </c>
      <c r="C177" s="34" t="s">
        <v>30</v>
      </c>
      <c r="D177" s="35">
        <v>29</v>
      </c>
      <c r="E177" s="36"/>
      <c r="F177" s="37"/>
      <c r="G177" s="38"/>
    </row>
    <row r="178" spans="1:7" s="25" customFormat="1" ht="33.75">
      <c r="A178" s="32" t="s">
        <v>368</v>
      </c>
      <c r="B178" s="33" t="s">
        <v>107</v>
      </c>
      <c r="C178" s="34" t="s">
        <v>30</v>
      </c>
      <c r="D178" s="35">
        <v>35.83</v>
      </c>
      <c r="E178" s="36"/>
      <c r="F178" s="37"/>
      <c r="G178" s="38"/>
    </row>
    <row r="179" spans="1:7" s="25" customFormat="1" ht="33.75">
      <c r="A179" s="32" t="s">
        <v>369</v>
      </c>
      <c r="B179" s="33" t="s">
        <v>109</v>
      </c>
      <c r="C179" s="34" t="s">
        <v>30</v>
      </c>
      <c r="D179" s="35">
        <v>15.83</v>
      </c>
      <c r="E179" s="36"/>
      <c r="F179" s="37"/>
      <c r="G179" s="38"/>
    </row>
    <row r="180" spans="1:7" s="25" customFormat="1" ht="33.75">
      <c r="A180" s="32" t="s">
        <v>370</v>
      </c>
      <c r="B180" s="33" t="s">
        <v>105</v>
      </c>
      <c r="C180" s="34" t="s">
        <v>43</v>
      </c>
      <c r="D180" s="35">
        <v>594.33000000000004</v>
      </c>
      <c r="E180" s="36"/>
      <c r="F180" s="37"/>
      <c r="G180" s="38"/>
    </row>
    <row r="181" spans="1:7" s="25" customFormat="1" ht="22.5">
      <c r="A181" s="32" t="s">
        <v>371</v>
      </c>
      <c r="B181" s="33" t="s">
        <v>108</v>
      </c>
      <c r="C181" s="34" t="s">
        <v>31</v>
      </c>
      <c r="D181" s="35">
        <v>4.8600000000000003</v>
      </c>
      <c r="E181" s="36"/>
      <c r="F181" s="37"/>
      <c r="G181" s="38"/>
    </row>
    <row r="182" spans="1:7" s="25" customFormat="1" ht="22.5">
      <c r="A182" s="32" t="s">
        <v>372</v>
      </c>
      <c r="B182" s="33" t="s">
        <v>89</v>
      </c>
      <c r="C182" s="34" t="s">
        <v>30</v>
      </c>
      <c r="D182" s="35">
        <v>58.83</v>
      </c>
      <c r="E182" s="36"/>
      <c r="F182" s="37"/>
      <c r="G182" s="38"/>
    </row>
    <row r="183" spans="1:7" s="25" customFormat="1" ht="33.75">
      <c r="A183" s="32" t="s">
        <v>373</v>
      </c>
      <c r="B183" s="33" t="s">
        <v>110</v>
      </c>
      <c r="C183" s="34" t="s">
        <v>30</v>
      </c>
      <c r="D183" s="35">
        <v>58.83</v>
      </c>
      <c r="E183" s="36"/>
      <c r="F183" s="37"/>
      <c r="G183" s="38"/>
    </row>
    <row r="184" spans="1:7" s="25" customFormat="1" ht="33.75">
      <c r="A184" s="32" t="s">
        <v>374</v>
      </c>
      <c r="B184" s="33" t="s">
        <v>157</v>
      </c>
      <c r="C184" s="34" t="s">
        <v>31</v>
      </c>
      <c r="D184" s="35">
        <v>60.23</v>
      </c>
      <c r="E184" s="36"/>
      <c r="F184" s="37"/>
      <c r="G184" s="38"/>
    </row>
    <row r="185" spans="1:7" s="25" customFormat="1" ht="33.75">
      <c r="A185" s="32" t="s">
        <v>375</v>
      </c>
      <c r="B185" s="33" t="s">
        <v>158</v>
      </c>
      <c r="C185" s="34" t="s">
        <v>33</v>
      </c>
      <c r="D185" s="35">
        <v>1204.5999999999999</v>
      </c>
      <c r="E185" s="36"/>
      <c r="F185" s="37"/>
      <c r="G185" s="38"/>
    </row>
    <row r="186" spans="1:7" s="25" customFormat="1">
      <c r="A186" s="26" t="s">
        <v>93</v>
      </c>
      <c r="B186" s="27" t="s">
        <v>50</v>
      </c>
      <c r="C186" s="28"/>
      <c r="D186" s="29"/>
      <c r="E186" s="30"/>
      <c r="F186" s="31"/>
      <c r="G186" s="30">
        <f>ROUND(SUM(G187:G204),2)</f>
        <v>0</v>
      </c>
    </row>
    <row r="187" spans="1:7" s="25" customFormat="1" ht="22.5">
      <c r="A187" s="32" t="s">
        <v>376</v>
      </c>
      <c r="B187" s="33" t="s">
        <v>136</v>
      </c>
      <c r="C187" s="34" t="s">
        <v>32</v>
      </c>
      <c r="D187" s="35">
        <v>16</v>
      </c>
      <c r="E187" s="36"/>
      <c r="F187" s="37"/>
      <c r="G187" s="38"/>
    </row>
    <row r="188" spans="1:7" s="25" customFormat="1" ht="22.5">
      <c r="A188" s="32" t="s">
        <v>377</v>
      </c>
      <c r="B188" s="33" t="s">
        <v>138</v>
      </c>
      <c r="C188" s="34" t="s">
        <v>32</v>
      </c>
      <c r="D188" s="35">
        <v>16</v>
      </c>
      <c r="E188" s="36"/>
      <c r="F188" s="37"/>
      <c r="G188" s="38"/>
    </row>
    <row r="189" spans="1:7" s="25" customFormat="1" ht="33.75">
      <c r="A189" s="32" t="s">
        <v>378</v>
      </c>
      <c r="B189" s="33" t="s">
        <v>97</v>
      </c>
      <c r="C189" s="34" t="s">
        <v>32</v>
      </c>
      <c r="D189" s="35">
        <v>3</v>
      </c>
      <c r="E189" s="36"/>
      <c r="F189" s="37"/>
      <c r="G189" s="38"/>
    </row>
    <row r="190" spans="1:7" s="25" customFormat="1" ht="22.5">
      <c r="A190" s="32" t="s">
        <v>379</v>
      </c>
      <c r="B190" s="33" t="s">
        <v>100</v>
      </c>
      <c r="C190" s="34" t="s">
        <v>32</v>
      </c>
      <c r="D190" s="35">
        <v>1</v>
      </c>
      <c r="E190" s="36"/>
      <c r="F190" s="37"/>
      <c r="G190" s="38"/>
    </row>
    <row r="191" spans="1:7" s="25" customFormat="1" ht="22.5">
      <c r="A191" s="32" t="s">
        <v>380</v>
      </c>
      <c r="B191" s="33" t="s">
        <v>98</v>
      </c>
      <c r="C191" s="34" t="s">
        <v>32</v>
      </c>
      <c r="D191" s="35">
        <v>4</v>
      </c>
      <c r="E191" s="36"/>
      <c r="F191" s="37"/>
      <c r="G191" s="38"/>
    </row>
    <row r="192" spans="1:7" s="25" customFormat="1" ht="22.5">
      <c r="A192" s="32" t="s">
        <v>381</v>
      </c>
      <c r="B192" s="33" t="s">
        <v>205</v>
      </c>
      <c r="C192" s="34" t="s">
        <v>32</v>
      </c>
      <c r="D192" s="35">
        <v>1</v>
      </c>
      <c r="E192" s="36"/>
      <c r="F192" s="37"/>
      <c r="G192" s="38"/>
    </row>
    <row r="193" spans="1:7" s="25" customFormat="1" ht="33.75">
      <c r="A193" s="32" t="s">
        <v>382</v>
      </c>
      <c r="B193" s="33" t="s">
        <v>101</v>
      </c>
      <c r="C193" s="34" t="s">
        <v>32</v>
      </c>
      <c r="D193" s="35">
        <v>1</v>
      </c>
      <c r="E193" s="36"/>
      <c r="F193" s="37"/>
      <c r="G193" s="38"/>
    </row>
    <row r="194" spans="1:7" s="25" customFormat="1" ht="33.75">
      <c r="A194" s="32" t="s">
        <v>383</v>
      </c>
      <c r="B194" s="33" t="s">
        <v>60</v>
      </c>
      <c r="C194" s="34" t="s">
        <v>32</v>
      </c>
      <c r="D194" s="35">
        <v>9</v>
      </c>
      <c r="E194" s="36"/>
      <c r="F194" s="37"/>
      <c r="G194" s="38"/>
    </row>
    <row r="195" spans="1:7" s="25" customFormat="1" ht="22.5">
      <c r="A195" s="32" t="s">
        <v>384</v>
      </c>
      <c r="B195" s="33" t="s">
        <v>140</v>
      </c>
      <c r="C195" s="34" t="s">
        <v>32</v>
      </c>
      <c r="D195" s="35">
        <v>1</v>
      </c>
      <c r="E195" s="36"/>
      <c r="F195" s="37"/>
      <c r="G195" s="38"/>
    </row>
    <row r="196" spans="1:7" s="25" customFormat="1" ht="45">
      <c r="A196" s="32" t="s">
        <v>385</v>
      </c>
      <c r="B196" s="33" t="s">
        <v>95</v>
      </c>
      <c r="C196" s="34" t="s">
        <v>32</v>
      </c>
      <c r="D196" s="35">
        <v>1</v>
      </c>
      <c r="E196" s="36"/>
      <c r="F196" s="37"/>
      <c r="G196" s="38"/>
    </row>
    <row r="197" spans="1:7" s="25" customFormat="1" ht="33.75">
      <c r="A197" s="32" t="s">
        <v>386</v>
      </c>
      <c r="B197" s="33" t="s">
        <v>96</v>
      </c>
      <c r="C197" s="34" t="s">
        <v>32</v>
      </c>
      <c r="D197" s="35">
        <v>1</v>
      </c>
      <c r="E197" s="36"/>
      <c r="F197" s="37"/>
      <c r="G197" s="38"/>
    </row>
    <row r="198" spans="1:7" s="25" customFormat="1" ht="22.5">
      <c r="A198" s="32" t="s">
        <v>387</v>
      </c>
      <c r="B198" s="33" t="s">
        <v>53</v>
      </c>
      <c r="C198" s="34" t="s">
        <v>34</v>
      </c>
      <c r="D198" s="35">
        <v>6</v>
      </c>
      <c r="E198" s="36"/>
      <c r="F198" s="37"/>
      <c r="G198" s="38"/>
    </row>
    <row r="199" spans="1:7" s="25" customFormat="1" ht="22.5">
      <c r="A199" s="32" t="s">
        <v>388</v>
      </c>
      <c r="B199" s="33" t="s">
        <v>115</v>
      </c>
      <c r="C199" s="34" t="s">
        <v>32</v>
      </c>
      <c r="D199" s="35">
        <v>2</v>
      </c>
      <c r="E199" s="36"/>
      <c r="F199" s="37"/>
      <c r="G199" s="38"/>
    </row>
    <row r="200" spans="1:7" s="25" customFormat="1" ht="22.5">
      <c r="A200" s="32" t="s">
        <v>389</v>
      </c>
      <c r="B200" s="33" t="s">
        <v>99</v>
      </c>
      <c r="C200" s="34" t="s">
        <v>32</v>
      </c>
      <c r="D200" s="35">
        <v>1</v>
      </c>
      <c r="E200" s="36"/>
      <c r="F200" s="37"/>
      <c r="G200" s="38"/>
    </row>
    <row r="201" spans="1:7" s="25" customFormat="1" ht="33.75">
      <c r="A201" s="32" t="s">
        <v>390</v>
      </c>
      <c r="B201" s="33" t="s">
        <v>111</v>
      </c>
      <c r="C201" s="34" t="s">
        <v>31</v>
      </c>
      <c r="D201" s="35">
        <v>3.6</v>
      </c>
      <c r="E201" s="36"/>
      <c r="F201" s="37"/>
      <c r="G201" s="38"/>
    </row>
    <row r="202" spans="1:7" s="25" customFormat="1" ht="22.5">
      <c r="A202" s="32" t="s">
        <v>391</v>
      </c>
      <c r="B202" s="33" t="s">
        <v>144</v>
      </c>
      <c r="C202" s="34" t="s">
        <v>32</v>
      </c>
      <c r="D202" s="35">
        <v>9</v>
      </c>
      <c r="E202" s="36"/>
      <c r="F202" s="37"/>
      <c r="G202" s="38"/>
    </row>
    <row r="203" spans="1:7" s="25" customFormat="1" ht="22.5">
      <c r="A203" s="32" t="s">
        <v>392</v>
      </c>
      <c r="B203" s="33" t="s">
        <v>61</v>
      </c>
      <c r="C203" s="34" t="s">
        <v>32</v>
      </c>
      <c r="D203" s="35">
        <v>4</v>
      </c>
      <c r="E203" s="36"/>
      <c r="F203" s="37"/>
      <c r="G203" s="38"/>
    </row>
    <row r="204" spans="1:7" s="25" customFormat="1" ht="22.5">
      <c r="A204" s="32" t="s">
        <v>393</v>
      </c>
      <c r="B204" s="33" t="s">
        <v>139</v>
      </c>
      <c r="C204" s="34" t="s">
        <v>32</v>
      </c>
      <c r="D204" s="35">
        <v>6</v>
      </c>
      <c r="E204" s="36"/>
      <c r="F204" s="37"/>
      <c r="G204" s="38"/>
    </row>
    <row r="205" spans="1:7">
      <c r="A205" s="23" t="s">
        <v>87</v>
      </c>
      <c r="B205" s="39" t="s">
        <v>68</v>
      </c>
      <c r="C205" s="39"/>
      <c r="D205" s="39"/>
      <c r="E205" s="39"/>
      <c r="F205" s="39"/>
      <c r="G205" s="24">
        <f>ROUND(SUM(G206:G235),2)</f>
        <v>0</v>
      </c>
    </row>
    <row r="206" spans="1:7" s="25" customFormat="1" ht="33.75">
      <c r="A206" s="32" t="s">
        <v>394</v>
      </c>
      <c r="B206" s="33" t="s">
        <v>159</v>
      </c>
      <c r="C206" s="34" t="s">
        <v>34</v>
      </c>
      <c r="D206" s="35">
        <v>319.18</v>
      </c>
      <c r="E206" s="36"/>
      <c r="F206" s="37"/>
      <c r="G206" s="38"/>
    </row>
    <row r="207" spans="1:7" s="25" customFormat="1" ht="22.5">
      <c r="A207" s="32" t="s">
        <v>395</v>
      </c>
      <c r="B207" s="33" t="s">
        <v>160</v>
      </c>
      <c r="C207" s="34" t="s">
        <v>34</v>
      </c>
      <c r="D207" s="35">
        <v>319.18</v>
      </c>
      <c r="E207" s="36"/>
      <c r="F207" s="37"/>
      <c r="G207" s="38"/>
    </row>
    <row r="208" spans="1:7" s="25" customFormat="1" ht="45">
      <c r="A208" s="32" t="s">
        <v>396</v>
      </c>
      <c r="B208" s="33" t="s">
        <v>128</v>
      </c>
      <c r="C208" s="34" t="s">
        <v>31</v>
      </c>
      <c r="D208" s="35">
        <v>25.53</v>
      </c>
      <c r="E208" s="36"/>
      <c r="F208" s="37"/>
      <c r="G208" s="38"/>
    </row>
    <row r="209" spans="1:7" s="25" customFormat="1" ht="45">
      <c r="A209" s="32" t="s">
        <v>397</v>
      </c>
      <c r="B209" s="33" t="s">
        <v>173</v>
      </c>
      <c r="C209" s="34" t="s">
        <v>31</v>
      </c>
      <c r="D209" s="35">
        <v>25.53</v>
      </c>
      <c r="E209" s="36"/>
      <c r="F209" s="37"/>
      <c r="G209" s="38"/>
    </row>
    <row r="210" spans="1:7" s="25" customFormat="1" ht="22.5">
      <c r="A210" s="32" t="s">
        <v>398</v>
      </c>
      <c r="B210" s="33" t="s">
        <v>66</v>
      </c>
      <c r="C210" s="34" t="s">
        <v>34</v>
      </c>
      <c r="D210" s="35">
        <v>10</v>
      </c>
      <c r="E210" s="36"/>
      <c r="F210" s="37"/>
      <c r="G210" s="38"/>
    </row>
    <row r="211" spans="1:7" s="25" customFormat="1" ht="22.5">
      <c r="A211" s="32" t="s">
        <v>399</v>
      </c>
      <c r="B211" s="33" t="s">
        <v>67</v>
      </c>
      <c r="C211" s="34" t="s">
        <v>32</v>
      </c>
      <c r="D211" s="35">
        <v>8</v>
      </c>
      <c r="E211" s="36"/>
      <c r="F211" s="37"/>
      <c r="G211" s="38"/>
    </row>
    <row r="212" spans="1:7" s="25" customFormat="1" ht="45">
      <c r="A212" s="32" t="s">
        <v>400</v>
      </c>
      <c r="B212" s="33" t="s">
        <v>64</v>
      </c>
      <c r="C212" s="34" t="s">
        <v>32</v>
      </c>
      <c r="D212" s="35">
        <v>7</v>
      </c>
      <c r="E212" s="36"/>
      <c r="F212" s="37"/>
      <c r="G212" s="38"/>
    </row>
    <row r="213" spans="1:7" s="25" customFormat="1" ht="45">
      <c r="A213" s="32" t="s">
        <v>401</v>
      </c>
      <c r="B213" s="33" t="s">
        <v>65</v>
      </c>
      <c r="C213" s="34" t="s">
        <v>32</v>
      </c>
      <c r="D213" s="35">
        <v>5</v>
      </c>
      <c r="E213" s="36"/>
      <c r="F213" s="37"/>
      <c r="G213" s="38"/>
    </row>
    <row r="214" spans="1:7" s="25" customFormat="1" ht="22.5">
      <c r="A214" s="32" t="s">
        <v>402</v>
      </c>
      <c r="B214" s="33" t="s">
        <v>102</v>
      </c>
      <c r="C214" s="34" t="s">
        <v>31</v>
      </c>
      <c r="D214" s="35">
        <v>0.23</v>
      </c>
      <c r="E214" s="36"/>
      <c r="F214" s="37"/>
      <c r="G214" s="38"/>
    </row>
    <row r="215" spans="1:7" s="25" customFormat="1" ht="146.25">
      <c r="A215" s="32" t="s">
        <v>403</v>
      </c>
      <c r="B215" s="33" t="s">
        <v>429</v>
      </c>
      <c r="C215" s="34" t="s">
        <v>32</v>
      </c>
      <c r="D215" s="35">
        <v>10</v>
      </c>
      <c r="E215" s="36"/>
      <c r="F215" s="37"/>
      <c r="G215" s="38"/>
    </row>
    <row r="216" spans="1:7" s="25" customFormat="1" ht="135">
      <c r="A216" s="32" t="s">
        <v>404</v>
      </c>
      <c r="B216" s="33" t="s">
        <v>430</v>
      </c>
      <c r="C216" s="34" t="s">
        <v>32</v>
      </c>
      <c r="D216" s="35">
        <v>10</v>
      </c>
      <c r="E216" s="36"/>
      <c r="F216" s="37"/>
      <c r="G216" s="38"/>
    </row>
    <row r="217" spans="1:7" s="25" customFormat="1" ht="56.25">
      <c r="A217" s="32" t="s">
        <v>405</v>
      </c>
      <c r="B217" s="33" t="s">
        <v>210</v>
      </c>
      <c r="C217" s="34" t="s">
        <v>32</v>
      </c>
      <c r="D217" s="35">
        <v>10</v>
      </c>
      <c r="E217" s="36"/>
      <c r="F217" s="37"/>
      <c r="G217" s="38"/>
    </row>
    <row r="218" spans="1:7" s="25" customFormat="1" ht="78.75">
      <c r="A218" s="32" t="s">
        <v>406</v>
      </c>
      <c r="B218" s="33" t="s">
        <v>161</v>
      </c>
      <c r="C218" s="34" t="s">
        <v>32</v>
      </c>
      <c r="D218" s="35">
        <v>10</v>
      </c>
      <c r="E218" s="36"/>
      <c r="F218" s="37"/>
      <c r="G218" s="38"/>
    </row>
    <row r="219" spans="1:7" s="25" customFormat="1" ht="33.75">
      <c r="A219" s="32" t="s">
        <v>407</v>
      </c>
      <c r="B219" s="55" t="s">
        <v>74</v>
      </c>
      <c r="C219" s="34" t="s">
        <v>32</v>
      </c>
      <c r="D219" s="35">
        <v>3</v>
      </c>
      <c r="E219" s="36"/>
      <c r="F219" s="37"/>
      <c r="G219" s="38"/>
    </row>
    <row r="220" spans="1:7" s="25" customFormat="1" ht="45">
      <c r="A220" s="32" t="s">
        <v>408</v>
      </c>
      <c r="B220" s="33" t="s">
        <v>162</v>
      </c>
      <c r="C220" s="34" t="s">
        <v>32</v>
      </c>
      <c r="D220" s="35">
        <v>30</v>
      </c>
      <c r="E220" s="36"/>
      <c r="F220" s="37"/>
      <c r="G220" s="38"/>
    </row>
    <row r="221" spans="1:7" s="25" customFormat="1" ht="45">
      <c r="A221" s="32" t="s">
        <v>409</v>
      </c>
      <c r="B221" s="33" t="s">
        <v>163</v>
      </c>
      <c r="C221" s="34" t="s">
        <v>34</v>
      </c>
      <c r="D221" s="35">
        <v>297</v>
      </c>
      <c r="E221" s="36"/>
      <c r="F221" s="37"/>
      <c r="G221" s="38"/>
    </row>
    <row r="222" spans="1:7" s="25" customFormat="1" ht="281.25">
      <c r="A222" s="32" t="s">
        <v>410</v>
      </c>
      <c r="B222" s="56" t="s">
        <v>431</v>
      </c>
      <c r="C222" s="34" t="s">
        <v>32</v>
      </c>
      <c r="D222" s="35">
        <v>1</v>
      </c>
      <c r="E222" s="36"/>
      <c r="F222" s="37"/>
      <c r="G222" s="38"/>
    </row>
    <row r="223" spans="1:7" s="25" customFormat="1" ht="78.75">
      <c r="A223" s="32" t="s">
        <v>411</v>
      </c>
      <c r="B223" s="33" t="s">
        <v>432</v>
      </c>
      <c r="C223" s="34" t="s">
        <v>32</v>
      </c>
      <c r="D223" s="35">
        <v>1</v>
      </c>
      <c r="E223" s="36"/>
      <c r="F223" s="37"/>
      <c r="G223" s="38"/>
    </row>
    <row r="224" spans="1:7" s="25" customFormat="1" ht="33.75">
      <c r="A224" s="32" t="s">
        <v>412</v>
      </c>
      <c r="B224" s="56" t="s">
        <v>433</v>
      </c>
      <c r="C224" s="34" t="s">
        <v>32</v>
      </c>
      <c r="D224" s="35">
        <v>6</v>
      </c>
      <c r="E224" s="36"/>
      <c r="F224" s="37"/>
      <c r="G224" s="38"/>
    </row>
    <row r="225" spans="1:31" s="25" customFormat="1" ht="33.75">
      <c r="A225" s="32" t="s">
        <v>413</v>
      </c>
      <c r="B225" s="33" t="s">
        <v>164</v>
      </c>
      <c r="C225" s="34" t="s">
        <v>32</v>
      </c>
      <c r="D225" s="35">
        <v>30</v>
      </c>
      <c r="E225" s="36"/>
      <c r="F225" s="37"/>
      <c r="G225" s="38"/>
    </row>
    <row r="226" spans="1:31" s="25" customFormat="1" ht="56.25">
      <c r="A226" s="32" t="s">
        <v>414</v>
      </c>
      <c r="B226" s="33" t="s">
        <v>76</v>
      </c>
      <c r="C226" s="34" t="s">
        <v>32</v>
      </c>
      <c r="D226" s="35">
        <v>1</v>
      </c>
      <c r="E226" s="36"/>
      <c r="F226" s="37"/>
      <c r="G226" s="38"/>
    </row>
    <row r="227" spans="1:31" s="25" customFormat="1" ht="22.5">
      <c r="A227" s="32" t="s">
        <v>415</v>
      </c>
      <c r="B227" s="33" t="s">
        <v>70</v>
      </c>
      <c r="C227" s="34" t="s">
        <v>32</v>
      </c>
      <c r="D227" s="35">
        <v>30</v>
      </c>
      <c r="E227" s="36"/>
      <c r="F227" s="37"/>
      <c r="G227" s="38"/>
    </row>
    <row r="228" spans="1:31" s="25" customFormat="1" ht="22.5">
      <c r="A228" s="32" t="s">
        <v>416</v>
      </c>
      <c r="B228" s="33" t="s">
        <v>71</v>
      </c>
      <c r="C228" s="34" t="s">
        <v>32</v>
      </c>
      <c r="D228" s="35">
        <v>10</v>
      </c>
      <c r="E228" s="36"/>
      <c r="F228" s="37"/>
      <c r="G228" s="38"/>
    </row>
    <row r="229" spans="1:31" s="25" customFormat="1" ht="33.75">
      <c r="A229" s="32" t="s">
        <v>417</v>
      </c>
      <c r="B229" s="33" t="s">
        <v>114</v>
      </c>
      <c r="C229" s="34" t="s">
        <v>32</v>
      </c>
      <c r="D229" s="35">
        <v>10</v>
      </c>
      <c r="E229" s="36"/>
      <c r="F229" s="37"/>
      <c r="G229" s="38"/>
    </row>
    <row r="230" spans="1:31" s="25" customFormat="1" ht="33.75">
      <c r="A230" s="32" t="s">
        <v>418</v>
      </c>
      <c r="B230" s="33" t="s">
        <v>72</v>
      </c>
      <c r="C230" s="34" t="s">
        <v>73</v>
      </c>
      <c r="D230" s="35">
        <v>7</v>
      </c>
      <c r="E230" s="36"/>
      <c r="F230" s="37"/>
      <c r="G230" s="38"/>
    </row>
    <row r="231" spans="1:31" s="25" customFormat="1" ht="33.75">
      <c r="A231" s="32" t="s">
        <v>419</v>
      </c>
      <c r="B231" s="33" t="s">
        <v>77</v>
      </c>
      <c r="C231" s="34" t="s">
        <v>73</v>
      </c>
      <c r="D231" s="35">
        <v>10</v>
      </c>
      <c r="E231" s="36"/>
      <c r="F231" s="37"/>
      <c r="G231" s="38"/>
    </row>
    <row r="232" spans="1:31" s="25" customFormat="1" ht="33.75">
      <c r="A232" s="32" t="s">
        <v>420</v>
      </c>
      <c r="B232" s="33" t="s">
        <v>75</v>
      </c>
      <c r="C232" s="34" t="s">
        <v>34</v>
      </c>
      <c r="D232" s="35">
        <v>24</v>
      </c>
      <c r="E232" s="36"/>
      <c r="F232" s="37"/>
      <c r="G232" s="38"/>
    </row>
    <row r="233" spans="1:31" s="25" customFormat="1" ht="22.5">
      <c r="A233" s="32" t="s">
        <v>421</v>
      </c>
      <c r="B233" s="33" t="s">
        <v>137</v>
      </c>
      <c r="C233" s="34" t="s">
        <v>31</v>
      </c>
      <c r="D233" s="35">
        <v>0.06</v>
      </c>
      <c r="E233" s="36"/>
      <c r="F233" s="37"/>
      <c r="G233" s="38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s="25" customFormat="1" ht="67.5">
      <c r="A234" s="32" t="s">
        <v>422</v>
      </c>
      <c r="B234" s="33" t="s">
        <v>222</v>
      </c>
      <c r="C234" s="34" t="s">
        <v>32</v>
      </c>
      <c r="D234" s="35">
        <v>1</v>
      </c>
      <c r="E234" s="36"/>
      <c r="F234" s="37"/>
      <c r="G234" s="38"/>
    </row>
    <row r="235" spans="1:31" s="25" customFormat="1" ht="45">
      <c r="A235" s="32" t="s">
        <v>423</v>
      </c>
      <c r="B235" s="33" t="s">
        <v>221</v>
      </c>
      <c r="C235" s="34" t="s">
        <v>32</v>
      </c>
      <c r="D235" s="35">
        <v>1</v>
      </c>
      <c r="E235" s="36"/>
      <c r="F235" s="37"/>
      <c r="G235" s="38"/>
    </row>
    <row r="236" spans="1:31" s="40" customFormat="1">
      <c r="A236" s="23" t="s">
        <v>94</v>
      </c>
      <c r="B236" s="39" t="s">
        <v>29</v>
      </c>
      <c r="C236" s="39"/>
      <c r="D236" s="39"/>
      <c r="E236" s="39"/>
      <c r="F236" s="39"/>
      <c r="G236" s="24">
        <f>ROUND(SUM(G237),2)</f>
        <v>0</v>
      </c>
    </row>
    <row r="237" spans="1:31" s="41" customFormat="1" ht="22.5">
      <c r="A237" s="32" t="s">
        <v>424</v>
      </c>
      <c r="B237" s="33" t="s">
        <v>39</v>
      </c>
      <c r="C237" s="34" t="s">
        <v>30</v>
      </c>
      <c r="D237" s="35">
        <v>4735.78</v>
      </c>
      <c r="E237" s="36"/>
      <c r="F237" s="37"/>
      <c r="G237" s="38"/>
    </row>
    <row r="238" spans="1:31" ht="6" customHeight="1">
      <c r="A238" s="96"/>
      <c r="B238" s="96"/>
      <c r="C238" s="96"/>
      <c r="D238" s="96"/>
      <c r="E238" s="96"/>
      <c r="F238" s="96"/>
      <c r="G238" s="96"/>
    </row>
    <row r="239" spans="1:31" s="25" customFormat="1">
      <c r="A239" s="32"/>
      <c r="B239" s="33"/>
      <c r="C239" s="34"/>
      <c r="D239" s="35"/>
      <c r="E239" s="36"/>
      <c r="F239" s="37"/>
      <c r="G239" s="38"/>
    </row>
    <row r="240" spans="1:31" s="25" customFormat="1">
      <c r="A240" s="32"/>
      <c r="B240" s="33"/>
      <c r="C240" s="34"/>
      <c r="D240" s="35"/>
      <c r="E240" s="36"/>
      <c r="F240" s="37"/>
      <c r="G240" s="38"/>
    </row>
    <row r="241" spans="1:7" s="40" customFormat="1">
      <c r="A241" s="23"/>
      <c r="B241" s="39" t="s">
        <v>428</v>
      </c>
      <c r="C241" s="39"/>
      <c r="D241" s="39"/>
      <c r="E241" s="39"/>
      <c r="F241" s="39"/>
      <c r="G241" s="24"/>
    </row>
    <row r="242" spans="1:7" s="25" customFormat="1" ht="33.75">
      <c r="A242" s="32"/>
      <c r="B242" s="103" t="str">
        <f>+B5</f>
        <v>Pavimentación con concreto hidráulico de la calle Paloma, incluye: modernización de redes básicas de alcantarillado, conducción y distribución, infraestructura urbana y obras complementarias, colonia Hogares del Batán, Municipio de Zapopan, Jalisco</v>
      </c>
      <c r="C242" s="34"/>
      <c r="D242" s="35"/>
      <c r="E242" s="36"/>
      <c r="F242" s="37"/>
      <c r="G242" s="38"/>
    </row>
    <row r="243" spans="1:7" s="25" customFormat="1">
      <c r="A243" s="32"/>
      <c r="B243" s="33"/>
      <c r="C243" s="34"/>
      <c r="D243" s="35"/>
      <c r="E243" s="36"/>
      <c r="F243" s="37"/>
      <c r="G243" s="38"/>
    </row>
    <row r="244" spans="1:7" s="41" customFormat="1">
      <c r="A244" s="57" t="str">
        <f>A16</f>
        <v>A</v>
      </c>
      <c r="B244" s="95" t="str">
        <f>B16</f>
        <v>PAVIMENTACIÓN</v>
      </c>
      <c r="C244" s="95"/>
      <c r="D244" s="95"/>
      <c r="E244" s="95"/>
      <c r="F244" s="42"/>
      <c r="G244" s="104">
        <f>G16</f>
        <v>0</v>
      </c>
    </row>
    <row r="245" spans="1:7" s="41" customFormat="1">
      <c r="A245" s="58" t="str">
        <f>A17</f>
        <v>A1</v>
      </c>
      <c r="B245" s="44" t="str">
        <f>B17</f>
        <v>PRELIMINARES</v>
      </c>
      <c r="C245" s="45"/>
      <c r="D245" s="46"/>
      <c r="E245" s="42"/>
      <c r="F245" s="42"/>
      <c r="G245" s="47">
        <f>G17</f>
        <v>0</v>
      </c>
    </row>
    <row r="246" spans="1:7" s="41" customFormat="1">
      <c r="A246" s="58" t="str">
        <f>A34</f>
        <v>A2</v>
      </c>
      <c r="B246" s="44" t="str">
        <f>B34</f>
        <v>TERRACERÍAS</v>
      </c>
      <c r="C246" s="45"/>
      <c r="D246" s="46"/>
      <c r="E246" s="42"/>
      <c r="F246" s="42"/>
      <c r="G246" s="47">
        <f>G34</f>
        <v>0</v>
      </c>
    </row>
    <row r="247" spans="1:7" s="41" customFormat="1">
      <c r="A247" s="58" t="str">
        <f>A42</f>
        <v>A3</v>
      </c>
      <c r="B247" s="44" t="str">
        <f>B42</f>
        <v>PAVIMENTO HIDRÁULICO</v>
      </c>
      <c r="C247" s="45"/>
      <c r="D247" s="46"/>
      <c r="E247" s="42"/>
      <c r="F247" s="42"/>
      <c r="G247" s="47">
        <f>G42</f>
        <v>0</v>
      </c>
    </row>
    <row r="248" spans="1:7" s="41" customFormat="1">
      <c r="A248" s="57" t="str">
        <f>A51</f>
        <v>B</v>
      </c>
      <c r="B248" s="95" t="str">
        <f>B51</f>
        <v>BANQUETAS, CRUCES PEATONALES Y ACCESIBILIDAD UNIVERSAL</v>
      </c>
      <c r="C248" s="95"/>
      <c r="D248" s="95"/>
      <c r="E248" s="95"/>
      <c r="F248" s="42"/>
      <c r="G248" s="104">
        <f>G51</f>
        <v>0</v>
      </c>
    </row>
    <row r="249" spans="1:7" s="41" customFormat="1">
      <c r="A249" s="57" t="str">
        <f>A72</f>
        <v>C</v>
      </c>
      <c r="B249" s="95" t="str">
        <f>B72</f>
        <v>ÁREAS VERDES</v>
      </c>
      <c r="C249" s="95"/>
      <c r="D249" s="95"/>
      <c r="E249" s="95"/>
      <c r="F249" s="42"/>
      <c r="G249" s="104">
        <f>G72</f>
        <v>0</v>
      </c>
    </row>
    <row r="250" spans="1:7" s="41" customFormat="1">
      <c r="A250" s="57" t="str">
        <f>A80</f>
        <v>D</v>
      </c>
      <c r="B250" s="95" t="str">
        <f>B80</f>
        <v>SEÑALAMIENTO HORIZONTAL Y VERTICAL</v>
      </c>
      <c r="C250" s="95"/>
      <c r="D250" s="95"/>
      <c r="E250" s="95"/>
      <c r="F250" s="42"/>
      <c r="G250" s="104">
        <f>G80</f>
        <v>0</v>
      </c>
    </row>
    <row r="251" spans="1:7" s="41" customFormat="1">
      <c r="A251" s="58" t="str">
        <f>A81</f>
        <v>D1</v>
      </c>
      <c r="B251" s="44" t="str">
        <f>B81</f>
        <v>SEÑALAMIENTO HORIZONTAL</v>
      </c>
      <c r="C251" s="45"/>
      <c r="D251" s="46"/>
      <c r="E251" s="42"/>
      <c r="F251" s="42"/>
      <c r="G251" s="47">
        <f>G81</f>
        <v>0</v>
      </c>
    </row>
    <row r="252" spans="1:7" s="41" customFormat="1">
      <c r="A252" s="58" t="str">
        <f>A94</f>
        <v>D2</v>
      </c>
      <c r="B252" s="44" t="str">
        <f>B94</f>
        <v>SEÑALAMIENTO VERTICAL</v>
      </c>
      <c r="C252" s="45"/>
      <c r="D252" s="46"/>
      <c r="E252" s="42"/>
      <c r="F252" s="42"/>
      <c r="G252" s="47">
        <f>G94</f>
        <v>0</v>
      </c>
    </row>
    <row r="253" spans="1:7" s="41" customFormat="1">
      <c r="A253" s="57" t="str">
        <f>A98</f>
        <v>E</v>
      </c>
      <c r="B253" s="95" t="str">
        <f>B98</f>
        <v>ALCANTARILLADO SANITARIO Y PLUVIAL</v>
      </c>
      <c r="C253" s="95"/>
      <c r="D253" s="95"/>
      <c r="E253" s="95"/>
      <c r="F253" s="42"/>
      <c r="G253" s="104">
        <f>G98</f>
        <v>0</v>
      </c>
    </row>
    <row r="254" spans="1:7" s="41" customFormat="1">
      <c r="A254" s="58" t="str">
        <f>A99</f>
        <v>E1</v>
      </c>
      <c r="B254" s="44" t="str">
        <f>B99</f>
        <v>LÍNEA PRINCIPAL</v>
      </c>
      <c r="C254" s="45"/>
      <c r="D254" s="46"/>
      <c r="E254" s="42"/>
      <c r="F254" s="42"/>
      <c r="G254" s="47">
        <f>G99</f>
        <v>0</v>
      </c>
    </row>
    <row r="255" spans="1:7" s="41" customFormat="1">
      <c r="A255" s="58" t="str">
        <f>A115</f>
        <v>E2</v>
      </c>
      <c r="B255" s="44" t="str">
        <f>B115</f>
        <v>POZOS DE VISITA</v>
      </c>
      <c r="C255" s="45"/>
      <c r="D255" s="46"/>
      <c r="E255" s="42"/>
      <c r="F255" s="42"/>
      <c r="G255" s="47">
        <f>G115</f>
        <v>0</v>
      </c>
    </row>
    <row r="256" spans="1:7" s="41" customFormat="1">
      <c r="A256" s="58" t="str">
        <f>A131</f>
        <v>E3</v>
      </c>
      <c r="B256" s="44" t="str">
        <f>B131</f>
        <v>DESCARGAS DOMICILIARIAS</v>
      </c>
      <c r="C256" s="45"/>
      <c r="D256" s="46"/>
      <c r="E256" s="42"/>
      <c r="F256" s="42"/>
      <c r="G256" s="47">
        <f>G131</f>
        <v>0</v>
      </c>
    </row>
    <row r="257" spans="1:7" s="41" customFormat="1">
      <c r="A257" s="57" t="str">
        <f>A150</f>
        <v>F</v>
      </c>
      <c r="B257" s="95" t="str">
        <f>B150</f>
        <v>AGUA POTABLE</v>
      </c>
      <c r="C257" s="95"/>
      <c r="D257" s="95"/>
      <c r="E257" s="95"/>
      <c r="F257" s="42"/>
      <c r="G257" s="104">
        <f>G150</f>
        <v>0</v>
      </c>
    </row>
    <row r="258" spans="1:7" s="41" customFormat="1">
      <c r="A258" s="58" t="str">
        <f>A151</f>
        <v>F1</v>
      </c>
      <c r="B258" s="44" t="str">
        <f>B151</f>
        <v>LÍNEA PRINCIPAL</v>
      </c>
      <c r="C258" s="45"/>
      <c r="D258" s="46"/>
      <c r="E258" s="42"/>
      <c r="F258" s="42"/>
      <c r="G258" s="47">
        <f>G151</f>
        <v>0</v>
      </c>
    </row>
    <row r="259" spans="1:7" s="41" customFormat="1">
      <c r="A259" s="58" t="str">
        <f>A161</f>
        <v>F2</v>
      </c>
      <c r="B259" s="44" t="str">
        <f>B161</f>
        <v>TOMAS DOMICILIARIAS</v>
      </c>
      <c r="C259" s="45"/>
      <c r="D259" s="46"/>
      <c r="E259" s="42"/>
      <c r="F259" s="42"/>
      <c r="G259" s="47">
        <f>G161</f>
        <v>0</v>
      </c>
    </row>
    <row r="260" spans="1:7" s="41" customFormat="1">
      <c r="A260" s="58" t="str">
        <f>A174</f>
        <v>F3</v>
      </c>
      <c r="B260" s="44" t="str">
        <f>B174</f>
        <v>CAJA DE VÁLVULAS</v>
      </c>
      <c r="C260" s="45"/>
      <c r="D260" s="46"/>
      <c r="E260" s="42"/>
      <c r="F260" s="42"/>
      <c r="G260" s="47">
        <f>G174</f>
        <v>0</v>
      </c>
    </row>
    <row r="261" spans="1:7" s="41" customFormat="1">
      <c r="A261" s="58" t="str">
        <f>A186</f>
        <v>F4</v>
      </c>
      <c r="B261" s="44" t="str">
        <f>B186</f>
        <v>PIEZAS ESPECIALES</v>
      </c>
      <c r="C261" s="45"/>
      <c r="D261" s="46"/>
      <c r="E261" s="42"/>
      <c r="F261" s="42"/>
      <c r="G261" s="47">
        <f>G186</f>
        <v>0</v>
      </c>
    </row>
    <row r="262" spans="1:7" s="41" customFormat="1">
      <c r="A262" s="57" t="str">
        <f>A205</f>
        <v>G</v>
      </c>
      <c r="B262" s="95" t="str">
        <f>B205</f>
        <v>RED DE ALUMBRADO PÚBLICO</v>
      </c>
      <c r="C262" s="95"/>
      <c r="D262" s="95"/>
      <c r="E262" s="95"/>
      <c r="F262" s="42"/>
      <c r="G262" s="104">
        <f>G205</f>
        <v>0</v>
      </c>
    </row>
    <row r="263" spans="1:7" s="41" customFormat="1">
      <c r="A263" s="57" t="str">
        <f>A236</f>
        <v>H</v>
      </c>
      <c r="B263" s="95" t="str">
        <f>B236</f>
        <v>LIMPIEZA</v>
      </c>
      <c r="C263" s="95"/>
      <c r="D263" s="95"/>
      <c r="E263" s="95"/>
      <c r="F263" s="42"/>
      <c r="G263" s="104">
        <f>G236</f>
        <v>0</v>
      </c>
    </row>
    <row r="264" spans="1:7" s="41" customFormat="1">
      <c r="A264" s="43"/>
      <c r="B264" s="44"/>
      <c r="C264" s="45"/>
      <c r="D264" s="46"/>
      <c r="E264" s="42"/>
      <c r="F264" s="42"/>
      <c r="G264" s="47"/>
    </row>
    <row r="265" spans="1:7" s="41" customFormat="1">
      <c r="A265" s="43"/>
      <c r="B265" s="44"/>
      <c r="C265" s="45"/>
      <c r="D265" s="46"/>
      <c r="E265" s="42"/>
      <c r="F265" s="42"/>
      <c r="G265" s="47"/>
    </row>
    <row r="266" spans="1:7" s="41" customFormat="1">
      <c r="A266" s="43"/>
      <c r="B266" s="44"/>
      <c r="C266" s="45"/>
      <c r="D266" s="46"/>
      <c r="E266" s="42"/>
      <c r="F266" s="42"/>
      <c r="G266" s="47"/>
    </row>
    <row r="267" spans="1:7" s="41" customFormat="1">
      <c r="A267" s="43"/>
      <c r="B267" s="48"/>
      <c r="C267" s="45"/>
      <c r="D267" s="46"/>
      <c r="E267" s="42"/>
      <c r="G267" s="49"/>
    </row>
    <row r="268" spans="1:7" s="41" customFormat="1" ht="15" customHeight="1">
      <c r="A268" s="88" t="s">
        <v>23</v>
      </c>
      <c r="B268" s="88"/>
      <c r="C268" s="88"/>
      <c r="D268" s="88"/>
      <c r="E268" s="88"/>
      <c r="F268" s="74" t="s">
        <v>15</v>
      </c>
      <c r="G268" s="50">
        <f>ROUND(SUM(G244,G248:G250,G253,G257,G262,G263),2)</f>
        <v>0</v>
      </c>
    </row>
    <row r="269" spans="1:7" s="41" customFormat="1" ht="15" customHeight="1">
      <c r="A269" s="89"/>
      <c r="B269" s="89"/>
      <c r="C269" s="89"/>
      <c r="D269" s="89"/>
      <c r="E269" s="89"/>
      <c r="F269" s="74" t="s">
        <v>16</v>
      </c>
      <c r="G269" s="51">
        <f>ROUND(PRODUCT(G268,0.16),2)</f>
        <v>0</v>
      </c>
    </row>
    <row r="270" spans="1:7" s="41" customFormat="1" ht="15.75">
      <c r="A270" s="89"/>
      <c r="B270" s="89"/>
      <c r="C270" s="89"/>
      <c r="D270" s="89"/>
      <c r="E270" s="89"/>
      <c r="F270" s="74" t="s">
        <v>17</v>
      </c>
      <c r="G270" s="52">
        <f>ROUND(SUM(G268,G269),2)</f>
        <v>0</v>
      </c>
    </row>
  </sheetData>
  <protectedRanges>
    <protectedRange sqref="B9:C9 B5" name="DATOS_3"/>
    <protectedRange sqref="C1" name="DATOS_1_2"/>
    <protectedRange sqref="F4:F7" name="DATOS_3_1_1"/>
  </protectedRanges>
  <mergeCells count="20">
    <mergeCell ref="A268:E268"/>
    <mergeCell ref="A269:E270"/>
    <mergeCell ref="G9:G10"/>
    <mergeCell ref="A12:G12"/>
    <mergeCell ref="B248:E248"/>
    <mergeCell ref="B263:E263"/>
    <mergeCell ref="B262:E262"/>
    <mergeCell ref="B257:E257"/>
    <mergeCell ref="B253:E253"/>
    <mergeCell ref="B250:E250"/>
    <mergeCell ref="B249:E249"/>
    <mergeCell ref="B244:E244"/>
    <mergeCell ref="A238:G238"/>
    <mergeCell ref="C9:F9"/>
    <mergeCell ref="C10:F10"/>
    <mergeCell ref="C2:F3"/>
    <mergeCell ref="B5:B7"/>
    <mergeCell ref="B9:B10"/>
    <mergeCell ref="C1:F1"/>
    <mergeCell ref="C8:F8"/>
  </mergeCells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DOPI-MUN-R33-PAV-LP-056-2023</vt:lpstr>
      <vt:lpstr>'DOPI-MUN-R33-PAV-LP-056-2023'!Área_de_impresión</vt:lpstr>
      <vt:lpstr>'DOPI-MUN-R33-PAV-LP-056-2023'!Títulos_a_imprimir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2023-05-13T00:33:05Z</cp:lastPrinted>
  <dcterms:created xsi:type="dcterms:W3CDTF">2019-08-15T17:13:54Z</dcterms:created>
  <dcterms:modified xsi:type="dcterms:W3CDTF">2023-05-31T18:15:33Z</dcterms:modified>
</cp:coreProperties>
</file>