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8-2023\"/>
    </mc:Choice>
  </mc:AlternateContent>
  <xr:revisionPtr revIDLastSave="0" documentId="13_ncr:1_{95366574-4FA2-4F86-AB7C-416994A9A718}" xr6:coauthVersionLast="36" xr6:coauthVersionMax="36" xr10:uidLastSave="{00000000-0000-0000-0000-000000000000}"/>
  <bookViews>
    <workbookView xWindow="0" yWindow="0" windowWidth="17700" windowHeight="8265" xr2:uid="{00000000-000D-0000-FFFF-FFFF00000000}"/>
  </bookViews>
  <sheets>
    <sheet name="CATÁLOGO" sheetId="3" r:id="rId1"/>
    <sheet name="Hoja1" sheetId="4" r:id="rId2"/>
  </sheets>
  <externalReferences>
    <externalReference r:id="rId3"/>
    <externalReference r:id="rId4"/>
  </externalReferences>
  <definedNames>
    <definedName name="_xlnm._FilterDatabase" localSheetId="0" hidden="1">CATÁLOGO!$A$14:$G$274</definedName>
    <definedName name="_xlnm._FilterDatabase" localSheetId="1" hidden="1">Hoja1!$A$2:$F$260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CATÁLOGO!$A$1:$G$310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78" i="3" l="1"/>
  <c r="B296" i="3" l="1"/>
  <c r="B295" i="3"/>
  <c r="B294" i="3"/>
  <c r="B293" i="3"/>
  <c r="G140" i="3" l="1"/>
  <c r="G294" i="3" s="1"/>
  <c r="G175" i="3"/>
  <c r="G296" i="3" s="1"/>
  <c r="G158" i="3"/>
  <c r="G295" i="3" s="1"/>
  <c r="G139" i="3" l="1"/>
  <c r="G293" i="3" s="1"/>
  <c r="G241" i="3" l="1"/>
  <c r="B291" i="3" l="1"/>
  <c r="B303" i="3" l="1"/>
  <c r="B302" i="3"/>
  <c r="B301" i="3"/>
  <c r="B300" i="3"/>
  <c r="B299" i="3"/>
  <c r="B298" i="3"/>
  <c r="B297" i="3"/>
  <c r="B292" i="3"/>
  <c r="B290" i="3"/>
  <c r="B289" i="3"/>
  <c r="B288" i="3"/>
  <c r="B287" i="3"/>
  <c r="B286" i="3"/>
  <c r="B285" i="3"/>
  <c r="B284" i="3"/>
  <c r="B283" i="3"/>
  <c r="B282" i="3"/>
  <c r="B281" i="3"/>
  <c r="B280" i="3"/>
  <c r="G228" i="3" l="1"/>
  <c r="G301" i="3" s="1"/>
  <c r="G302" i="3" l="1"/>
  <c r="G106" i="3" l="1"/>
  <c r="G291" i="3" s="1"/>
  <c r="G216" i="3"/>
  <c r="G300" i="3" s="1"/>
  <c r="G203" i="3"/>
  <c r="G299" i="3" s="1"/>
  <c r="G122" i="3" l="1"/>
  <c r="G90" i="3"/>
  <c r="G89" i="3" l="1"/>
  <c r="G289" i="3" s="1"/>
  <c r="G292" i="3"/>
  <c r="G193" i="3"/>
  <c r="G192" i="3" s="1"/>
  <c r="G297" i="3" s="1"/>
  <c r="G290" i="3"/>
  <c r="G298" i="3" l="1"/>
  <c r="G272" i="3" l="1"/>
  <c r="G303" i="3" s="1"/>
  <c r="G37" i="3" l="1"/>
  <c r="G283" i="3" s="1"/>
  <c r="G84" i="3"/>
  <c r="G288" i="3" s="1"/>
  <c r="G46" i="3"/>
  <c r="G284" i="3" s="1"/>
  <c r="G29" i="3"/>
  <c r="G282" i="3" s="1"/>
  <c r="G77" i="3"/>
  <c r="G17" i="3"/>
  <c r="G68" i="3"/>
  <c r="G285" i="3" s="1"/>
  <c r="G16" i="3" l="1"/>
  <c r="G280" i="3" s="1"/>
  <c r="G281" i="3"/>
  <c r="G76" i="3"/>
  <c r="G286" i="3" s="1"/>
  <c r="G287" i="3"/>
  <c r="G308" i="3" l="1"/>
  <c r="G309" i="3" s="1"/>
  <c r="G310" i="3" s="1"/>
</calcChain>
</file>

<file path=xl/sharedStrings.xml><?xml version="1.0" encoding="utf-8"?>
<sst xmlns="http://schemas.openxmlformats.org/spreadsheetml/2006/main" count="2051" uniqueCount="654">
  <si>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</si>
  <si>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</si>
  <si>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</si>
  <si>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</si>
  <si>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</si>
  <si>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</si>
  <si>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</si>
  <si>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</si>
  <si>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</si>
  <si>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</si>
  <si>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</si>
  <si>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</si>
  <si>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</si>
  <si>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</si>
  <si>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</si>
  <si>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</si>
  <si>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</si>
  <si>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</si>
  <si>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</si>
  <si>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</si>
  <si>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</si>
  <si>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</si>
  <si>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</si>
  <si>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</si>
  <si>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</si>
  <si>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</si>
  <si>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</si>
  <si>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</si>
  <si>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</si>
  <si>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</si>
  <si>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TRA.2</t>
  </si>
  <si>
    <t>M2</t>
  </si>
  <si>
    <t>M3</t>
  </si>
  <si>
    <t>PZA</t>
  </si>
  <si>
    <t>DEM.2</t>
  </si>
  <si>
    <t>CAR.1</t>
  </si>
  <si>
    <t>M3-KM</t>
  </si>
  <si>
    <t>ACA.1</t>
  </si>
  <si>
    <t>BAN.7</t>
  </si>
  <si>
    <t>COR.1</t>
  </si>
  <si>
    <t>CEN.6</t>
  </si>
  <si>
    <t>M</t>
  </si>
  <si>
    <t>MALL.6X6.10/10</t>
  </si>
  <si>
    <t>APL. 2CM 1:4</t>
  </si>
  <si>
    <t>DEM.G.30X15M</t>
  </si>
  <si>
    <t>SEÑALAMIENTO HORIZONTAL Y VERTICAL</t>
  </si>
  <si>
    <t>D1</t>
  </si>
  <si>
    <t>SEÑALAMIENTO HORIZONTAL</t>
  </si>
  <si>
    <t>D2</t>
  </si>
  <si>
    <t>LIM.1</t>
  </si>
  <si>
    <t>LIMPIEZA GRUESA DE OBRA, INCLUYE: ACARREO A BANCO DE OBRA, MANO DE OBRA, EQUIPO Y HERRAMIENTA.</t>
  </si>
  <si>
    <t>A3</t>
  </si>
  <si>
    <t>TERRACERÍAS</t>
  </si>
  <si>
    <t>PAVIMENTO HIDRÁULICO</t>
  </si>
  <si>
    <t>CALAFATEO</t>
  </si>
  <si>
    <t>KG</t>
  </si>
  <si>
    <t>PAS.2</t>
  </si>
  <si>
    <t>ARB.8</t>
  </si>
  <si>
    <t>ARB.5</t>
  </si>
  <si>
    <t>ARB.7</t>
  </si>
  <si>
    <t>T.VEGETAL</t>
  </si>
  <si>
    <t>RAY.1</t>
  </si>
  <si>
    <t>RAY.15</t>
  </si>
  <si>
    <t>LOG.1</t>
  </si>
  <si>
    <t>LOG.7</t>
  </si>
  <si>
    <t>DEM.7</t>
  </si>
  <si>
    <t>EXC.2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</si>
  <si>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</si>
  <si>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</si>
  <si>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</si>
  <si>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</si>
  <si>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</si>
  <si>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</si>
  <si>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TRA.1</t>
  </si>
  <si>
    <t>CAM.1</t>
  </si>
  <si>
    <t>CAMA DE ARENA AMARILLA PARA APOYO DE TUBERÍAS, INCLUYE: MATERIALES, ACARREOS, MANO DE OBRA, EQUIPO Y HERRAMIENTA.</t>
  </si>
  <si>
    <t>TUB.10S20</t>
  </si>
  <si>
    <t>REL.1</t>
  </si>
  <si>
    <t>BRO.1-ESC.ZAP</t>
  </si>
  <si>
    <t>MAN.10PVC</t>
  </si>
  <si>
    <t>SUMINISTRO E INSTALACIÓN DE MANGA DE EMPOTRAMIENTO DE  P.V.C. DE 10" DE DIÁMETRO SERIE 20,  INCLUYE: MATERIAL, ACARREOS, MANO  DE OBRA Y HERRAMIENTA.</t>
  </si>
  <si>
    <t>TUB.6S20</t>
  </si>
  <si>
    <t>SUMINISTRO E INSTALACIÓN DE TUBERÍA DE P.V.C. PARA ALCANTARILLADO DIÁMETRO DE 6" SERIE 20, INCLUYE: MATERIALES NECESARIOS, EQUIPO, MANO DE OBRA Y PRUEBA HIDROSTÁTICA.</t>
  </si>
  <si>
    <t>CODOPVC.45.6</t>
  </si>
  <si>
    <t>SILLETA.10X6</t>
  </si>
  <si>
    <t>TUB.12S20</t>
  </si>
  <si>
    <t>SILLETA.12X6</t>
  </si>
  <si>
    <t>ABRAZADERA.4X1/2</t>
  </si>
  <si>
    <t>SUMINISTRO E INSTALACIÓN DE ABRAZADERA DE BRONCE DE 4" X 1/2", INCLUYE: MATERIAL, MANO DE OBRA, EQUIPO Y HERRAMIENTA.</t>
  </si>
  <si>
    <t>TUBO.RD26.4</t>
  </si>
  <si>
    <t>LLAVE.1/2</t>
  </si>
  <si>
    <t>SUMINISTRO E INSTALACIÓN DE LLAVE DE INSERCIÓN DE BRONCE DE 1/2", INCLUYE: MATERIAL, MANO DE OBRA, EQUIPO Y HERRAMIENTA.</t>
  </si>
  <si>
    <t>TUBO.PAD.1/2</t>
  </si>
  <si>
    <t>SUMINISTRO E INSTALACIÓN DE TUBO DE P.A.D. RD-9 DE 13MM (1/2") DE DIÁMETRO PARA TOMA DOMICILIARIA, INCLUYE: MATERIAL, MANO DE OBRA, EQUIPO Y HERRAMIENTA.</t>
  </si>
  <si>
    <t>CONECTOR1.2</t>
  </si>
  <si>
    <t>SUMINISTRO E INSTALACIÓN DE CONECTOR DE BRONCE 1/2", INCLUYE: MANO DE OBRA, EQUIPO Y HERRAMIENTA.</t>
  </si>
  <si>
    <t>TAPON.M.GALV.1/2</t>
  </si>
  <si>
    <t>SUMINISTRO E INSTALACIÓN DE TAPÓN MACHO GALVANIZADO DE 1/2", INCLUYE: MATERIAL, MANO DE OBRA, EQUIPO Y HERRAMIENTA.</t>
  </si>
  <si>
    <t>ADAPTADOR1.2</t>
  </si>
  <si>
    <t>SUMINISTRO E INSTALACIÓN ADAPTADOR DE BRONCE DE 1/2", INCLUYE: MATERIAL, MANO DE OBRA, EQUIPO Y HERRAMIENTA.</t>
  </si>
  <si>
    <t>EXTREMIDAD.4</t>
  </si>
  <si>
    <t>JUNTA.GIBAULT.4</t>
  </si>
  <si>
    <t>VALVULA.4.VF</t>
  </si>
  <si>
    <t>SUMINISTRO E INSTALACIÓN DE VÁLVULA DE COMPUERTA RESILENTE DE 4" VÁSTAGO FIJO HIDROSTÁTICA, INCLUYE: 50 % DE TORNILLOS Y EMPAQUES, MATERIAL, ACARREOS, MANO DE OBRA, EQUIPO Y HERRAMIENTA.</t>
  </si>
  <si>
    <t>MYT50X50</t>
  </si>
  <si>
    <t>CONTRAMARCO.4.195</t>
  </si>
  <si>
    <t>SUMINISTRO Y COLOCACIÓN DE CONTRAMARCO DE CANAL SENCILLO DE 4" DE 1.95 M DE LONGITUD, INCLUYE: HERRAMIENTA, NIVELACIÓN, MATERIALES, EQUIPO Y MANO DE OBRA.</t>
  </si>
  <si>
    <t>VALVULA1.2</t>
  </si>
  <si>
    <t>SUMINISTRO E INSTALACIÓN DE VÁLVULA DE COMPUERTA ROSCADA DE 1/2", INCLUYE: MANO DE OBRA, EQUIPO Y HERRAMIENTA.</t>
  </si>
  <si>
    <t>OPZ4050007</t>
  </si>
  <si>
    <t>ACE.1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</si>
  <si>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</si>
  <si>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</si>
  <si>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</si>
  <si>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</si>
  <si>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</si>
  <si>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</si>
  <si>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</si>
  <si>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</si>
  <si>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</si>
  <si>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</si>
  <si>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</si>
  <si>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</si>
  <si>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TIERRA.1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</si>
  <si>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</si>
  <si>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</si>
  <si>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</si>
  <si>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</si>
  <si>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</si>
  <si>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</si>
  <si>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</si>
  <si>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</si>
  <si>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</si>
  <si>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</si>
  <si>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</si>
  <si>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SEÑ/SR-37.01</t>
  </si>
  <si>
    <t>RAY.16</t>
  </si>
  <si>
    <t>FOR.ES.30X15</t>
  </si>
  <si>
    <t>PINT.VIN</t>
  </si>
  <si>
    <t>INSERTOR.4</t>
  </si>
  <si>
    <t>SUMINISTRO E INSTALACIÓN DE INSERTOR DE BRONCE DE 1/2", INCLUYE: MATERIAL, MANO DE OBRA, EQUIPO Y HERRAMIENTA.</t>
  </si>
  <si>
    <t>ARB.3</t>
  </si>
  <si>
    <t>LOG.8</t>
  </si>
  <si>
    <t>MAN.12S25</t>
  </si>
  <si>
    <t>SUMINISTRO E INSTALACIÓN DE MANGA DE EMPOTRAMIENTO DE  P.V.C. DE 12" DE DIÁMETRO,  INCLUYE: MATERIAL, ACARREOS, MANO  DE OBRA Y HERRAMIENTA.</t>
  </si>
  <si>
    <t>G</t>
  </si>
  <si>
    <t>CATÁLOGO DE CONCEPTOS</t>
  </si>
  <si>
    <t>PLAN.3</t>
  </si>
  <si>
    <t>PLANTILLA DE 5 CM DE ESPESOR DE CONCRETO HECHO EN OBRA DE F´C=100 KG/CM2, INCLUYE: PREPARACIÓN DE LA SUPERFICIE, NIVELACIÓN, MAESTREADO, COLADO, MANO DE OBRA, EQUIPO Y HERRAMIENTA.</t>
  </si>
  <si>
    <t>MUR.BLOCK</t>
  </si>
  <si>
    <t>MURO TIPO TEZON DE BLOCK 11 X 14 X 28 CM ASENTADO CON MORTERO CEMENTO-ARENA 1:3, ACABADO COMÚN, INCLUYE: MATERIALES, MANO DE OBRA, EQUIPO Y HERRAMIENTA.</t>
  </si>
  <si>
    <t>BOCAS DE TORMENTA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</si>
  <si>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</si>
  <si>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EXC.1</t>
  </si>
  <si>
    <t>BANQUETAS, CRUCES PEATONALES Y ACCESIBILIDAD UNIVERSAL</t>
  </si>
  <si>
    <t>F3</t>
  </si>
  <si>
    <t>H</t>
  </si>
  <si>
    <t>CODO.4</t>
  </si>
  <si>
    <t>PLATO.Q.C.FOFO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</si>
  <si>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</si>
  <si>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VALVULA.RT.S20X6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</si>
  <si>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</si>
  <si>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DEM.BLOCK.M3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</si>
  <si>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</si>
  <si>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BAR.4</t>
  </si>
  <si>
    <t>SUMINISTRO E INSTALACIÓN DE CODOS DE 90°, 45°, 22° Ó 11° X 102 MM (4") DE DIÁMETRO DE FO.FO., INCLUYE: 50 % DE TORNILLOS Y EMPAQUES, MATERIAL, ACARREOS, MANO DE OBRA, EQUIPO Y HERRAMIENTA.</t>
  </si>
  <si>
    <t>TEE.FOFO.4X4</t>
  </si>
  <si>
    <t>SUMINISTRO E INSTALACIÓN DE TEE DE 4" X 4" DE DIÁMETRO DE FO.FO., INCLUYE: 50 % DE TORNILLOS Y EMPAQUES, MATERIAL, ACARREOS, MANO DE OBRA, EQUIPO Y HERRAMIENTA.</t>
  </si>
  <si>
    <t>PRE.2.A</t>
  </si>
  <si>
    <t>BAS.1.A</t>
  </si>
  <si>
    <t>CON.7D</t>
  </si>
  <si>
    <t>CON.14D</t>
  </si>
  <si>
    <t>CON.28D</t>
  </si>
  <si>
    <t>CON.3D</t>
  </si>
  <si>
    <t>PRE.5.A</t>
  </si>
  <si>
    <t>REL.3.A</t>
  </si>
  <si>
    <t>REL.4.A</t>
  </si>
  <si>
    <t>C.C.-60X60X60</t>
  </si>
  <si>
    <t>DEM.14</t>
  </si>
  <si>
    <t>HUELLA.30X5.200</t>
  </si>
  <si>
    <t>MAMP.1:3.M3</t>
  </si>
  <si>
    <t>REV-10-200</t>
  </si>
  <si>
    <t>HER-TUB</t>
  </si>
  <si>
    <t>CUAD-MED.T.DOM</t>
  </si>
  <si>
    <t>ATRAQUE.M3.200</t>
  </si>
  <si>
    <t>SIOP-SL-113</t>
  </si>
  <si>
    <t>SIOP-SL-114</t>
  </si>
  <si>
    <t>ANCLA.POST.CON.01</t>
  </si>
  <si>
    <t>TUB.RD19.53</t>
  </si>
  <si>
    <t>TUB.RD19.35</t>
  </si>
  <si>
    <t>TUB.COND.PVC.SP.35</t>
  </si>
  <si>
    <t>CURV.COND.PVC.SP.35</t>
  </si>
  <si>
    <t>BRA.1</t>
  </si>
  <si>
    <t>CABLE.XLP-DRS.2+1.C4</t>
  </si>
  <si>
    <t>CABLE.XHHW-2.C6</t>
  </si>
  <si>
    <t>CONEC.CAL4-12.01</t>
  </si>
  <si>
    <t>CONEC.MUL.BT.04</t>
  </si>
  <si>
    <t>CONEC.ALUM.I.01</t>
  </si>
  <si>
    <t>CONEC.ZAP.AL.C4</t>
  </si>
  <si>
    <t>CONEC.ZAP.AL.C6</t>
  </si>
  <si>
    <t>TAPON.DUC.53</t>
  </si>
  <si>
    <t>TAPON.DUC.35</t>
  </si>
  <si>
    <t>ELECT.TRANS.A-S.02</t>
  </si>
  <si>
    <t>CAB.ACS7N9.01</t>
  </si>
  <si>
    <t>CON-AL-INT-40X30X20</t>
  </si>
  <si>
    <t xml:space="preserve">SUMINISTRO Y COLOCACIÓN DE GRAVA DE 3/4", PARA FONDO DE REGISTRO ELÉCTRICO, INCLUYE: HERRAMIENTA, ACARREOS Y MANO DE OBRA. </t>
  </si>
  <si>
    <t>C.C.-55X55X55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</si>
  <si>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</si>
  <si>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</si>
  <si>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</si>
  <si>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RIEGO3</t>
  </si>
  <si>
    <t>RIEGO DE IMPREGNACIÓN EN SUPERFICIE DE BASE HIDRÁULICA CON EMULSIONES ASFÁLTICAS CATIÓNICAS RR-2K A RAZÓN DE 1.5 L/M2 CON POREO DE ARENA, INCLUYE: MANO DE OBRA, EQUIPO Y HERRAMIENTA.</t>
  </si>
  <si>
    <t>EXC.20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</si>
  <si>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</si>
  <si>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</si>
  <si>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PLANTILLA DE MAMPOSTERÍA DE PIEDRA BRAZA DE 0.30 M DE ESPESOR  ASENTADA CON MORTERO CEMENTO-ARENA 1:3, INCLUYE: HERRAMIENTA, SUMINISTRO DE MATERIALES, ACARREOS, DESPERDICIOS, EQUIPO Y MANO DE OBRA.</t>
  </si>
  <si>
    <t>REVESTIMIENTO DE 10 CM DE ESPESOR EN BOCA DE TORMENTA A BASE DE CONCRETO PREMEZCLADO F'C= 200 KG/CM2, R.N., T.M.A. 19 MM R.N., INCLUYE: HERRAMIENTA, PREPARACIÓN DE LA SUPERFICIE, SUMINISTRO DE MATERIALES, NIVELACIÓN, MAESTREADO, COLADO,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</si>
  <si>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</si>
  <si>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</si>
  <si>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</si>
  <si>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</si>
  <si>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</si>
  <si>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</si>
  <si>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</si>
  <si>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EXC.22</t>
  </si>
  <si>
    <t>TAC.PUN.40X3.2</t>
  </si>
  <si>
    <t>SEÑ61X61</t>
  </si>
  <si>
    <t>SEÑ61X61-3</t>
  </si>
  <si>
    <t>SEÑ61X61-2</t>
  </si>
  <si>
    <t>OPZ4040019-M3</t>
  </si>
  <si>
    <t>OPZ4050001</t>
  </si>
  <si>
    <t>CONCRETO250</t>
  </si>
  <si>
    <t>APL. 3CM 1:3-IMP</t>
  </si>
  <si>
    <t>REP.3CM</t>
  </si>
  <si>
    <t>ESC.POZ.PZA</t>
  </si>
  <si>
    <t>REG.001</t>
  </si>
  <si>
    <t>REG.002</t>
  </si>
  <si>
    <t>REG.003</t>
  </si>
  <si>
    <t>SUMINISTRO E INSTALACIÓN DE MANGA DE EMPOTRAMIENTO DE  P.V.C. DE 6" DE DIÁMETRO SERIE 20,  INCLUYE: MATERIAL, ACARREOS, MANO  DE OBRA Y HERRAMIENTA.</t>
  </si>
  <si>
    <t>MAN.6PVC</t>
  </si>
  <si>
    <t>APLANADO 2 CM</t>
  </si>
  <si>
    <t>GRAVA</t>
  </si>
  <si>
    <t>CON-3.H-C.6-2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</si>
  <si>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</si>
  <si>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</si>
  <si>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</si>
  <si>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</si>
  <si>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</si>
  <si>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</si>
  <si>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</si>
  <si>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</si>
  <si>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</si>
  <si>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</si>
  <si>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</si>
  <si>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</si>
  <si>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>OPZ4040009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</si>
  <si>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</si>
  <si>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</si>
  <si>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</si>
  <si>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</si>
  <si>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</si>
  <si>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</si>
  <si>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GUA.1</t>
  </si>
  <si>
    <t>LOSA-AJUSTE</t>
  </si>
  <si>
    <t>GUA.2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</si>
  <si>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</si>
  <si>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</si>
  <si>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</si>
  <si>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</si>
  <si>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</si>
  <si>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DEM.3</t>
  </si>
  <si>
    <t>ARB.9</t>
  </si>
  <si>
    <t>ARB.34</t>
  </si>
  <si>
    <t>GROUT.1</t>
  </si>
  <si>
    <t>ASENTAMIENTO DE PLACAS METÁLICAS DE POSTES A BASE DE GROUT NO METÁLICO, INCLUYE: MATERIALES, MANO DE OBRA, EQUIPO Y HERRAMIENTA.</t>
  </si>
  <si>
    <t>SUMINISTRO E INSTALACIÓN DE JUNTA GIBAULT COMPLETA DE 4" DE DIÁMETRO DE FO.FO., INCLUYE: MATERIAL, ACARREOS, MANO DE OBRA, EQUIPO Y HERRAMIENTA.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</si>
  <si>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</si>
  <si>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</si>
  <si>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</si>
  <si>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</si>
  <si>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</si>
  <si>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</si>
  <si>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</si>
  <si>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</si>
  <si>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</si>
  <si>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</si>
  <si>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</si>
  <si>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ASFÁLTICO, INCLUYE: HERRAMIENTA, ACARREO LIBRE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</si>
  <si>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</si>
  <si>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PAVIMENTO DE EMPEDRADO ZAMPEADO, INCLUYE: HERRAMIENTA, ACARREO LIBRE A BANCO DE OBRA PARA SU POSTERIOR RETIRO, VOLUMEN MEDIDO EN SECCIÓN,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</si>
  <si>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</si>
  <si>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 xml:space="preserve">DESPALME DE TERRENO NATURAL POR MEDIOS MECÁNICOS, DE 15 CM DE ESPESOR, INCLUYE: ACARREO DEL MATERIAL PARA SU POSTERIOR RETIRO, EQUIPO Y MANO DE OBRA. 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</si>
  <si>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</si>
  <si>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DESMONTAJE DE BARANDAL DE HERRERÍA EXISTENTE DE 0.50 A 1.50 M DE ALTURA SIN RECUPERACIÓN, INCLUYE: HERRAMIENTA, CORTES, DEMOLICIÓN DE ANCLAS, ACARREOS AL SITIO DE APILE,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</si>
  <si>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</si>
  <si>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</si>
  <si>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</si>
  <si>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</si>
  <si>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</si>
  <si>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</si>
  <si>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</si>
  <si>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</si>
  <si>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</si>
  <si>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</si>
  <si>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</si>
  <si>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</si>
  <si>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</si>
  <si>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</si>
  <si>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</si>
  <si>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</si>
  <si>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</si>
  <si>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</si>
  <si>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</si>
  <si>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</si>
  <si>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</si>
  <si>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MURO DE BLOCK DE JALCRETO DE 11X14X28 CM A SOGA, ASENTADO CON MORTERO CEMENTO-ARENA 1:3, ACABADO COMÚN, INCLUYE: TRAZO, NIVELACIÓN, PLOMEO, MATERIALES, DESPERDICIOS, MANO DE OBRA, HERRAMIENTA, ANDAMIOS,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</si>
  <si>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</si>
  <si>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</si>
  <si>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</si>
  <si>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</si>
  <si>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</si>
  <si>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</si>
  <si>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</si>
  <si>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</si>
  <si>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</si>
  <si>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</si>
  <si>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</si>
  <si>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</si>
  <si>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</si>
  <si>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</si>
  <si>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4.01 A 6.00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</si>
  <si>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</si>
  <si>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</si>
  <si>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</si>
  <si>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12"X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</si>
  <si>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</si>
  <si>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</si>
  <si>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</si>
  <si>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PAVIMENTO DE 20 CM DE ESPESOR DE CONCRETO HIDRÁULICO PREMEZCLADO MR-45,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</si>
  <si>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</si>
  <si>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</si>
  <si>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PRUEBAS DE LABORATORIO,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</si>
  <si>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</si>
  <si>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</si>
  <si>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</si>
  <si>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</si>
  <si>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</si>
  <si>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COLECTOR PLUVIAL</t>
  </si>
  <si>
    <t>COLECTOR</t>
  </si>
  <si>
    <t>SUMINISTRO E INSTALACIÓN DE TUBERÍA DE CONCRETO GRADO 2 PARA COLECTOR PLUVIAL, DIÁMETRO DE 48", INCLUYE: MATERIALES NECESARIOS, EQUIPO, MANIOBRAS, MAQUINARIA, MANO DE OBRA Y PRUEBA HIDROSTÁTICA.</t>
  </si>
  <si>
    <t>SUMINISTRO E INSTALACIÓN DE CODO DE  P.V.C. DE 12" DE DIÁMETRO PARA CAÍDA ADOSADA,  INCLUYE: MATERIAL, ACARREOS, MANO  DE OBRA Y HERRAMIENTA.</t>
  </si>
  <si>
    <t>SUMINISTRO E INSTALACIÓN DE TEE DE  P.V.C. DE 12" DE DIÁMETRO PARA CAÍDA ADOSADA,  INCLUYE: MATERIAL, ACARREOS, MANO  DE OBRA Y HERRAMIENTA.</t>
  </si>
  <si>
    <r>
      <rPr>
        <sz val="8"/>
        <color rgb="FF000000"/>
        <rFont val="Isidora Bold"/>
      </rPr>
      <t>SUMINISTRO Y COLOCACIÓN DE BRAZO TIPO "I" DE 1.8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</si>
  <si>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t>G1</t>
  </si>
  <si>
    <t>G2</t>
  </si>
  <si>
    <t>G3</t>
  </si>
  <si>
    <t>G4</t>
  </si>
  <si>
    <t>I</t>
  </si>
  <si>
    <t>POZOS DE CONEXIÓN LÍNEA EXISTENTE</t>
  </si>
  <si>
    <t>ALCANTARILLADO SANITARIO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</si>
  <si>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</si>
  <si>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SUMINISTRO Y COLOCACIÓN DE GROUT NM 600 O SIMILAR PARA RECIBIR TUBO DE CONCRETO GRADO 2 DE 48" DE DIÁMETRO EN CAJA PLUVIAL DE CONCRETO ARMADO EXISTENTE, INCLUYE: HERRAMIENTA, MATERIALES, ACARREOS, CIMBRA, DESCIMBRA Y MANO DE OBRA.</t>
  </si>
  <si>
    <t>TRATAMIENTO DE JUNTA CONSTRUCTIVA DE POLIURETANO, DE RÁPIDO CURADO CON IMPERMEABIIDAD AL AGUA, SIKALASTIC-720 BASE O SIMILAR, CON ESPESOR PROMEDIO DE 6 MM, INCLUYE: HERRAMIENTA, MATERIALES, LIMPIEZA DEL ÁREA A RECIBIR POLIURETANO, EQUIPO Y MANO DE OBRA.</t>
  </si>
  <si>
    <t>Pavimentación con concreto hidráulico de las calles París, Pascual Ortiz Rubio, incluye: modernización de redes básicas de alcantarillado, conducción y distribución, infraestructura urbana y obras complementarias, colonia Vicente Guerrero, Municipio de Zapopan, Jalisco</t>
  </si>
  <si>
    <t>DOPI-MUN-R33-PAV-LP-059-2023</t>
  </si>
  <si>
    <t>DEM.13</t>
  </si>
  <si>
    <t>DESP.1</t>
  </si>
  <si>
    <t>RET.BAR.0.5-1.5M</t>
  </si>
  <si>
    <t>M.BLOCK.1:3</t>
  </si>
  <si>
    <t>BOL.6.001</t>
  </si>
  <si>
    <t>REG.0,4X0,4X1,25.01</t>
  </si>
  <si>
    <t>REG.0,4X0,4X1,50.01</t>
  </si>
  <si>
    <t>TUB.48"C.REF.GR2</t>
  </si>
  <si>
    <t>CODO.PVC.12.90.01</t>
  </si>
  <si>
    <t>TEE.PVC.12X12.S</t>
  </si>
  <si>
    <t>JUNTA.SIKALASTIK-720</t>
  </si>
  <si>
    <t>LUM.54W-01</t>
  </si>
  <si>
    <t>POS.CON.7.0M-2</t>
  </si>
  <si>
    <t>BAS.M.TR.7X200</t>
  </si>
  <si>
    <t>TERM.ZAP.14-2</t>
  </si>
  <si>
    <t>SUMINISTRO E INSTALACIÓN DE CABLE DE ALUMINIO XLP, 600 V, CONFIGURACIÓN TRIPLEX  2+1, CAL. 4 AWG  (F)  +  CAL.  4 AWG (T)  MARCA CONDUMEX O SIMILAR, INCLUYE: HERRAMIENTA, MATERIALES, CONEXIÓN,  PRUEBAS, EQUIPO Y MANO DE OBRA.</t>
  </si>
  <si>
    <t>SUMINISTRO E INSTALACIÓN DE TUBO PAD RD 19 DE 53 MM DE Ø, INCLUYE: HERRAMIENTA, MATERIALES, DESPERDICIOS, ACARREO AL SITIO DE COLOCACIÓN, GUIADO Y MANO DE OBRA.</t>
  </si>
  <si>
    <t>LUMINARIO TIPO VIALIDAD MARCA SIGNIFY USO INTEMPERIE MODELO ROAD FOCUS, FABRICADA EN FUNDICIÓN DE ALUMINIO INYECTADA A PRESIÓN PINTADA CON PINTURA POLIÉSTER APLICADA MEDIANTE PROCESO ELECTROESTÁTICO COLOR GRIS, EQUIPADA CON DRIVER QUE TRABAJA A 120 A 277 VOLTS, CON UN CONSUMO MÁXIMO DE 53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</t>
  </si>
  <si>
    <t>POSTE METÁLICO CÓNICO CIRCULAR DE 7 M, 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</si>
  <si>
    <t>SUMINISTRO Y COLOCACIÓN DE BRAZO TIPO "I" DE 1.8 m CED. 30, CON TUBULAR DE 2-3/8", PARA PERCHA EN POSTE METALICO, CON ELEVACION DE 0.72 m, PINTURA PRAIMER ANTICORROSIVA ROJO OXIDO Y PINTURA PARA ACABADO SEGÚN COLOR ACORDADO CON LA SUPERVISIÓN DE OBRA, INCLUYE: HERRAMIENTA, SUMINISTRO, FLETES, ACARREOS, ELEVACIÓN, PLOMEADO, EQUIPO Y MANO DE OBRA.</t>
  </si>
  <si>
    <t>SUMINISTRO Y COLOCACIÓN DE ANCLA PARA POSTE METÁLICO DE 7 M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</si>
  <si>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SUMINISTRO Y COLOCACIÓN DE CONECTOR DE ALUMINIO EN "T" DE 3 DERIVACIONES Y MANGAS REMOVIBLES ACEPTA CAL. 2 Y 4 AWG EN EL PRINCIPAL Y DERIVACIÓN A LUMINARIA EN CAL. 6 Y 8 AWG QUE CUMPLA CON ESPECIFICACIÓN NMX-J-519, INCLUYE: HERRAMIENTA,  MATERIAL, EQUIPO Y MANO  DE  OBRA.</t>
  </si>
  <si>
    <t xml:space="preserve">SUMINISTRO E INSTALACIÓN DE CABLE DE ALUMINIO XHHW-2, 600 V, CAL. 6 MONOPOLAR, MARCA CONDUMEX O SIMILAR, CABLEADO DE REGISTRO A LUMINARIA POR EL INTERIOR DEL POSTE, INCLUYE: HERRAMIENTA, MATERIALES, CONEXIÓN, PRUEBAS, EQUIPO Y MANO DE OBRA.
</t>
  </si>
  <si>
    <t>BASE PARA MEDIDOR TRIFÁSICO,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</si>
  <si>
    <t>TAPONADO DE DUCTOS EN EL REGISTRO DE ALUMBRADO DE 53 MM DE Ø, POSTERIOR A LA INSTALACIÓN DEL CABLEADO CON ESPUMA DE POLIURETANO (SELLO DUCTO) O SIMILAR, INCLUYE: HERRAMIENTA, MATERIALES, ACARREOS Y MANO DE OBRA.</t>
  </si>
  <si>
    <t>PARTIDA</t>
  </si>
  <si>
    <t>CODIGO AUXILIAR</t>
  </si>
  <si>
    <t>CODIGO</t>
  </si>
  <si>
    <t>DESCRIPCION AUXILIAR</t>
  </si>
  <si>
    <t>A.1</t>
  </si>
  <si>
    <t>A.2</t>
  </si>
  <si>
    <t>A.3</t>
  </si>
  <si>
    <t>D.1</t>
  </si>
  <si>
    <t>D.2</t>
  </si>
  <si>
    <t>E.1</t>
  </si>
  <si>
    <t>E.2</t>
  </si>
  <si>
    <t>E.3</t>
  </si>
  <si>
    <t>F.1</t>
  </si>
  <si>
    <t>F.2</t>
  </si>
  <si>
    <t>F.3</t>
  </si>
  <si>
    <t>G.1</t>
  </si>
  <si>
    <t>G.2</t>
  </si>
  <si>
    <t>G.3</t>
  </si>
  <si>
    <t>G.4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</si>
  <si>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</si>
  <si>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</si>
  <si>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</si>
  <si>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</si>
  <si>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</si>
  <si>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</si>
  <si>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</si>
  <si>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</si>
  <si>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</si>
  <si>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</si>
  <si>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</si>
  <si>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</si>
  <si>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</si>
  <si>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</si>
  <si>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</si>
  <si>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</si>
  <si>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</si>
  <si>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</si>
  <si>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</si>
  <si>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</si>
  <si>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</si>
  <si>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</si>
  <si>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</si>
  <si>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</si>
  <si>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</si>
  <si>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</si>
  <si>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</si>
  <si>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</si>
  <si>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</si>
  <si>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</si>
  <si>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</si>
  <si>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</si>
  <si>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</si>
  <si>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</si>
  <si>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</si>
  <si>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</si>
  <si>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</si>
  <si>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</si>
  <si>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</si>
  <si>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</si>
  <si>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</si>
  <si>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</si>
  <si>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</si>
  <si>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</si>
  <si>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</si>
  <si>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</si>
  <si>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</si>
  <si>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</si>
  <si>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</si>
  <si>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</si>
  <si>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</si>
  <si>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</si>
  <si>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</si>
  <si>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</si>
  <si>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</si>
  <si>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</si>
  <si>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</si>
  <si>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</si>
  <si>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</si>
  <si>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</si>
  <si>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</si>
  <si>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</si>
  <si>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</si>
  <si>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</si>
  <si>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</si>
  <si>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</si>
  <si>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</si>
  <si>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</si>
  <si>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</si>
  <si>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</si>
  <si>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</si>
  <si>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</si>
  <si>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</si>
  <si>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</si>
  <si>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</si>
  <si>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</si>
  <si>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</si>
  <si>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</si>
  <si>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</si>
  <si>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</si>
  <si>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</si>
  <si>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</si>
  <si>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</si>
  <si>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</si>
  <si>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</si>
  <si>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</si>
  <si>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</si>
  <si>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</si>
  <si>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</si>
  <si>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</si>
  <si>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</si>
  <si>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</si>
  <si>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</si>
  <si>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</si>
  <si>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</si>
  <si>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</si>
  <si>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</si>
  <si>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</si>
  <si>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</si>
  <si>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</si>
  <si>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</si>
  <si>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</si>
  <si>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</si>
  <si>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</si>
  <si>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</si>
  <si>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</si>
  <si>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</si>
  <si>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</si>
  <si>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</si>
  <si>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</si>
  <si>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</si>
  <si>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</si>
  <si>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</si>
  <si>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</si>
  <si>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</si>
  <si>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</si>
  <si>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</si>
  <si>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</si>
  <si>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</si>
  <si>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</si>
  <si>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</si>
  <si>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</si>
  <si>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</si>
  <si>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</si>
  <si>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</si>
  <si>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</si>
  <si>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</si>
  <si>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</si>
  <si>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</si>
  <si>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</si>
  <si>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</si>
  <si>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</si>
  <si>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</si>
  <si>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</si>
  <si>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</si>
  <si>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</si>
  <si>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</si>
  <si>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</si>
  <si>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</si>
  <si>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</si>
  <si>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</si>
  <si>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</si>
  <si>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</si>
  <si>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</si>
  <si>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</si>
  <si>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</si>
  <si>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</si>
  <si>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</si>
  <si>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</si>
  <si>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</si>
  <si>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</si>
  <si>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</si>
  <si>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</si>
  <si>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</si>
  <si>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</si>
  <si>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</si>
  <si>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</si>
  <si>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</si>
  <si>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</si>
  <si>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</si>
  <si>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</si>
  <si>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</si>
  <si>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</si>
  <si>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</si>
  <si>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</si>
  <si>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</si>
  <si>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</si>
  <si>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</si>
  <si>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</si>
  <si>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</si>
  <si>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</si>
  <si>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</si>
  <si>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</si>
  <si>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</si>
  <si>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</si>
  <si>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</si>
  <si>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</si>
  <si>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</si>
  <si>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</si>
  <si>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</si>
  <si>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</si>
  <si>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</si>
  <si>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</si>
  <si>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</si>
  <si>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</si>
  <si>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</si>
  <si>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</si>
  <si>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</si>
  <si>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</si>
  <si>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</si>
  <si>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</si>
  <si>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</si>
  <si>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</si>
  <si>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</si>
  <si>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</si>
  <si>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</si>
  <si>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</si>
  <si>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</si>
  <si>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</si>
  <si>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</si>
  <si>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</si>
  <si>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</si>
  <si>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</si>
  <si>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</si>
  <si>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</si>
  <si>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</si>
  <si>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</si>
  <si>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</si>
  <si>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</si>
  <si>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</si>
  <si>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</si>
  <si>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</si>
  <si>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</si>
  <si>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</si>
  <si>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</si>
  <si>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</si>
  <si>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</si>
  <si>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</si>
  <si>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</si>
  <si>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</si>
  <si>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</si>
  <si>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</si>
  <si>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</si>
  <si>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</si>
  <si>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</si>
  <si>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</si>
  <si>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</si>
  <si>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</si>
  <si>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</si>
  <si>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</si>
  <si>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</si>
  <si>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</si>
  <si>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</si>
  <si>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</si>
  <si>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</si>
  <si>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LICITACION PUBLICA No.</t>
  </si>
  <si>
    <t>RAZÓN SOCIAL DEL LICITANTE</t>
  </si>
  <si>
    <r>
      <t>SUMINISTRO Y COLOCACIÓN DE LUMINARIO TIPO VIALIDAD MARCA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54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RFS-54W16LED4K-G2-R2M-UNV-DMG-PH9-RCD7-GY3, </t>
    </r>
    <r>
      <rPr>
        <sz val="8"/>
        <rFont val="Isidora Bold"/>
      </rPr>
      <t>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</si>
  <si>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</si>
  <si>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t xml:space="preserve">SUMINISTRO Y COLOCACIÓN DE 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</si>
  <si>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Y COLOCACIÓN DE 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</si>
  <si>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>SUMINISTRO Y COLOCACIÓN DE TERMINAL ZAPATA PARA TIERRA, DE ALUMINIO BIMETALICO PARA ALOJAR CABLES CALIBRE DESDE 14 AWG HASTA 2 AWG, CON UN ORIFICIO D FIJACIÓN DE 1/4", OPRESOR TIPO ALLEN. INCLUYE PIJABROCA DE 1/4" X 1", GALVANIZADA, CABEZA HEXAGONAL.</t>
  </si>
  <si>
    <t>RESUMEN DE PARTIDAS</t>
  </si>
  <si>
    <t>BASE HIDRÁULICA DE 100% PRODUCTO DE TRITURACIÓN, EN CAPAS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</si>
  <si>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PE-1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</si>
</sst>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sz val="8"/>
      <color theme="1"/>
      <name val="Isidora Bold"/>
    </font>
    <font>
      <b/>
      <sz val="22"/>
      <name val="Isidora Bold"/>
    </font>
    <font>
      <b/>
      <sz val="24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4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26" fillId="0" borderId="0" xfId="0" applyFont="1" applyAlignment="1">
      <alignment horizontal="justify" vertical="top" wrapText="1"/>
    </xf>
    <xf numFmtId="0" fontId="25" fillId="0" borderId="0" xfId="0" applyFont="1" applyAlignment="1">
      <alignment horizontal="justify" vertical="top" wrapText="1"/>
    </xf>
    <xf numFmtId="4" fontId="19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horizontal="justify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9" fillId="0" borderId="2" xfId="2" applyFont="1" applyBorder="1" applyAlignment="1">
      <alignment horizontal="left" vertical="center" wrapText="1"/>
    </xf>
    <xf numFmtId="49" fontId="9" fillId="2" borderId="0" xfId="2" applyNumberFormat="1" applyFont="1" applyFill="1" applyAlignment="1">
      <alignment horizontal="center" vertical="center"/>
    </xf>
    <xf numFmtId="0" fontId="10" fillId="2" borderId="0" xfId="5" applyFont="1" applyFill="1" applyAlignment="1">
      <alignment horizontal="right" vertical="top" wrapText="1"/>
    </xf>
    <xf numFmtId="0" fontId="23" fillId="2" borderId="0" xfId="5" applyFont="1" applyFill="1" applyAlignment="1">
      <alignment horizontal="center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 wrapText="1"/>
    </xf>
    <xf numFmtId="0" fontId="9" fillId="0" borderId="3" xfId="2" applyFont="1" applyFill="1" applyBorder="1" applyAlignment="1">
      <alignment horizontal="center" vertical="top" wrapText="1"/>
    </xf>
    <xf numFmtId="0" fontId="9" fillId="0" borderId="14" xfId="2" applyFont="1" applyFill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0" fontId="7" fillId="0" borderId="0" xfId="3" applyFont="1" applyAlignment="1">
      <alignment horizontal="center"/>
    </xf>
    <xf numFmtId="0" fontId="10" fillId="2" borderId="0" xfId="5" applyFont="1" applyFill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right" vertical="top"/>
    </xf>
    <xf numFmtId="2" fontId="19" fillId="0" borderId="0" xfId="0" applyNumberFormat="1" applyFont="1" applyAlignment="1">
      <alignment horizontal="justify" vertical="top" wrapText="1"/>
    </xf>
    <xf numFmtId="0" fontId="28" fillId="0" borderId="5" xfId="5" applyFont="1" applyBorder="1" applyAlignment="1">
      <alignment horizontal="center" vertical="center" wrapText="1"/>
    </xf>
    <xf numFmtId="0" fontId="28" fillId="0" borderId="8" xfId="5" applyFont="1" applyBorder="1" applyAlignment="1">
      <alignment horizontal="center" vertical="center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174084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5</xdr:row>
      <xdr:rowOff>46434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310"/>
  <sheetViews>
    <sheetView showGridLines="0" showZeros="0" tabSelected="1" view="pageBreakPreview" zoomScale="115" zoomScaleNormal="115" zoomScaleSheetLayoutView="115" workbookViewId="0">
      <selection activeCell="B14" sqref="B14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4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5.75" customHeight="1">
      <c r="A1" s="4"/>
      <c r="B1" s="5" t="s">
        <v>0</v>
      </c>
      <c r="C1" s="82" t="s">
        <v>644</v>
      </c>
      <c r="D1" s="83"/>
      <c r="E1" s="83"/>
      <c r="F1" s="84"/>
      <c r="G1" s="6"/>
    </row>
    <row r="2" spans="1:7" ht="15.75" customHeight="1">
      <c r="A2" s="7"/>
      <c r="B2" s="8" t="s">
        <v>1</v>
      </c>
      <c r="C2" s="75" t="s">
        <v>364</v>
      </c>
      <c r="D2" s="76"/>
      <c r="E2" s="76"/>
      <c r="F2" s="77"/>
      <c r="G2" s="9"/>
    </row>
    <row r="3" spans="1:7" ht="15.75" customHeight="1" thickBot="1">
      <c r="A3" s="7"/>
      <c r="B3" s="8" t="s">
        <v>2</v>
      </c>
      <c r="C3" s="75"/>
      <c r="D3" s="76"/>
      <c r="E3" s="76"/>
      <c r="F3" s="77"/>
      <c r="G3" s="9"/>
    </row>
    <row r="4" spans="1:7" ht="20.25" customHeight="1">
      <c r="A4" s="7"/>
      <c r="B4" s="71" t="s">
        <v>3</v>
      </c>
      <c r="C4" s="59"/>
      <c r="D4" s="60"/>
      <c r="E4" s="61" t="s">
        <v>18</v>
      </c>
      <c r="F4" s="62"/>
      <c r="G4" s="10"/>
    </row>
    <row r="5" spans="1:7" ht="20.25" customHeight="1">
      <c r="A5" s="7"/>
      <c r="B5" s="78" t="s">
        <v>363</v>
      </c>
      <c r="C5" s="63"/>
      <c r="D5" s="64"/>
      <c r="E5" s="65" t="s">
        <v>19</v>
      </c>
      <c r="F5" s="66"/>
      <c r="G5" s="11"/>
    </row>
    <row r="6" spans="1:7" ht="20.25" customHeight="1">
      <c r="A6" s="7"/>
      <c r="B6" s="78"/>
      <c r="C6" s="63"/>
      <c r="D6" s="64"/>
      <c r="E6" s="65" t="s">
        <v>4</v>
      </c>
      <c r="F6" s="66"/>
      <c r="G6" s="12"/>
    </row>
    <row r="7" spans="1:7" ht="20.25" customHeight="1" thickBot="1">
      <c r="A7" s="7"/>
      <c r="B7" s="79"/>
      <c r="C7" s="67"/>
      <c r="D7" s="68"/>
      <c r="E7" s="69" t="s">
        <v>20</v>
      </c>
      <c r="F7" s="70"/>
      <c r="G7" s="13"/>
    </row>
    <row r="8" spans="1:7" ht="12.75" customHeight="1">
      <c r="A8" s="7"/>
      <c r="B8" s="11" t="s">
        <v>645</v>
      </c>
      <c r="C8" s="85" t="s">
        <v>5</v>
      </c>
      <c r="D8" s="86"/>
      <c r="E8" s="86"/>
      <c r="F8" s="87"/>
      <c r="G8" s="14" t="s">
        <v>6</v>
      </c>
    </row>
    <row r="9" spans="1:7">
      <c r="A9" s="7"/>
      <c r="B9" s="80"/>
      <c r="C9" s="88"/>
      <c r="D9" s="89"/>
      <c r="E9" s="89"/>
      <c r="F9" s="90"/>
      <c r="G9" s="102" t="s">
        <v>653</v>
      </c>
    </row>
    <row r="10" spans="1:7" ht="15.75" customHeight="1" thickBot="1">
      <c r="A10" s="15"/>
      <c r="B10" s="81"/>
      <c r="C10" s="91"/>
      <c r="D10" s="92"/>
      <c r="E10" s="92"/>
      <c r="F10" s="93"/>
      <c r="G10" s="103"/>
    </row>
    <row r="11" spans="1:7" ht="3" customHeight="1" thickBot="1">
      <c r="A11" s="16"/>
      <c r="B11" s="17"/>
      <c r="C11" s="18"/>
      <c r="D11" s="19"/>
      <c r="E11" s="16"/>
      <c r="F11" s="18"/>
      <c r="G11" s="18"/>
    </row>
    <row r="12" spans="1:7" ht="15.75" customHeight="1" thickBot="1">
      <c r="A12" s="94" t="s">
        <v>146</v>
      </c>
      <c r="B12" s="95"/>
      <c r="C12" s="95"/>
      <c r="D12" s="95"/>
      <c r="E12" s="95"/>
      <c r="F12" s="95"/>
      <c r="G12" s="96"/>
    </row>
    <row r="13" spans="1:7" ht="3" customHeight="1">
      <c r="A13" s="20"/>
      <c r="B13" s="21"/>
      <c r="C13" s="21"/>
      <c r="F13" s="2"/>
    </row>
    <row r="14" spans="1:7" ht="24">
      <c r="A14" s="72" t="s">
        <v>7</v>
      </c>
      <c r="B14" s="22" t="s">
        <v>8</v>
      </c>
      <c r="C14" s="72" t="s">
        <v>9</v>
      </c>
      <c r="D14" s="72" t="s">
        <v>10</v>
      </c>
      <c r="E14" s="22" t="s">
        <v>11</v>
      </c>
      <c r="F14" s="22" t="s">
        <v>12</v>
      </c>
      <c r="G14" s="22" t="s">
        <v>13</v>
      </c>
    </row>
    <row r="15" spans="1:7" ht="6" customHeight="1">
      <c r="A15" s="98"/>
      <c r="B15" s="98"/>
      <c r="C15" s="98"/>
      <c r="D15" s="98"/>
      <c r="E15" s="98"/>
      <c r="F15" s="98"/>
      <c r="G15" s="98"/>
    </row>
    <row r="16" spans="1:7">
      <c r="A16" s="23" t="s">
        <v>14</v>
      </c>
      <c r="B16" s="39" t="s">
        <v>132</v>
      </c>
      <c r="C16" s="39"/>
      <c r="D16" s="39"/>
      <c r="E16" s="39"/>
      <c r="F16" s="39"/>
      <c r="G16" s="24">
        <f>ROUND(SUM(G17,G29,G37),2)</f>
        <v>0</v>
      </c>
    </row>
    <row r="17" spans="1:7" s="25" customFormat="1">
      <c r="A17" s="26" t="s">
        <v>21</v>
      </c>
      <c r="B17" s="27" t="s">
        <v>25</v>
      </c>
      <c r="C17" s="28"/>
      <c r="D17" s="29"/>
      <c r="E17" s="30"/>
      <c r="F17" s="31"/>
      <c r="G17" s="30">
        <f>ROUND(SUM(G18:G28),2)</f>
        <v>0</v>
      </c>
    </row>
    <row r="18" spans="1:7" s="25" customFormat="1" ht="33.75">
      <c r="A18" s="32" t="s">
        <v>409</v>
      </c>
      <c r="B18" s="33" t="s">
        <v>287</v>
      </c>
      <c r="C18" s="34" t="s">
        <v>32</v>
      </c>
      <c r="D18" s="35">
        <v>35.79</v>
      </c>
      <c r="E18" s="36"/>
      <c r="F18" s="37"/>
      <c r="G18" s="38"/>
    </row>
    <row r="19" spans="1:7" s="25" customFormat="1" ht="45">
      <c r="A19" s="32" t="s">
        <v>410</v>
      </c>
      <c r="B19" s="33" t="s">
        <v>292</v>
      </c>
      <c r="C19" s="34" t="s">
        <v>32</v>
      </c>
      <c r="D19" s="35">
        <v>1.73</v>
      </c>
      <c r="E19" s="36"/>
      <c r="F19" s="37"/>
      <c r="G19" s="38"/>
    </row>
    <row r="20" spans="1:7" s="25" customFormat="1" ht="33.75">
      <c r="A20" s="32" t="s">
        <v>411</v>
      </c>
      <c r="B20" s="33" t="s">
        <v>288</v>
      </c>
      <c r="C20" s="34" t="s">
        <v>32</v>
      </c>
      <c r="D20" s="35">
        <v>5.65</v>
      </c>
      <c r="E20" s="36"/>
      <c r="F20" s="37"/>
      <c r="G20" s="38"/>
    </row>
    <row r="21" spans="1:7" s="25" customFormat="1" ht="33.75">
      <c r="A21" s="32" t="s">
        <v>412</v>
      </c>
      <c r="B21" s="33" t="s">
        <v>289</v>
      </c>
      <c r="C21" s="34" t="s">
        <v>32</v>
      </c>
      <c r="D21" s="35">
        <v>9.41</v>
      </c>
      <c r="E21" s="36"/>
      <c r="F21" s="37"/>
      <c r="G21" s="38"/>
    </row>
    <row r="22" spans="1:7" s="25" customFormat="1" ht="45">
      <c r="A22" s="32" t="s">
        <v>413</v>
      </c>
      <c r="B22" s="33" t="s">
        <v>360</v>
      </c>
      <c r="C22" s="34" t="s">
        <v>32</v>
      </c>
      <c r="D22" s="35">
        <v>0.42</v>
      </c>
      <c r="E22" s="36"/>
      <c r="F22" s="37"/>
      <c r="G22" s="38"/>
    </row>
    <row r="23" spans="1:7" s="25" customFormat="1" ht="45">
      <c r="A23" s="32" t="s">
        <v>414</v>
      </c>
      <c r="B23" s="33" t="s">
        <v>290</v>
      </c>
      <c r="C23" s="34" t="s">
        <v>32</v>
      </c>
      <c r="D23" s="35">
        <v>17.739999999999998</v>
      </c>
      <c r="E23" s="36"/>
      <c r="F23" s="37"/>
      <c r="G23" s="38"/>
    </row>
    <row r="24" spans="1:7" s="25" customFormat="1" ht="45">
      <c r="A24" s="32" t="s">
        <v>415</v>
      </c>
      <c r="B24" s="33" t="s">
        <v>303</v>
      </c>
      <c r="C24" s="34" t="s">
        <v>32</v>
      </c>
      <c r="D24" s="35">
        <v>63.8</v>
      </c>
      <c r="E24" s="36"/>
      <c r="F24" s="37"/>
      <c r="G24" s="38"/>
    </row>
    <row r="25" spans="1:7" s="25" customFormat="1" ht="22.5">
      <c r="A25" s="32" t="s">
        <v>416</v>
      </c>
      <c r="B25" s="33" t="s">
        <v>291</v>
      </c>
      <c r="C25" s="34" t="s">
        <v>31</v>
      </c>
      <c r="D25" s="35">
        <v>183.62</v>
      </c>
      <c r="E25" s="36"/>
      <c r="F25" s="37"/>
      <c r="G25" s="38"/>
    </row>
    <row r="26" spans="1:7" s="25" customFormat="1" ht="33.75">
      <c r="A26" s="32" t="s">
        <v>417</v>
      </c>
      <c r="B26" s="33" t="s">
        <v>293</v>
      </c>
      <c r="C26" s="34" t="s">
        <v>41</v>
      </c>
      <c r="D26" s="35">
        <v>21</v>
      </c>
      <c r="E26" s="36"/>
      <c r="F26" s="37"/>
      <c r="G26" s="38"/>
    </row>
    <row r="27" spans="1:7" s="25" customFormat="1" ht="33.75">
      <c r="A27" s="32" t="s">
        <v>418</v>
      </c>
      <c r="B27" s="33" t="s">
        <v>294</v>
      </c>
      <c r="C27" s="34" t="s">
        <v>32</v>
      </c>
      <c r="D27" s="35">
        <v>161.66</v>
      </c>
      <c r="E27" s="36"/>
      <c r="F27" s="37"/>
      <c r="G27" s="38"/>
    </row>
    <row r="28" spans="1:7" s="25" customFormat="1" ht="33.75">
      <c r="A28" s="32" t="s">
        <v>419</v>
      </c>
      <c r="B28" s="33" t="s">
        <v>295</v>
      </c>
      <c r="C28" s="34" t="s">
        <v>36</v>
      </c>
      <c r="D28" s="35">
        <v>1939.92</v>
      </c>
      <c r="E28" s="36"/>
      <c r="F28" s="37"/>
      <c r="G28" s="38"/>
    </row>
    <row r="29" spans="1:7" s="25" customFormat="1">
      <c r="A29" s="26" t="s">
        <v>22</v>
      </c>
      <c r="B29" s="27" t="s">
        <v>52</v>
      </c>
      <c r="C29" s="28"/>
      <c r="D29" s="29"/>
      <c r="E29" s="30"/>
      <c r="F29" s="31"/>
      <c r="G29" s="30">
        <f>ROUND(SUM(G30:G36),2)</f>
        <v>0</v>
      </c>
    </row>
    <row r="30" spans="1:7" s="25" customFormat="1" ht="33.75">
      <c r="A30" s="32" t="s">
        <v>420</v>
      </c>
      <c r="B30" s="33" t="s">
        <v>308</v>
      </c>
      <c r="C30" s="34" t="s">
        <v>31</v>
      </c>
      <c r="D30" s="35">
        <v>1921.33</v>
      </c>
      <c r="E30" s="36"/>
      <c r="F30" s="37"/>
      <c r="G30" s="38"/>
    </row>
    <row r="31" spans="1:7" s="25" customFormat="1" ht="56.25">
      <c r="A31" s="32" t="s">
        <v>421</v>
      </c>
      <c r="B31" s="33" t="s">
        <v>304</v>
      </c>
      <c r="C31" s="34" t="s">
        <v>32</v>
      </c>
      <c r="D31" s="35">
        <v>768.53</v>
      </c>
      <c r="E31" s="36"/>
      <c r="F31" s="37"/>
      <c r="G31" s="38"/>
    </row>
    <row r="32" spans="1:7" s="25" customFormat="1" ht="56.25">
      <c r="A32" s="32" t="s">
        <v>422</v>
      </c>
      <c r="B32" s="33" t="s">
        <v>258</v>
      </c>
      <c r="C32" s="34" t="s">
        <v>31</v>
      </c>
      <c r="D32" s="35">
        <v>1921.33</v>
      </c>
      <c r="E32" s="36"/>
      <c r="F32" s="37"/>
      <c r="G32" s="38"/>
    </row>
    <row r="33" spans="1:7" s="25" customFormat="1" ht="45">
      <c r="A33" s="32" t="s">
        <v>423</v>
      </c>
      <c r="B33" s="33" t="s">
        <v>652</v>
      </c>
      <c r="C33" s="34" t="s">
        <v>32</v>
      </c>
      <c r="D33" s="35">
        <v>384.27</v>
      </c>
      <c r="E33" s="36"/>
      <c r="F33" s="37"/>
      <c r="G33" s="38"/>
    </row>
    <row r="34" spans="1:7" s="25" customFormat="1" ht="33.75">
      <c r="A34" s="32" t="s">
        <v>424</v>
      </c>
      <c r="B34" s="33" t="s">
        <v>211</v>
      </c>
      <c r="C34" s="34" t="s">
        <v>31</v>
      </c>
      <c r="D34" s="35">
        <v>1921.33</v>
      </c>
      <c r="E34" s="36"/>
      <c r="F34" s="37"/>
      <c r="G34" s="38"/>
    </row>
    <row r="35" spans="1:7" s="25" customFormat="1" ht="33.75">
      <c r="A35" s="32" t="s">
        <v>425</v>
      </c>
      <c r="B35" s="33" t="s">
        <v>294</v>
      </c>
      <c r="C35" s="34" t="s">
        <v>32</v>
      </c>
      <c r="D35" s="35">
        <v>768.53</v>
      </c>
      <c r="E35" s="36"/>
      <c r="F35" s="37"/>
      <c r="G35" s="38"/>
    </row>
    <row r="36" spans="1:7" s="25" customFormat="1" ht="33.75">
      <c r="A36" s="32" t="s">
        <v>426</v>
      </c>
      <c r="B36" s="33" t="s">
        <v>295</v>
      </c>
      <c r="C36" s="34" t="s">
        <v>36</v>
      </c>
      <c r="D36" s="35">
        <v>9222.36</v>
      </c>
      <c r="E36" s="36"/>
      <c r="F36" s="37"/>
      <c r="G36" s="38"/>
    </row>
    <row r="37" spans="1:7" s="25" customFormat="1">
      <c r="A37" s="26" t="s">
        <v>51</v>
      </c>
      <c r="B37" s="27" t="s">
        <v>53</v>
      </c>
      <c r="C37" s="28"/>
      <c r="D37" s="29"/>
      <c r="E37" s="30"/>
      <c r="F37" s="31"/>
      <c r="G37" s="30">
        <f>ROUND(SUM(G38:G45),2)</f>
        <v>0</v>
      </c>
    </row>
    <row r="38" spans="1:7" s="25" customFormat="1" ht="45">
      <c r="A38" s="32" t="s">
        <v>427</v>
      </c>
      <c r="B38" s="33" t="s">
        <v>338</v>
      </c>
      <c r="C38" s="34" t="s">
        <v>31</v>
      </c>
      <c r="D38" s="35">
        <v>255.28</v>
      </c>
      <c r="E38" s="36"/>
      <c r="F38" s="37"/>
      <c r="G38" s="38"/>
    </row>
    <row r="39" spans="1:7" s="25" customFormat="1" ht="45">
      <c r="A39" s="32" t="s">
        <v>428</v>
      </c>
      <c r="B39" s="33" t="s">
        <v>339</v>
      </c>
      <c r="C39" s="34" t="s">
        <v>31</v>
      </c>
      <c r="D39" s="35">
        <v>340.37</v>
      </c>
      <c r="E39" s="36"/>
      <c r="F39" s="37"/>
      <c r="G39" s="38"/>
    </row>
    <row r="40" spans="1:7" s="25" customFormat="1" ht="45">
      <c r="A40" s="32" t="s">
        <v>429</v>
      </c>
      <c r="B40" s="33" t="s">
        <v>340</v>
      </c>
      <c r="C40" s="34" t="s">
        <v>31</v>
      </c>
      <c r="D40" s="35">
        <v>1021.1</v>
      </c>
      <c r="E40" s="36"/>
      <c r="F40" s="37"/>
      <c r="G40" s="38"/>
    </row>
    <row r="41" spans="1:7" s="25" customFormat="1" ht="45">
      <c r="A41" s="32" t="s">
        <v>430</v>
      </c>
      <c r="B41" s="33" t="s">
        <v>341</v>
      </c>
      <c r="C41" s="34" t="s">
        <v>31</v>
      </c>
      <c r="D41" s="35">
        <v>85.09</v>
      </c>
      <c r="E41" s="36"/>
      <c r="F41" s="37"/>
      <c r="G41" s="38"/>
    </row>
    <row r="42" spans="1:7" s="25" customFormat="1" ht="22.5">
      <c r="A42" s="32" t="s">
        <v>431</v>
      </c>
      <c r="B42" s="33" t="s">
        <v>286</v>
      </c>
      <c r="C42" s="34" t="s">
        <v>41</v>
      </c>
      <c r="D42" s="35">
        <v>1527.69</v>
      </c>
      <c r="E42" s="36"/>
      <c r="F42" s="37"/>
      <c r="G42" s="38"/>
    </row>
    <row r="43" spans="1:7" s="25" customFormat="1" ht="45">
      <c r="A43" s="32" t="s">
        <v>432</v>
      </c>
      <c r="B43" s="33" t="s">
        <v>305</v>
      </c>
      <c r="C43" s="34" t="s">
        <v>41</v>
      </c>
      <c r="D43" s="35">
        <v>1527.69</v>
      </c>
      <c r="E43" s="36"/>
      <c r="F43" s="37"/>
      <c r="G43" s="38"/>
    </row>
    <row r="44" spans="1:7" s="25" customFormat="1" ht="45">
      <c r="A44" s="32" t="s">
        <v>433</v>
      </c>
      <c r="B44" s="33" t="s">
        <v>306</v>
      </c>
      <c r="C44" s="34" t="s">
        <v>55</v>
      </c>
      <c r="D44" s="35">
        <v>1201.1199999999999</v>
      </c>
      <c r="E44" s="36"/>
      <c r="F44" s="37"/>
      <c r="G44" s="38"/>
    </row>
    <row r="45" spans="1:7" s="25" customFormat="1" ht="78.75">
      <c r="A45" s="32" t="s">
        <v>434</v>
      </c>
      <c r="B45" s="33" t="s">
        <v>307</v>
      </c>
      <c r="C45" s="34" t="s">
        <v>33</v>
      </c>
      <c r="D45" s="35">
        <v>423</v>
      </c>
      <c r="E45" s="36"/>
      <c r="F45" s="37"/>
      <c r="G45" s="38"/>
    </row>
    <row r="46" spans="1:7" s="25" customFormat="1">
      <c r="A46" s="23" t="s">
        <v>24</v>
      </c>
      <c r="B46" s="39" t="s">
        <v>154</v>
      </c>
      <c r="C46" s="39"/>
      <c r="D46" s="39"/>
      <c r="E46" s="39"/>
      <c r="F46" s="39"/>
      <c r="G46" s="24">
        <f>ROUND(SUM(G47:G67),2)</f>
        <v>0</v>
      </c>
    </row>
    <row r="47" spans="1:7" s="25" customFormat="1" ht="33.75">
      <c r="A47" s="32" t="s">
        <v>435</v>
      </c>
      <c r="B47" s="33" t="s">
        <v>308</v>
      </c>
      <c r="C47" s="34" t="s">
        <v>31</v>
      </c>
      <c r="D47" s="35">
        <v>708.92</v>
      </c>
      <c r="E47" s="36"/>
      <c r="F47" s="37"/>
      <c r="G47" s="38"/>
    </row>
    <row r="48" spans="1:7" s="25" customFormat="1" ht="45">
      <c r="A48" s="32" t="s">
        <v>436</v>
      </c>
      <c r="B48" s="33" t="s">
        <v>309</v>
      </c>
      <c r="C48" s="34" t="s">
        <v>32</v>
      </c>
      <c r="D48" s="35">
        <v>31.9</v>
      </c>
      <c r="E48" s="36"/>
      <c r="F48" s="37"/>
      <c r="G48" s="38"/>
    </row>
    <row r="49" spans="1:7" s="25" customFormat="1" ht="45">
      <c r="A49" s="32" t="s">
        <v>437</v>
      </c>
      <c r="B49" s="33" t="s">
        <v>257</v>
      </c>
      <c r="C49" s="34" t="s">
        <v>31</v>
      </c>
      <c r="D49" s="35">
        <v>496.24</v>
      </c>
      <c r="E49" s="36"/>
      <c r="F49" s="37"/>
      <c r="G49" s="38"/>
    </row>
    <row r="50" spans="1:7" s="25" customFormat="1" ht="45">
      <c r="A50" s="32" t="s">
        <v>438</v>
      </c>
      <c r="B50" s="33" t="s">
        <v>310</v>
      </c>
      <c r="C50" s="34" t="s">
        <v>32</v>
      </c>
      <c r="D50" s="35">
        <v>12.76</v>
      </c>
      <c r="E50" s="36"/>
      <c r="F50" s="37"/>
      <c r="G50" s="38"/>
    </row>
    <row r="51" spans="1:7" s="25" customFormat="1" ht="56.25">
      <c r="A51" s="32" t="s">
        <v>439</v>
      </c>
      <c r="B51" s="33" t="s">
        <v>311</v>
      </c>
      <c r="C51" s="34" t="s">
        <v>32</v>
      </c>
      <c r="D51" s="35">
        <v>19.14</v>
      </c>
      <c r="E51" s="36"/>
      <c r="F51" s="37"/>
      <c r="G51" s="38"/>
    </row>
    <row r="52" spans="1:7" s="25" customFormat="1" ht="45">
      <c r="A52" s="32" t="s">
        <v>440</v>
      </c>
      <c r="B52" s="33" t="s">
        <v>342</v>
      </c>
      <c r="C52" s="34" t="s">
        <v>41</v>
      </c>
      <c r="D52" s="35">
        <v>254.07</v>
      </c>
      <c r="E52" s="36"/>
      <c r="F52" s="37"/>
      <c r="G52" s="38"/>
    </row>
    <row r="53" spans="1:7" s="25" customFormat="1" ht="33.75">
      <c r="A53" s="32" t="s">
        <v>441</v>
      </c>
      <c r="B53" s="33" t="s">
        <v>343</v>
      </c>
      <c r="C53" s="34" t="s">
        <v>41</v>
      </c>
      <c r="D53" s="35">
        <v>108.89</v>
      </c>
      <c r="E53" s="36"/>
      <c r="F53" s="37"/>
      <c r="G53" s="38"/>
    </row>
    <row r="54" spans="1:7" s="25" customFormat="1" ht="45">
      <c r="A54" s="32" t="s">
        <v>442</v>
      </c>
      <c r="B54" s="33" t="s">
        <v>344</v>
      </c>
      <c r="C54" s="34" t="s">
        <v>41</v>
      </c>
      <c r="D54" s="35">
        <v>22.8</v>
      </c>
      <c r="E54" s="36"/>
      <c r="F54" s="37"/>
      <c r="G54" s="38"/>
    </row>
    <row r="55" spans="1:7" s="25" customFormat="1" ht="45">
      <c r="A55" s="32" t="s">
        <v>443</v>
      </c>
      <c r="B55" s="33" t="s">
        <v>345</v>
      </c>
      <c r="C55" s="34" t="s">
        <v>31</v>
      </c>
      <c r="D55" s="35">
        <v>181.48</v>
      </c>
      <c r="E55" s="36"/>
      <c r="F55" s="37"/>
      <c r="G55" s="38"/>
    </row>
    <row r="56" spans="1:7" s="25" customFormat="1" ht="45">
      <c r="A56" s="32" t="s">
        <v>444</v>
      </c>
      <c r="B56" s="33" t="s">
        <v>346</v>
      </c>
      <c r="C56" s="34" t="s">
        <v>31</v>
      </c>
      <c r="D56" s="35">
        <v>527.44000000000005</v>
      </c>
      <c r="E56" s="36"/>
      <c r="F56" s="37"/>
      <c r="G56" s="38"/>
    </row>
    <row r="57" spans="1:7" s="25" customFormat="1" ht="33.75">
      <c r="A57" s="32" t="s">
        <v>445</v>
      </c>
      <c r="B57" s="33" t="s">
        <v>312</v>
      </c>
      <c r="C57" s="34" t="s">
        <v>31</v>
      </c>
      <c r="D57" s="35">
        <v>212.68</v>
      </c>
      <c r="E57" s="36"/>
      <c r="F57" s="37"/>
      <c r="G57" s="38"/>
    </row>
    <row r="58" spans="1:7" s="25" customFormat="1" ht="22.5">
      <c r="A58" s="32" t="s">
        <v>446</v>
      </c>
      <c r="B58" s="33" t="s">
        <v>286</v>
      </c>
      <c r="C58" s="34" t="s">
        <v>41</v>
      </c>
      <c r="D58" s="35">
        <v>453.19</v>
      </c>
      <c r="E58" s="36"/>
      <c r="F58" s="37"/>
      <c r="G58" s="38"/>
    </row>
    <row r="59" spans="1:7" s="25" customFormat="1" ht="45">
      <c r="A59" s="32" t="s">
        <v>447</v>
      </c>
      <c r="B59" s="33" t="s">
        <v>313</v>
      </c>
      <c r="C59" s="34" t="s">
        <v>41</v>
      </c>
      <c r="D59" s="35">
        <v>13</v>
      </c>
      <c r="E59" s="36"/>
      <c r="F59" s="37"/>
      <c r="G59" s="38"/>
    </row>
    <row r="60" spans="1:7" s="25" customFormat="1" ht="33.75">
      <c r="A60" s="32" t="s">
        <v>448</v>
      </c>
      <c r="B60" s="33" t="s">
        <v>314</v>
      </c>
      <c r="C60" s="34" t="s">
        <v>41</v>
      </c>
      <c r="D60" s="35">
        <v>13</v>
      </c>
      <c r="E60" s="36"/>
      <c r="F60" s="37"/>
      <c r="G60" s="38"/>
    </row>
    <row r="61" spans="1:7" s="25" customFormat="1" ht="33.75">
      <c r="A61" s="32" t="s">
        <v>449</v>
      </c>
      <c r="B61" s="33" t="s">
        <v>315</v>
      </c>
      <c r="C61" s="34" t="s">
        <v>31</v>
      </c>
      <c r="D61" s="35">
        <v>11.5</v>
      </c>
      <c r="E61" s="36"/>
      <c r="F61" s="37"/>
      <c r="G61" s="38"/>
    </row>
    <row r="62" spans="1:7" s="25" customFormat="1" ht="33.75">
      <c r="A62" s="32" t="s">
        <v>450</v>
      </c>
      <c r="B62" s="33" t="s">
        <v>248</v>
      </c>
      <c r="C62" s="34" t="s">
        <v>31</v>
      </c>
      <c r="D62" s="35">
        <v>19.8</v>
      </c>
      <c r="E62" s="36"/>
      <c r="F62" s="37"/>
      <c r="G62" s="38"/>
    </row>
    <row r="63" spans="1:7" s="25" customFormat="1" ht="45">
      <c r="A63" s="32" t="s">
        <v>451</v>
      </c>
      <c r="B63" s="33" t="s">
        <v>316</v>
      </c>
      <c r="C63" s="34" t="s">
        <v>31</v>
      </c>
      <c r="D63" s="35">
        <v>19.8</v>
      </c>
      <c r="E63" s="36"/>
      <c r="F63" s="37"/>
      <c r="G63" s="38"/>
    </row>
    <row r="64" spans="1:7" s="25" customFormat="1" ht="90">
      <c r="A64" s="32" t="s">
        <v>452</v>
      </c>
      <c r="B64" s="33" t="s">
        <v>337</v>
      </c>
      <c r="C64" s="34" t="s">
        <v>33</v>
      </c>
      <c r="D64" s="35">
        <v>50</v>
      </c>
      <c r="E64" s="36"/>
      <c r="F64" s="37"/>
      <c r="G64" s="38"/>
    </row>
    <row r="65" spans="1:7" s="25" customFormat="1" ht="90">
      <c r="A65" s="32" t="s">
        <v>453</v>
      </c>
      <c r="B65" s="33" t="s">
        <v>317</v>
      </c>
      <c r="C65" s="34" t="s">
        <v>33</v>
      </c>
      <c r="D65" s="35">
        <v>430</v>
      </c>
      <c r="E65" s="36"/>
      <c r="F65" s="37"/>
      <c r="G65" s="38"/>
    </row>
    <row r="66" spans="1:7" s="25" customFormat="1" ht="33.75">
      <c r="A66" s="32" t="s">
        <v>454</v>
      </c>
      <c r="B66" s="33" t="s">
        <v>294</v>
      </c>
      <c r="C66" s="34" t="s">
        <v>32</v>
      </c>
      <c r="D66" s="35">
        <v>19.14</v>
      </c>
      <c r="E66" s="36"/>
      <c r="F66" s="37"/>
      <c r="G66" s="38"/>
    </row>
    <row r="67" spans="1:7" s="25" customFormat="1" ht="33.75">
      <c r="A67" s="32" t="s">
        <v>455</v>
      </c>
      <c r="B67" s="33" t="s">
        <v>295</v>
      </c>
      <c r="C67" s="34" t="s">
        <v>36</v>
      </c>
      <c r="D67" s="35">
        <v>229.68</v>
      </c>
      <c r="E67" s="36"/>
      <c r="F67" s="37"/>
      <c r="G67" s="38"/>
    </row>
    <row r="68" spans="1:7">
      <c r="A68" s="23" t="s">
        <v>26</v>
      </c>
      <c r="B68" s="39" t="s">
        <v>133</v>
      </c>
      <c r="C68" s="39"/>
      <c r="D68" s="39"/>
      <c r="E68" s="39"/>
      <c r="F68" s="39"/>
      <c r="G68" s="24">
        <f>ROUND(SUM(G69:G75),2)</f>
        <v>0</v>
      </c>
    </row>
    <row r="69" spans="1:7" s="25" customFormat="1" ht="33.75">
      <c r="A69" s="32" t="s">
        <v>456</v>
      </c>
      <c r="B69" s="33" t="s">
        <v>318</v>
      </c>
      <c r="C69" s="34" t="s">
        <v>33</v>
      </c>
      <c r="D69" s="35">
        <v>7</v>
      </c>
      <c r="E69" s="36"/>
      <c r="F69" s="37"/>
      <c r="G69" s="38"/>
    </row>
    <row r="70" spans="1:7" s="25" customFormat="1" ht="33.75">
      <c r="A70" s="32" t="s">
        <v>457</v>
      </c>
      <c r="B70" s="33" t="s">
        <v>319</v>
      </c>
      <c r="C70" s="34" t="s">
        <v>33</v>
      </c>
      <c r="D70" s="35">
        <v>5</v>
      </c>
      <c r="E70" s="36"/>
      <c r="F70" s="37"/>
      <c r="G70" s="38"/>
    </row>
    <row r="71" spans="1:7" s="25" customFormat="1" ht="33.75">
      <c r="A71" s="32" t="s">
        <v>458</v>
      </c>
      <c r="B71" s="33" t="s">
        <v>320</v>
      </c>
      <c r="C71" s="34" t="s">
        <v>33</v>
      </c>
      <c r="D71" s="35">
        <v>3</v>
      </c>
      <c r="E71" s="36"/>
      <c r="F71" s="37"/>
      <c r="G71" s="38"/>
    </row>
    <row r="72" spans="1:7" s="25" customFormat="1" ht="33.75">
      <c r="A72" s="32" t="s">
        <v>459</v>
      </c>
      <c r="B72" s="33" t="s">
        <v>321</v>
      </c>
      <c r="C72" s="34" t="s">
        <v>33</v>
      </c>
      <c r="D72" s="35">
        <v>4</v>
      </c>
      <c r="E72" s="36"/>
      <c r="F72" s="37"/>
      <c r="G72" s="38"/>
    </row>
    <row r="73" spans="1:7" s="25" customFormat="1" ht="33.75">
      <c r="A73" s="32" t="s">
        <v>460</v>
      </c>
      <c r="B73" s="33" t="s">
        <v>322</v>
      </c>
      <c r="C73" s="34" t="s">
        <v>33</v>
      </c>
      <c r="D73" s="35">
        <v>6</v>
      </c>
      <c r="E73" s="36"/>
      <c r="F73" s="37"/>
      <c r="G73" s="38"/>
    </row>
    <row r="74" spans="1:7" s="25" customFormat="1" ht="33.75">
      <c r="A74" s="32" t="s">
        <v>461</v>
      </c>
      <c r="B74" s="33" t="s">
        <v>323</v>
      </c>
      <c r="C74" s="34" t="s">
        <v>31</v>
      </c>
      <c r="D74" s="35">
        <v>37.5</v>
      </c>
      <c r="E74" s="36"/>
      <c r="F74" s="37"/>
      <c r="G74" s="38"/>
    </row>
    <row r="75" spans="1:7" s="25" customFormat="1" ht="22.5">
      <c r="A75" s="32" t="s">
        <v>462</v>
      </c>
      <c r="B75" s="33" t="s">
        <v>253</v>
      </c>
      <c r="C75" s="34" t="s">
        <v>32</v>
      </c>
      <c r="D75" s="35">
        <v>7.5</v>
      </c>
      <c r="E75" s="36"/>
      <c r="F75" s="37"/>
      <c r="G75" s="38"/>
    </row>
    <row r="76" spans="1:7" s="25" customFormat="1">
      <c r="A76" s="23" t="s">
        <v>27</v>
      </c>
      <c r="B76" s="39" t="s">
        <v>45</v>
      </c>
      <c r="C76" s="39"/>
      <c r="D76" s="39"/>
      <c r="E76" s="39"/>
      <c r="F76" s="39"/>
      <c r="G76" s="24">
        <f>ROUND(SUM(G77,G84),2)</f>
        <v>0</v>
      </c>
    </row>
    <row r="77" spans="1:7" s="25" customFormat="1">
      <c r="A77" s="26" t="s">
        <v>46</v>
      </c>
      <c r="B77" s="27" t="s">
        <v>47</v>
      </c>
      <c r="C77" s="28"/>
      <c r="D77" s="29"/>
      <c r="E77" s="30"/>
      <c r="F77" s="31"/>
      <c r="G77" s="30">
        <f>ROUND(SUM(G78:G83),2)</f>
        <v>0</v>
      </c>
    </row>
    <row r="78" spans="1:7" s="25" customFormat="1" ht="56.25">
      <c r="A78" s="32" t="s">
        <v>463</v>
      </c>
      <c r="B78" s="33" t="s">
        <v>324</v>
      </c>
      <c r="C78" s="34" t="s">
        <v>31</v>
      </c>
      <c r="D78" s="35">
        <v>4.8499999999999996</v>
      </c>
      <c r="E78" s="36"/>
      <c r="F78" s="37"/>
      <c r="G78" s="38"/>
    </row>
    <row r="79" spans="1:7" s="25" customFormat="1" ht="56.25">
      <c r="A79" s="32" t="s">
        <v>464</v>
      </c>
      <c r="B79" s="33" t="s">
        <v>243</v>
      </c>
      <c r="C79" s="34" t="s">
        <v>41</v>
      </c>
      <c r="D79" s="35">
        <v>507.48</v>
      </c>
      <c r="E79" s="36"/>
      <c r="F79" s="37"/>
      <c r="G79" s="38"/>
    </row>
    <row r="80" spans="1:7" s="25" customFormat="1" ht="56.25">
      <c r="A80" s="32" t="s">
        <v>465</v>
      </c>
      <c r="B80" s="33" t="s">
        <v>244</v>
      </c>
      <c r="C80" s="34" t="s">
        <v>41</v>
      </c>
      <c r="D80" s="35">
        <v>152.37</v>
      </c>
      <c r="E80" s="36"/>
      <c r="F80" s="37"/>
      <c r="G80" s="38"/>
    </row>
    <row r="81" spans="1:7" s="25" customFormat="1" ht="56.25">
      <c r="A81" s="32" t="s">
        <v>466</v>
      </c>
      <c r="B81" s="33" t="s">
        <v>245</v>
      </c>
      <c r="C81" s="34" t="s">
        <v>33</v>
      </c>
      <c r="D81" s="35">
        <v>9</v>
      </c>
      <c r="E81" s="36"/>
      <c r="F81" s="37"/>
      <c r="G81" s="38"/>
    </row>
    <row r="82" spans="1:7" s="25" customFormat="1" ht="56.25">
      <c r="A82" s="32" t="s">
        <v>467</v>
      </c>
      <c r="B82" s="33" t="s">
        <v>246</v>
      </c>
      <c r="C82" s="34" t="s">
        <v>33</v>
      </c>
      <c r="D82" s="35">
        <v>3</v>
      </c>
      <c r="E82" s="36"/>
      <c r="F82" s="37"/>
      <c r="G82" s="38"/>
    </row>
    <row r="83" spans="1:7" s="25" customFormat="1" ht="56.25">
      <c r="A83" s="32" t="s">
        <v>468</v>
      </c>
      <c r="B83" s="33" t="s">
        <v>247</v>
      </c>
      <c r="C83" s="34" t="s">
        <v>33</v>
      </c>
      <c r="D83" s="35">
        <v>1</v>
      </c>
      <c r="E83" s="36"/>
      <c r="F83" s="37"/>
      <c r="G83" s="38"/>
    </row>
    <row r="84" spans="1:7" s="25" customFormat="1">
      <c r="A84" s="26" t="s">
        <v>48</v>
      </c>
      <c r="B84" s="27" t="s">
        <v>134</v>
      </c>
      <c r="C84" s="28"/>
      <c r="D84" s="29"/>
      <c r="E84" s="30"/>
      <c r="F84" s="31"/>
      <c r="G84" s="30">
        <f>ROUND(SUM(G85:G88),2)</f>
        <v>0</v>
      </c>
    </row>
    <row r="85" spans="1:7" s="25" customFormat="1" ht="67.5">
      <c r="A85" s="32" t="s">
        <v>469</v>
      </c>
      <c r="B85" s="33" t="s">
        <v>265</v>
      </c>
      <c r="C85" s="34" t="s">
        <v>33</v>
      </c>
      <c r="D85" s="35">
        <v>9</v>
      </c>
      <c r="E85" s="36"/>
      <c r="F85" s="37"/>
      <c r="G85" s="38"/>
    </row>
    <row r="86" spans="1:7" s="25" customFormat="1" ht="90">
      <c r="A86" s="32" t="s">
        <v>470</v>
      </c>
      <c r="B86" s="33" t="s">
        <v>266</v>
      </c>
      <c r="C86" s="34" t="s">
        <v>33</v>
      </c>
      <c r="D86" s="35">
        <v>1</v>
      </c>
      <c r="E86" s="36"/>
      <c r="F86" s="37"/>
      <c r="G86" s="38"/>
    </row>
    <row r="87" spans="1:7" s="25" customFormat="1" ht="78.75">
      <c r="A87" s="32" t="s">
        <v>471</v>
      </c>
      <c r="B87" s="33" t="s">
        <v>267</v>
      </c>
      <c r="C87" s="34" t="s">
        <v>33</v>
      </c>
      <c r="D87" s="35">
        <v>1</v>
      </c>
      <c r="E87" s="36"/>
      <c r="F87" s="37"/>
      <c r="G87" s="38"/>
    </row>
    <row r="88" spans="1:7" s="25" customFormat="1" ht="45">
      <c r="A88" s="32" t="s">
        <v>472</v>
      </c>
      <c r="B88" s="33" t="s">
        <v>268</v>
      </c>
      <c r="C88" s="34" t="s">
        <v>33</v>
      </c>
      <c r="D88" s="35">
        <v>11</v>
      </c>
      <c r="E88" s="36"/>
      <c r="F88" s="37"/>
      <c r="G88" s="38"/>
    </row>
    <row r="89" spans="1:7">
      <c r="A89" s="23" t="s">
        <v>28</v>
      </c>
      <c r="B89" s="39" t="s">
        <v>359</v>
      </c>
      <c r="C89" s="39"/>
      <c r="D89" s="39"/>
      <c r="E89" s="39"/>
      <c r="F89" s="39"/>
      <c r="G89" s="24">
        <f>ROUND(SUM(G90,G106,G122),2)</f>
        <v>0</v>
      </c>
    </row>
    <row r="90" spans="1:7" s="25" customFormat="1">
      <c r="A90" s="26" t="s">
        <v>111</v>
      </c>
      <c r="B90" s="27" t="s">
        <v>67</v>
      </c>
      <c r="C90" s="28"/>
      <c r="D90" s="29"/>
      <c r="E90" s="30"/>
      <c r="F90" s="31"/>
      <c r="G90" s="30">
        <f>ROUND(SUM(G91:G105),2)</f>
        <v>0</v>
      </c>
    </row>
    <row r="91" spans="1:7" s="25" customFormat="1" ht="22.5">
      <c r="A91" s="32" t="s">
        <v>473</v>
      </c>
      <c r="B91" s="33" t="s">
        <v>254</v>
      </c>
      <c r="C91" s="34" t="s">
        <v>41</v>
      </c>
      <c r="D91" s="35">
        <v>212.93</v>
      </c>
      <c r="E91" s="36"/>
      <c r="F91" s="37"/>
      <c r="G91" s="38"/>
    </row>
    <row r="92" spans="1:7" s="25" customFormat="1" ht="45">
      <c r="A92" s="32" t="s">
        <v>474</v>
      </c>
      <c r="B92" s="33" t="s">
        <v>328</v>
      </c>
      <c r="C92" s="34" t="s">
        <v>32</v>
      </c>
      <c r="D92" s="35">
        <v>393.93</v>
      </c>
      <c r="E92" s="36"/>
      <c r="F92" s="37"/>
      <c r="G92" s="38"/>
    </row>
    <row r="93" spans="1:7" s="25" customFormat="1" ht="45">
      <c r="A93" s="32" t="s">
        <v>475</v>
      </c>
      <c r="B93" s="33" t="s">
        <v>329</v>
      </c>
      <c r="C93" s="34" t="s">
        <v>32</v>
      </c>
      <c r="D93" s="35">
        <v>30.86</v>
      </c>
      <c r="E93" s="36"/>
      <c r="F93" s="37"/>
      <c r="G93" s="38"/>
    </row>
    <row r="94" spans="1:7" s="25" customFormat="1" ht="22.5">
      <c r="A94" s="32" t="s">
        <v>476</v>
      </c>
      <c r="B94" s="33" t="s">
        <v>75</v>
      </c>
      <c r="C94" s="34" t="s">
        <v>32</v>
      </c>
      <c r="D94" s="35">
        <v>19.690000000000001</v>
      </c>
      <c r="E94" s="36"/>
      <c r="F94" s="37"/>
      <c r="G94" s="38"/>
    </row>
    <row r="95" spans="1:7" s="25" customFormat="1" ht="33.75">
      <c r="A95" s="32" t="s">
        <v>477</v>
      </c>
      <c r="B95" s="33" t="s">
        <v>325</v>
      </c>
      <c r="C95" s="34" t="s">
        <v>41</v>
      </c>
      <c r="D95" s="35">
        <v>39.729999999999997</v>
      </c>
      <c r="E95" s="36"/>
      <c r="F95" s="37"/>
      <c r="G95" s="38"/>
    </row>
    <row r="96" spans="1:7" s="25" customFormat="1" ht="33.75">
      <c r="A96" s="32" t="s">
        <v>478</v>
      </c>
      <c r="B96" s="33" t="s">
        <v>326</v>
      </c>
      <c r="C96" s="34" t="s">
        <v>41</v>
      </c>
      <c r="D96" s="35">
        <v>173.2</v>
      </c>
      <c r="E96" s="36"/>
      <c r="F96" s="37"/>
      <c r="G96" s="38"/>
    </row>
    <row r="97" spans="1:7" s="25" customFormat="1" ht="33.75">
      <c r="A97" s="32" t="s">
        <v>479</v>
      </c>
      <c r="B97" s="33" t="s">
        <v>327</v>
      </c>
      <c r="C97" s="34" t="s">
        <v>32</v>
      </c>
      <c r="D97" s="35">
        <v>102.21</v>
      </c>
      <c r="E97" s="36"/>
      <c r="F97" s="37"/>
      <c r="G97" s="38"/>
    </row>
    <row r="98" spans="1:7" s="25" customFormat="1" ht="45">
      <c r="A98" s="32" t="s">
        <v>480</v>
      </c>
      <c r="B98" s="33" t="s">
        <v>310</v>
      </c>
      <c r="C98" s="34" t="s">
        <v>32</v>
      </c>
      <c r="D98" s="35">
        <v>173.22</v>
      </c>
      <c r="E98" s="36"/>
      <c r="F98" s="37"/>
      <c r="G98" s="38"/>
    </row>
    <row r="99" spans="1:7" s="25" customFormat="1" ht="56.25">
      <c r="A99" s="32" t="s">
        <v>481</v>
      </c>
      <c r="B99" s="33" t="s">
        <v>311</v>
      </c>
      <c r="C99" s="34" t="s">
        <v>32</v>
      </c>
      <c r="D99" s="35">
        <v>115.48</v>
      </c>
      <c r="E99" s="36"/>
      <c r="F99" s="37"/>
      <c r="G99" s="38"/>
    </row>
    <row r="100" spans="1:7" s="25" customFormat="1" ht="135">
      <c r="A100" s="32" t="s">
        <v>482</v>
      </c>
      <c r="B100" s="33" t="s">
        <v>276</v>
      </c>
      <c r="C100" s="34" t="s">
        <v>33</v>
      </c>
      <c r="D100" s="35">
        <v>3</v>
      </c>
      <c r="E100" s="36"/>
      <c r="F100" s="37"/>
      <c r="G100" s="38"/>
    </row>
    <row r="101" spans="1:7" s="25" customFormat="1" ht="135">
      <c r="A101" s="32" t="s">
        <v>483</v>
      </c>
      <c r="B101" s="33" t="s">
        <v>277</v>
      </c>
      <c r="C101" s="34" t="s">
        <v>33</v>
      </c>
      <c r="D101" s="35">
        <v>3</v>
      </c>
      <c r="E101" s="36"/>
      <c r="F101" s="37"/>
      <c r="G101" s="38"/>
    </row>
    <row r="102" spans="1:7" s="25" customFormat="1" ht="22.5">
      <c r="A102" s="32" t="s">
        <v>484</v>
      </c>
      <c r="B102" s="33" t="s">
        <v>80</v>
      </c>
      <c r="C102" s="34" t="s">
        <v>33</v>
      </c>
      <c r="D102" s="35">
        <v>6</v>
      </c>
      <c r="E102" s="36"/>
      <c r="F102" s="37"/>
      <c r="G102" s="38"/>
    </row>
    <row r="103" spans="1:7" s="25" customFormat="1" ht="22.5">
      <c r="A103" s="32" t="s">
        <v>485</v>
      </c>
      <c r="B103" s="33" t="s">
        <v>144</v>
      </c>
      <c r="C103" s="34" t="s">
        <v>33</v>
      </c>
      <c r="D103" s="35">
        <v>12</v>
      </c>
      <c r="E103" s="36"/>
      <c r="F103" s="37"/>
      <c r="G103" s="38"/>
    </row>
    <row r="104" spans="1:7" s="25" customFormat="1" ht="33.75">
      <c r="A104" s="32" t="s">
        <v>486</v>
      </c>
      <c r="B104" s="33" t="s">
        <v>294</v>
      </c>
      <c r="C104" s="34" t="s">
        <v>32</v>
      </c>
      <c r="D104" s="35">
        <v>251.57</v>
      </c>
      <c r="E104" s="36"/>
      <c r="F104" s="37"/>
      <c r="G104" s="38"/>
    </row>
    <row r="105" spans="1:7" s="25" customFormat="1" ht="33.75">
      <c r="A105" s="32" t="s">
        <v>487</v>
      </c>
      <c r="B105" s="33" t="s">
        <v>295</v>
      </c>
      <c r="C105" s="34" t="s">
        <v>36</v>
      </c>
      <c r="D105" s="35">
        <v>3018.84</v>
      </c>
      <c r="E105" s="36"/>
      <c r="F105" s="37"/>
      <c r="G105" s="38"/>
    </row>
    <row r="106" spans="1:7" s="25" customFormat="1">
      <c r="A106" s="26" t="s">
        <v>118</v>
      </c>
      <c r="B106" s="27" t="s">
        <v>207</v>
      </c>
      <c r="C106" s="28"/>
      <c r="D106" s="29"/>
      <c r="E106" s="30"/>
      <c r="F106" s="31"/>
      <c r="G106" s="30">
        <f>ROUND(SUM(G107:G121),2)</f>
        <v>0</v>
      </c>
    </row>
    <row r="107" spans="1:7" s="25" customFormat="1" ht="45">
      <c r="A107" s="32" t="s">
        <v>488</v>
      </c>
      <c r="B107" s="33" t="s">
        <v>328</v>
      </c>
      <c r="C107" s="34" t="s">
        <v>32</v>
      </c>
      <c r="D107" s="35">
        <v>34.44</v>
      </c>
      <c r="E107" s="36"/>
      <c r="F107" s="37"/>
      <c r="G107" s="38"/>
    </row>
    <row r="108" spans="1:7" s="25" customFormat="1" ht="45">
      <c r="A108" s="32" t="s">
        <v>489</v>
      </c>
      <c r="B108" s="33" t="s">
        <v>329</v>
      </c>
      <c r="C108" s="34" t="s">
        <v>32</v>
      </c>
      <c r="D108" s="35">
        <v>3</v>
      </c>
      <c r="E108" s="36"/>
      <c r="F108" s="37"/>
      <c r="G108" s="38"/>
    </row>
    <row r="109" spans="1:7" s="25" customFormat="1" ht="22.5">
      <c r="A109" s="32" t="s">
        <v>490</v>
      </c>
      <c r="B109" s="33" t="s">
        <v>208</v>
      </c>
      <c r="C109" s="34" t="s">
        <v>32</v>
      </c>
      <c r="D109" s="35">
        <v>5.35</v>
      </c>
      <c r="E109" s="36"/>
      <c r="F109" s="37"/>
      <c r="G109" s="38"/>
    </row>
    <row r="110" spans="1:7" s="25" customFormat="1" ht="33.75">
      <c r="A110" s="32" t="s">
        <v>491</v>
      </c>
      <c r="B110" s="33" t="s">
        <v>213</v>
      </c>
      <c r="C110" s="34" t="s">
        <v>31</v>
      </c>
      <c r="D110" s="35">
        <v>11.06</v>
      </c>
      <c r="E110" s="36"/>
      <c r="F110" s="37"/>
      <c r="G110" s="38"/>
    </row>
    <row r="111" spans="1:7" s="25" customFormat="1" ht="33.75">
      <c r="A111" s="32" t="s">
        <v>492</v>
      </c>
      <c r="B111" s="33" t="s">
        <v>209</v>
      </c>
      <c r="C111" s="34" t="s">
        <v>55</v>
      </c>
      <c r="D111" s="35">
        <v>312.54000000000002</v>
      </c>
      <c r="E111" s="36"/>
      <c r="F111" s="37"/>
      <c r="G111" s="38"/>
    </row>
    <row r="112" spans="1:7" s="25" customFormat="1" ht="22.5">
      <c r="A112" s="32" t="s">
        <v>493</v>
      </c>
      <c r="B112" s="33" t="s">
        <v>214</v>
      </c>
      <c r="C112" s="34" t="s">
        <v>32</v>
      </c>
      <c r="D112" s="35">
        <v>2.59</v>
      </c>
      <c r="E112" s="36"/>
      <c r="F112" s="37"/>
      <c r="G112" s="38"/>
    </row>
    <row r="113" spans="1:7" s="25" customFormat="1" ht="33.75">
      <c r="A113" s="32" t="s">
        <v>494</v>
      </c>
      <c r="B113" s="33" t="s">
        <v>251</v>
      </c>
      <c r="C113" s="34" t="s">
        <v>31</v>
      </c>
      <c r="D113" s="35">
        <v>5.76</v>
      </c>
      <c r="E113" s="36"/>
      <c r="F113" s="37"/>
      <c r="G113" s="38"/>
    </row>
    <row r="114" spans="1:7" s="25" customFormat="1" ht="22.5">
      <c r="A114" s="32" t="s">
        <v>495</v>
      </c>
      <c r="B114" s="33" t="s">
        <v>150</v>
      </c>
      <c r="C114" s="34" t="s">
        <v>31</v>
      </c>
      <c r="D114" s="35">
        <v>35.22</v>
      </c>
      <c r="E114" s="36"/>
      <c r="F114" s="37"/>
      <c r="G114" s="38"/>
    </row>
    <row r="115" spans="1:7" s="25" customFormat="1" ht="45">
      <c r="A115" s="32" t="s">
        <v>496</v>
      </c>
      <c r="B115" s="33" t="s">
        <v>249</v>
      </c>
      <c r="C115" s="34" t="s">
        <v>31</v>
      </c>
      <c r="D115" s="35">
        <v>26.86</v>
      </c>
      <c r="E115" s="36"/>
      <c r="F115" s="37"/>
      <c r="G115" s="38"/>
    </row>
    <row r="116" spans="1:7" s="25" customFormat="1" ht="45">
      <c r="A116" s="32" t="s">
        <v>497</v>
      </c>
      <c r="B116" s="33" t="s">
        <v>250</v>
      </c>
      <c r="C116" s="34" t="s">
        <v>31</v>
      </c>
      <c r="D116" s="35">
        <v>43.57</v>
      </c>
      <c r="E116" s="36"/>
      <c r="F116" s="37"/>
      <c r="G116" s="38"/>
    </row>
    <row r="117" spans="1:7" s="25" customFormat="1" ht="45">
      <c r="A117" s="32" t="s">
        <v>498</v>
      </c>
      <c r="B117" s="33" t="s">
        <v>310</v>
      </c>
      <c r="C117" s="34" t="s">
        <v>32</v>
      </c>
      <c r="D117" s="35">
        <v>9.23</v>
      </c>
      <c r="E117" s="36"/>
      <c r="F117" s="37"/>
      <c r="G117" s="38"/>
    </row>
    <row r="118" spans="1:7" s="25" customFormat="1" ht="45">
      <c r="A118" s="32" t="s">
        <v>499</v>
      </c>
      <c r="B118" s="33" t="s">
        <v>222</v>
      </c>
      <c r="C118" s="34" t="s">
        <v>33</v>
      </c>
      <c r="D118" s="35">
        <v>19</v>
      </c>
      <c r="E118" s="36"/>
      <c r="F118" s="37"/>
      <c r="G118" s="38"/>
    </row>
    <row r="119" spans="1:7" s="25" customFormat="1" ht="45">
      <c r="A119" s="32" t="s">
        <v>500</v>
      </c>
      <c r="B119" s="33" t="s">
        <v>279</v>
      </c>
      <c r="C119" s="34" t="s">
        <v>33</v>
      </c>
      <c r="D119" s="35">
        <v>4</v>
      </c>
      <c r="E119" s="36"/>
      <c r="F119" s="37"/>
      <c r="G119" s="38"/>
    </row>
    <row r="120" spans="1:7" s="25" customFormat="1" ht="33.75">
      <c r="A120" s="32" t="s">
        <v>501</v>
      </c>
      <c r="B120" s="33" t="s">
        <v>294</v>
      </c>
      <c r="C120" s="34" t="s">
        <v>32</v>
      </c>
      <c r="D120" s="35">
        <v>28.21</v>
      </c>
      <c r="E120" s="36"/>
      <c r="F120" s="37"/>
      <c r="G120" s="38"/>
    </row>
    <row r="121" spans="1:7" s="25" customFormat="1" ht="33.75">
      <c r="A121" s="32" t="s">
        <v>502</v>
      </c>
      <c r="B121" s="33" t="s">
        <v>295</v>
      </c>
      <c r="C121" s="34" t="s">
        <v>36</v>
      </c>
      <c r="D121" s="35">
        <v>338.52</v>
      </c>
      <c r="E121" s="36"/>
      <c r="F121" s="37"/>
      <c r="G121" s="38"/>
    </row>
    <row r="122" spans="1:7" s="25" customFormat="1">
      <c r="A122" s="26" t="s">
        <v>128</v>
      </c>
      <c r="B122" s="27" t="s">
        <v>68</v>
      </c>
      <c r="C122" s="28"/>
      <c r="D122" s="29"/>
      <c r="E122" s="30"/>
      <c r="F122" s="31"/>
      <c r="G122" s="30">
        <f>ROUND(SUM(G123:G138),2)</f>
        <v>0</v>
      </c>
    </row>
    <row r="123" spans="1:7" s="25" customFormat="1" ht="22.5">
      <c r="A123" s="32" t="s">
        <v>503</v>
      </c>
      <c r="B123" s="33" t="s">
        <v>254</v>
      </c>
      <c r="C123" s="34" t="s">
        <v>41</v>
      </c>
      <c r="D123" s="35">
        <v>171.1</v>
      </c>
      <c r="E123" s="36"/>
      <c r="F123" s="37"/>
      <c r="G123" s="38"/>
    </row>
    <row r="124" spans="1:7" s="25" customFormat="1" ht="45">
      <c r="A124" s="32" t="s">
        <v>504</v>
      </c>
      <c r="B124" s="33" t="s">
        <v>328</v>
      </c>
      <c r="C124" s="34" t="s">
        <v>32</v>
      </c>
      <c r="D124" s="35">
        <v>208.16</v>
      </c>
      <c r="E124" s="36"/>
      <c r="F124" s="37"/>
      <c r="G124" s="38"/>
    </row>
    <row r="125" spans="1:7" s="25" customFormat="1" ht="101.25">
      <c r="A125" s="32" t="s">
        <v>505</v>
      </c>
      <c r="B125" s="33" t="s">
        <v>281</v>
      </c>
      <c r="C125" s="34" t="s">
        <v>33</v>
      </c>
      <c r="D125" s="35">
        <v>9</v>
      </c>
      <c r="E125" s="36"/>
      <c r="F125" s="37"/>
      <c r="G125" s="38"/>
    </row>
    <row r="126" spans="1:7" s="25" customFormat="1" ht="112.5">
      <c r="A126" s="32" t="s">
        <v>506</v>
      </c>
      <c r="B126" s="33" t="s">
        <v>282</v>
      </c>
      <c r="C126" s="34" t="s">
        <v>33</v>
      </c>
      <c r="D126" s="35">
        <v>13</v>
      </c>
      <c r="E126" s="36"/>
      <c r="F126" s="37"/>
      <c r="G126" s="38"/>
    </row>
    <row r="127" spans="1:7" s="25" customFormat="1" ht="112.5">
      <c r="A127" s="32" t="s">
        <v>507</v>
      </c>
      <c r="B127" s="33" t="s">
        <v>283</v>
      </c>
      <c r="C127" s="34" t="s">
        <v>33</v>
      </c>
      <c r="D127" s="35">
        <v>3</v>
      </c>
      <c r="E127" s="36"/>
      <c r="F127" s="37"/>
      <c r="G127" s="38"/>
    </row>
    <row r="128" spans="1:7" s="25" customFormat="1" ht="112.5">
      <c r="A128" s="32" t="s">
        <v>508</v>
      </c>
      <c r="B128" s="33" t="s">
        <v>284</v>
      </c>
      <c r="C128" s="34" t="s">
        <v>33</v>
      </c>
      <c r="D128" s="35">
        <v>2</v>
      </c>
      <c r="E128" s="36"/>
      <c r="F128" s="37"/>
      <c r="G128" s="38"/>
    </row>
    <row r="129" spans="1:7" s="25" customFormat="1" ht="112.5">
      <c r="A129" s="32" t="s">
        <v>509</v>
      </c>
      <c r="B129" s="33" t="s">
        <v>285</v>
      </c>
      <c r="C129" s="34" t="s">
        <v>33</v>
      </c>
      <c r="D129" s="35">
        <v>2</v>
      </c>
      <c r="E129" s="36"/>
      <c r="F129" s="37"/>
      <c r="G129" s="38"/>
    </row>
    <row r="130" spans="1:7" s="25" customFormat="1" ht="33.75">
      <c r="A130" s="32" t="s">
        <v>510</v>
      </c>
      <c r="B130" s="33" t="s">
        <v>331</v>
      </c>
      <c r="C130" s="34" t="s">
        <v>41</v>
      </c>
      <c r="D130" s="35">
        <v>171.1</v>
      </c>
      <c r="E130" s="36"/>
      <c r="F130" s="37"/>
      <c r="G130" s="38"/>
    </row>
    <row r="131" spans="1:7" s="25" customFormat="1" ht="22.5">
      <c r="A131" s="32" t="s">
        <v>511</v>
      </c>
      <c r="B131" s="33" t="s">
        <v>332</v>
      </c>
      <c r="C131" s="34" t="s">
        <v>33</v>
      </c>
      <c r="D131" s="35">
        <v>29</v>
      </c>
      <c r="E131" s="36"/>
      <c r="F131" s="37"/>
      <c r="G131" s="38"/>
    </row>
    <row r="132" spans="1:7" s="25" customFormat="1" ht="22.5">
      <c r="A132" s="32" t="s">
        <v>512</v>
      </c>
      <c r="B132" s="33" t="s">
        <v>333</v>
      </c>
      <c r="C132" s="34" t="s">
        <v>33</v>
      </c>
      <c r="D132" s="35">
        <v>3</v>
      </c>
      <c r="E132" s="36"/>
      <c r="F132" s="37"/>
      <c r="G132" s="38"/>
    </row>
    <row r="133" spans="1:7" s="25" customFormat="1" ht="22.5">
      <c r="A133" s="32" t="s">
        <v>513</v>
      </c>
      <c r="B133" s="33" t="s">
        <v>334</v>
      </c>
      <c r="C133" s="34" t="s">
        <v>33</v>
      </c>
      <c r="D133" s="35">
        <v>26</v>
      </c>
      <c r="E133" s="36"/>
      <c r="F133" s="37"/>
      <c r="G133" s="38"/>
    </row>
    <row r="134" spans="1:7" s="25" customFormat="1" ht="33.75">
      <c r="A134" s="32" t="s">
        <v>514</v>
      </c>
      <c r="B134" s="33" t="s">
        <v>335</v>
      </c>
      <c r="C134" s="34" t="s">
        <v>33</v>
      </c>
      <c r="D134" s="35">
        <v>29</v>
      </c>
      <c r="E134" s="36"/>
      <c r="F134" s="37"/>
      <c r="G134" s="38"/>
    </row>
    <row r="135" spans="1:7" s="25" customFormat="1" ht="45">
      <c r="A135" s="32" t="s">
        <v>515</v>
      </c>
      <c r="B135" s="33" t="s">
        <v>310</v>
      </c>
      <c r="C135" s="34" t="s">
        <v>32</v>
      </c>
      <c r="D135" s="35">
        <v>124.9</v>
      </c>
      <c r="E135" s="36"/>
      <c r="F135" s="37"/>
      <c r="G135" s="38"/>
    </row>
    <row r="136" spans="1:7" s="25" customFormat="1" ht="56.25">
      <c r="A136" s="32" t="s">
        <v>516</v>
      </c>
      <c r="B136" s="33" t="s">
        <v>311</v>
      </c>
      <c r="C136" s="34" t="s">
        <v>32</v>
      </c>
      <c r="D136" s="35">
        <v>83.26</v>
      </c>
      <c r="E136" s="36"/>
      <c r="F136" s="37"/>
      <c r="G136" s="38"/>
    </row>
    <row r="137" spans="1:7" s="25" customFormat="1" ht="33.75">
      <c r="A137" s="32" t="s">
        <v>517</v>
      </c>
      <c r="B137" s="33" t="s">
        <v>294</v>
      </c>
      <c r="C137" s="34" t="s">
        <v>32</v>
      </c>
      <c r="D137" s="35">
        <v>83.26</v>
      </c>
      <c r="E137" s="36"/>
      <c r="F137" s="37"/>
      <c r="G137" s="38"/>
    </row>
    <row r="138" spans="1:7" s="25" customFormat="1" ht="33.75">
      <c r="A138" s="32" t="s">
        <v>518</v>
      </c>
      <c r="B138" s="33" t="s">
        <v>295</v>
      </c>
      <c r="C138" s="34" t="s">
        <v>36</v>
      </c>
      <c r="D138" s="35">
        <v>999.12</v>
      </c>
      <c r="E138" s="36"/>
      <c r="F138" s="37"/>
      <c r="G138" s="38"/>
    </row>
    <row r="139" spans="1:7">
      <c r="A139" s="23" t="s">
        <v>129</v>
      </c>
      <c r="B139" s="39" t="s">
        <v>347</v>
      </c>
      <c r="C139" s="39"/>
      <c r="D139" s="39"/>
      <c r="E139" s="39"/>
      <c r="F139" s="39"/>
      <c r="G139" s="24">
        <f>ROUND(SUM(G140,G158,G175),2)</f>
        <v>0</v>
      </c>
    </row>
    <row r="140" spans="1:7" s="25" customFormat="1">
      <c r="A140" s="26" t="s">
        <v>130</v>
      </c>
      <c r="B140" s="27" t="s">
        <v>348</v>
      </c>
      <c r="C140" s="28"/>
      <c r="D140" s="29"/>
      <c r="E140" s="30"/>
      <c r="F140" s="31"/>
      <c r="G140" s="30">
        <f>ROUND(SUM(G141:G157),2)</f>
        <v>0</v>
      </c>
    </row>
    <row r="141" spans="1:7" s="25" customFormat="1" ht="22.5">
      <c r="A141" s="32" t="s">
        <v>519</v>
      </c>
      <c r="B141" s="33" t="s">
        <v>254</v>
      </c>
      <c r="C141" s="34" t="s">
        <v>41</v>
      </c>
      <c r="D141" s="35">
        <v>160.91</v>
      </c>
      <c r="E141" s="36"/>
      <c r="F141" s="37"/>
      <c r="G141" s="38"/>
    </row>
    <row r="142" spans="1:7" s="25" customFormat="1" ht="45">
      <c r="A142" s="32" t="s">
        <v>520</v>
      </c>
      <c r="B142" s="33" t="s">
        <v>328</v>
      </c>
      <c r="C142" s="34" t="s">
        <v>32</v>
      </c>
      <c r="D142" s="35">
        <v>717.29</v>
      </c>
      <c r="E142" s="36"/>
      <c r="F142" s="37"/>
      <c r="G142" s="38"/>
    </row>
    <row r="143" spans="1:7" s="25" customFormat="1" ht="45">
      <c r="A143" s="32" t="s">
        <v>521</v>
      </c>
      <c r="B143" s="33" t="s">
        <v>329</v>
      </c>
      <c r="C143" s="34" t="s">
        <v>32</v>
      </c>
      <c r="D143" s="35">
        <v>699.52</v>
      </c>
      <c r="E143" s="36"/>
      <c r="F143" s="37"/>
      <c r="G143" s="38"/>
    </row>
    <row r="144" spans="1:7" s="25" customFormat="1" ht="45">
      <c r="A144" s="32" t="s">
        <v>522</v>
      </c>
      <c r="B144" s="33" t="s">
        <v>330</v>
      </c>
      <c r="C144" s="34" t="s">
        <v>32</v>
      </c>
      <c r="D144" s="35">
        <v>146.28</v>
      </c>
      <c r="E144" s="36"/>
      <c r="F144" s="37"/>
      <c r="G144" s="38"/>
    </row>
    <row r="145" spans="1:7" s="25" customFormat="1" ht="22.5">
      <c r="A145" s="32" t="s">
        <v>523</v>
      </c>
      <c r="B145" s="33" t="s">
        <v>75</v>
      </c>
      <c r="C145" s="34" t="s">
        <v>32</v>
      </c>
      <c r="D145" s="35">
        <v>35.869999999999997</v>
      </c>
      <c r="E145" s="36"/>
      <c r="F145" s="37"/>
      <c r="G145" s="38"/>
    </row>
    <row r="146" spans="1:7" s="25" customFormat="1" ht="33.75">
      <c r="A146" s="32" t="s">
        <v>524</v>
      </c>
      <c r="B146" s="33" t="s">
        <v>326</v>
      </c>
      <c r="C146" s="34" t="s">
        <v>41</v>
      </c>
      <c r="D146" s="35">
        <v>9.5</v>
      </c>
      <c r="E146" s="36"/>
      <c r="F146" s="37"/>
      <c r="G146" s="38"/>
    </row>
    <row r="147" spans="1:7" s="25" customFormat="1" ht="33.75">
      <c r="A147" s="32" t="s">
        <v>525</v>
      </c>
      <c r="B147" s="33" t="s">
        <v>349</v>
      </c>
      <c r="C147" s="34" t="s">
        <v>41</v>
      </c>
      <c r="D147" s="35">
        <v>151.41</v>
      </c>
      <c r="E147" s="36"/>
      <c r="F147" s="37"/>
      <c r="G147" s="38"/>
    </row>
    <row r="148" spans="1:7" s="25" customFormat="1" ht="33.75">
      <c r="A148" s="32" t="s">
        <v>526</v>
      </c>
      <c r="B148" s="33" t="s">
        <v>327</v>
      </c>
      <c r="C148" s="34" t="s">
        <v>32</v>
      </c>
      <c r="D148" s="35">
        <v>329.09</v>
      </c>
      <c r="E148" s="36"/>
      <c r="F148" s="37"/>
      <c r="G148" s="38"/>
    </row>
    <row r="149" spans="1:7" s="25" customFormat="1" ht="45">
      <c r="A149" s="32" t="s">
        <v>527</v>
      </c>
      <c r="B149" s="33" t="s">
        <v>310</v>
      </c>
      <c r="C149" s="34" t="s">
        <v>32</v>
      </c>
      <c r="D149" s="35">
        <v>594.16</v>
      </c>
      <c r="E149" s="36"/>
      <c r="F149" s="37"/>
      <c r="G149" s="38"/>
    </row>
    <row r="150" spans="1:7" s="25" customFormat="1" ht="56.25">
      <c r="A150" s="32" t="s">
        <v>528</v>
      </c>
      <c r="B150" s="33" t="s">
        <v>311</v>
      </c>
      <c r="C150" s="34" t="s">
        <v>32</v>
      </c>
      <c r="D150" s="35">
        <v>396.1</v>
      </c>
      <c r="E150" s="36"/>
      <c r="F150" s="37"/>
      <c r="G150" s="38"/>
    </row>
    <row r="151" spans="1:7" s="25" customFormat="1" ht="22.5">
      <c r="A151" s="32" t="s">
        <v>529</v>
      </c>
      <c r="B151" s="33" t="s">
        <v>144</v>
      </c>
      <c r="C151" s="34" t="s">
        <v>33</v>
      </c>
      <c r="D151" s="35">
        <v>3</v>
      </c>
      <c r="E151" s="36"/>
      <c r="F151" s="37"/>
      <c r="G151" s="38"/>
    </row>
    <row r="152" spans="1:7" s="25" customFormat="1" ht="22.5">
      <c r="A152" s="32" t="s">
        <v>530</v>
      </c>
      <c r="B152" s="33" t="s">
        <v>350</v>
      </c>
      <c r="C152" s="34" t="s">
        <v>33</v>
      </c>
      <c r="D152" s="35">
        <v>1</v>
      </c>
      <c r="E152" s="36"/>
      <c r="F152" s="37"/>
      <c r="G152" s="38"/>
    </row>
    <row r="153" spans="1:7" s="25" customFormat="1" ht="22.5">
      <c r="A153" s="32" t="s">
        <v>531</v>
      </c>
      <c r="B153" s="33" t="s">
        <v>351</v>
      </c>
      <c r="C153" s="34" t="s">
        <v>33</v>
      </c>
      <c r="D153" s="35">
        <v>1</v>
      </c>
      <c r="E153" s="36"/>
      <c r="F153" s="37"/>
      <c r="G153" s="38"/>
    </row>
    <row r="154" spans="1:7" s="25" customFormat="1" ht="33.75">
      <c r="A154" s="32" t="s">
        <v>532</v>
      </c>
      <c r="B154" s="58" t="s">
        <v>361</v>
      </c>
      <c r="C154" s="34" t="s">
        <v>32</v>
      </c>
      <c r="D154" s="57">
        <v>0.08</v>
      </c>
      <c r="E154" s="36"/>
      <c r="F154" s="37"/>
      <c r="G154" s="38"/>
    </row>
    <row r="155" spans="1:7" s="25" customFormat="1" ht="45">
      <c r="A155" s="32" t="s">
        <v>533</v>
      </c>
      <c r="B155" s="58" t="s">
        <v>362</v>
      </c>
      <c r="C155" s="34" t="s">
        <v>41</v>
      </c>
      <c r="D155" s="57">
        <v>34</v>
      </c>
      <c r="E155" s="36"/>
      <c r="F155" s="37"/>
      <c r="G155" s="38"/>
    </row>
    <row r="156" spans="1:7" s="25" customFormat="1" ht="33.75">
      <c r="A156" s="32" t="s">
        <v>534</v>
      </c>
      <c r="B156" s="33" t="s">
        <v>294</v>
      </c>
      <c r="C156" s="34" t="s">
        <v>32</v>
      </c>
      <c r="D156" s="35">
        <v>968.93</v>
      </c>
      <c r="E156" s="36"/>
      <c r="F156" s="37"/>
      <c r="G156" s="38"/>
    </row>
    <row r="157" spans="1:7" s="25" customFormat="1" ht="33.75">
      <c r="A157" s="32" t="s">
        <v>535</v>
      </c>
      <c r="B157" s="33" t="s">
        <v>295</v>
      </c>
      <c r="C157" s="34" t="s">
        <v>36</v>
      </c>
      <c r="D157" s="35">
        <v>11627.16</v>
      </c>
      <c r="E157" s="36"/>
      <c r="F157" s="37"/>
      <c r="G157" s="38"/>
    </row>
    <row r="158" spans="1:7" s="25" customFormat="1">
      <c r="A158" s="26" t="s">
        <v>131</v>
      </c>
      <c r="B158" s="27" t="s">
        <v>358</v>
      </c>
      <c r="C158" s="28"/>
      <c r="D158" s="29"/>
      <c r="E158" s="30"/>
      <c r="F158" s="31"/>
      <c r="G158" s="30">
        <f>ROUND(SUM(G159:G174),2)</f>
        <v>0</v>
      </c>
    </row>
    <row r="159" spans="1:7" s="25" customFormat="1" ht="45">
      <c r="A159" s="32" t="s">
        <v>536</v>
      </c>
      <c r="B159" s="33" t="s">
        <v>328</v>
      </c>
      <c r="C159" s="34" t="s">
        <v>32</v>
      </c>
      <c r="D159" s="35">
        <v>16.239999999999998</v>
      </c>
      <c r="E159" s="36"/>
      <c r="F159" s="37"/>
      <c r="G159" s="38"/>
    </row>
    <row r="160" spans="1:7" s="25" customFormat="1" ht="45">
      <c r="A160" s="32" t="s">
        <v>537</v>
      </c>
      <c r="B160" s="33" t="s">
        <v>329</v>
      </c>
      <c r="C160" s="34" t="s">
        <v>32</v>
      </c>
      <c r="D160" s="35">
        <v>12.38</v>
      </c>
      <c r="E160" s="36"/>
      <c r="F160" s="37"/>
      <c r="G160" s="38"/>
    </row>
    <row r="161" spans="1:7" s="25" customFormat="1" ht="45">
      <c r="A161" s="32" t="s">
        <v>538</v>
      </c>
      <c r="B161" s="33" t="s">
        <v>330</v>
      </c>
      <c r="C161" s="34" t="s">
        <v>32</v>
      </c>
      <c r="D161" s="35">
        <v>8.4700000000000006</v>
      </c>
      <c r="E161" s="36"/>
      <c r="F161" s="37"/>
      <c r="G161" s="38"/>
    </row>
    <row r="162" spans="1:7" s="25" customFormat="1" ht="22.5">
      <c r="A162" s="32" t="s">
        <v>539</v>
      </c>
      <c r="B162" s="33" t="s">
        <v>208</v>
      </c>
      <c r="C162" s="34" t="s">
        <v>32</v>
      </c>
      <c r="D162" s="35">
        <v>2.68</v>
      </c>
      <c r="E162" s="36"/>
      <c r="F162" s="37"/>
      <c r="G162" s="38"/>
    </row>
    <row r="163" spans="1:7" s="25" customFormat="1" ht="33.75">
      <c r="A163" s="32" t="s">
        <v>540</v>
      </c>
      <c r="B163" s="33" t="s">
        <v>213</v>
      </c>
      <c r="C163" s="34" t="s">
        <v>31</v>
      </c>
      <c r="D163" s="35">
        <v>5.53</v>
      </c>
      <c r="E163" s="36"/>
      <c r="F163" s="37"/>
      <c r="G163" s="38"/>
    </row>
    <row r="164" spans="1:7" s="25" customFormat="1" ht="33.75">
      <c r="A164" s="32" t="s">
        <v>541</v>
      </c>
      <c r="B164" s="33" t="s">
        <v>209</v>
      </c>
      <c r="C164" s="34" t="s">
        <v>55</v>
      </c>
      <c r="D164" s="35">
        <v>156.27000000000001</v>
      </c>
      <c r="E164" s="36"/>
      <c r="F164" s="37"/>
      <c r="G164" s="38"/>
    </row>
    <row r="165" spans="1:7" s="25" customFormat="1" ht="22.5">
      <c r="A165" s="32" t="s">
        <v>542</v>
      </c>
      <c r="B165" s="33" t="s">
        <v>214</v>
      </c>
      <c r="C165" s="34" t="s">
        <v>32</v>
      </c>
      <c r="D165" s="35">
        <v>1.3</v>
      </c>
      <c r="E165" s="36"/>
      <c r="F165" s="37"/>
      <c r="G165" s="38"/>
    </row>
    <row r="166" spans="1:7" s="25" customFormat="1" ht="33.75">
      <c r="A166" s="32" t="s">
        <v>543</v>
      </c>
      <c r="B166" s="33" t="s">
        <v>251</v>
      </c>
      <c r="C166" s="34" t="s">
        <v>31</v>
      </c>
      <c r="D166" s="35">
        <v>2.88</v>
      </c>
      <c r="E166" s="36"/>
      <c r="F166" s="37"/>
      <c r="G166" s="38"/>
    </row>
    <row r="167" spans="1:7" s="25" customFormat="1" ht="22.5">
      <c r="A167" s="32" t="s">
        <v>544</v>
      </c>
      <c r="B167" s="33" t="s">
        <v>150</v>
      </c>
      <c r="C167" s="34" t="s">
        <v>31</v>
      </c>
      <c r="D167" s="35">
        <v>37.07</v>
      </c>
      <c r="E167" s="36"/>
      <c r="F167" s="37"/>
      <c r="G167" s="38"/>
    </row>
    <row r="168" spans="1:7" s="25" customFormat="1" ht="45">
      <c r="A168" s="32" t="s">
        <v>545</v>
      </c>
      <c r="B168" s="33" t="s">
        <v>249</v>
      </c>
      <c r="C168" s="34" t="s">
        <v>31</v>
      </c>
      <c r="D168" s="35">
        <v>28.27</v>
      </c>
      <c r="E168" s="36"/>
      <c r="F168" s="37"/>
      <c r="G168" s="38"/>
    </row>
    <row r="169" spans="1:7" s="25" customFormat="1" ht="45">
      <c r="A169" s="32" t="s">
        <v>546</v>
      </c>
      <c r="B169" s="33" t="s">
        <v>250</v>
      </c>
      <c r="C169" s="34" t="s">
        <v>31</v>
      </c>
      <c r="D169" s="35">
        <v>45.87</v>
      </c>
      <c r="E169" s="36"/>
      <c r="F169" s="37"/>
      <c r="G169" s="38"/>
    </row>
    <row r="170" spans="1:7" s="25" customFormat="1" ht="45">
      <c r="A170" s="32" t="s">
        <v>547</v>
      </c>
      <c r="B170" s="33" t="s">
        <v>310</v>
      </c>
      <c r="C170" s="34" t="s">
        <v>32</v>
      </c>
      <c r="D170" s="35">
        <v>9.7200000000000006</v>
      </c>
      <c r="E170" s="36"/>
      <c r="F170" s="37"/>
      <c r="G170" s="38"/>
    </row>
    <row r="171" spans="1:7" s="25" customFormat="1" ht="45">
      <c r="A171" s="32" t="s">
        <v>548</v>
      </c>
      <c r="B171" s="33" t="s">
        <v>222</v>
      </c>
      <c r="C171" s="34" t="s">
        <v>33</v>
      </c>
      <c r="D171" s="35">
        <v>22</v>
      </c>
      <c r="E171" s="36"/>
      <c r="F171" s="37"/>
      <c r="G171" s="38"/>
    </row>
    <row r="172" spans="1:7" s="25" customFormat="1" ht="45">
      <c r="A172" s="32" t="s">
        <v>549</v>
      </c>
      <c r="B172" s="33" t="s">
        <v>279</v>
      </c>
      <c r="C172" s="34" t="s">
        <v>33</v>
      </c>
      <c r="D172" s="35">
        <v>4</v>
      </c>
      <c r="E172" s="36"/>
      <c r="F172" s="37"/>
      <c r="G172" s="38"/>
    </row>
    <row r="173" spans="1:7" s="25" customFormat="1" ht="33.75">
      <c r="A173" s="32" t="s">
        <v>550</v>
      </c>
      <c r="B173" s="33" t="s">
        <v>294</v>
      </c>
      <c r="C173" s="34" t="s">
        <v>32</v>
      </c>
      <c r="D173" s="35">
        <v>27.37</v>
      </c>
      <c r="E173" s="36"/>
      <c r="F173" s="37"/>
      <c r="G173" s="38"/>
    </row>
    <row r="174" spans="1:7" s="25" customFormat="1" ht="33.75">
      <c r="A174" s="32" t="s">
        <v>551</v>
      </c>
      <c r="B174" s="33" t="s">
        <v>295</v>
      </c>
      <c r="C174" s="34" t="s">
        <v>36</v>
      </c>
      <c r="D174" s="35">
        <v>328.44</v>
      </c>
      <c r="E174" s="36"/>
      <c r="F174" s="37"/>
      <c r="G174" s="38"/>
    </row>
    <row r="175" spans="1:7" s="25" customFormat="1">
      <c r="A175" s="26" t="s">
        <v>155</v>
      </c>
      <c r="B175" s="27" t="s">
        <v>151</v>
      </c>
      <c r="C175" s="28"/>
      <c r="D175" s="29"/>
      <c r="E175" s="30"/>
      <c r="F175" s="31"/>
      <c r="G175" s="30">
        <f>ROUND(SUM(G176:G191),2)</f>
        <v>0</v>
      </c>
    </row>
    <row r="176" spans="1:7" s="25" customFormat="1" ht="45">
      <c r="A176" s="32" t="s">
        <v>552</v>
      </c>
      <c r="B176" s="33" t="s">
        <v>328</v>
      </c>
      <c r="C176" s="34" t="s">
        <v>32</v>
      </c>
      <c r="D176" s="35">
        <v>22.55</v>
      </c>
      <c r="E176" s="36"/>
      <c r="F176" s="37"/>
      <c r="G176" s="38"/>
    </row>
    <row r="177" spans="1:7" s="25" customFormat="1" ht="45">
      <c r="A177" s="32" t="s">
        <v>553</v>
      </c>
      <c r="B177" s="33" t="s">
        <v>310</v>
      </c>
      <c r="C177" s="34" t="s">
        <v>32</v>
      </c>
      <c r="D177" s="35">
        <v>4.18</v>
      </c>
      <c r="E177" s="36"/>
      <c r="F177" s="37"/>
      <c r="G177" s="38"/>
    </row>
    <row r="178" spans="1:7" s="25" customFormat="1" ht="33.75">
      <c r="A178" s="32" t="s">
        <v>554</v>
      </c>
      <c r="B178" s="33" t="s">
        <v>148</v>
      </c>
      <c r="C178" s="34" t="s">
        <v>31</v>
      </c>
      <c r="D178" s="35">
        <v>14.4</v>
      </c>
      <c r="E178" s="36"/>
      <c r="F178" s="37"/>
      <c r="G178" s="38"/>
    </row>
    <row r="179" spans="1:7" s="25" customFormat="1" ht="33.75">
      <c r="A179" s="32" t="s">
        <v>555</v>
      </c>
      <c r="B179" s="33" t="s">
        <v>215</v>
      </c>
      <c r="C179" s="34" t="s">
        <v>32</v>
      </c>
      <c r="D179" s="35">
        <v>4.32</v>
      </c>
      <c r="E179" s="36"/>
      <c r="F179" s="37"/>
      <c r="G179" s="38"/>
    </row>
    <row r="180" spans="1:7" s="25" customFormat="1" ht="45">
      <c r="A180" s="32" t="s">
        <v>556</v>
      </c>
      <c r="B180" s="33" t="s">
        <v>216</v>
      </c>
      <c r="C180" s="34" t="s">
        <v>31</v>
      </c>
      <c r="D180" s="35">
        <v>8.4</v>
      </c>
      <c r="E180" s="36"/>
      <c r="F180" s="37"/>
      <c r="G180" s="38"/>
    </row>
    <row r="181" spans="1:7" s="25" customFormat="1" ht="33.75">
      <c r="A181" s="32" t="s">
        <v>557</v>
      </c>
      <c r="B181" s="33" t="s">
        <v>213</v>
      </c>
      <c r="C181" s="34" t="s">
        <v>31</v>
      </c>
      <c r="D181" s="35">
        <v>15.24</v>
      </c>
      <c r="E181" s="36"/>
      <c r="F181" s="37"/>
      <c r="G181" s="38"/>
    </row>
    <row r="182" spans="1:7" s="25" customFormat="1" ht="33.75">
      <c r="A182" s="32" t="s">
        <v>558</v>
      </c>
      <c r="B182" s="33" t="s">
        <v>209</v>
      </c>
      <c r="C182" s="34" t="s">
        <v>55</v>
      </c>
      <c r="D182" s="35">
        <v>227.53</v>
      </c>
      <c r="E182" s="36"/>
      <c r="F182" s="37"/>
      <c r="G182" s="38"/>
    </row>
    <row r="183" spans="1:7" s="25" customFormat="1" ht="22.5">
      <c r="A183" s="32" t="s">
        <v>559</v>
      </c>
      <c r="B183" s="33" t="s">
        <v>214</v>
      </c>
      <c r="C183" s="34" t="s">
        <v>32</v>
      </c>
      <c r="D183" s="35">
        <v>2.36</v>
      </c>
      <c r="E183" s="36"/>
      <c r="F183" s="37"/>
      <c r="G183" s="38"/>
    </row>
    <row r="184" spans="1:7" s="25" customFormat="1" ht="22.5">
      <c r="A184" s="32" t="s">
        <v>560</v>
      </c>
      <c r="B184" s="33" t="s">
        <v>150</v>
      </c>
      <c r="C184" s="34" t="s">
        <v>31</v>
      </c>
      <c r="D184" s="35">
        <v>19.739999999999998</v>
      </c>
      <c r="E184" s="36"/>
      <c r="F184" s="37"/>
      <c r="G184" s="38"/>
    </row>
    <row r="185" spans="1:7" s="25" customFormat="1" ht="45">
      <c r="A185" s="32" t="s">
        <v>561</v>
      </c>
      <c r="B185" s="33" t="s">
        <v>249</v>
      </c>
      <c r="C185" s="34" t="s">
        <v>31</v>
      </c>
      <c r="D185" s="35">
        <v>19.739999999999998</v>
      </c>
      <c r="E185" s="36"/>
      <c r="F185" s="37"/>
      <c r="G185" s="38"/>
    </row>
    <row r="186" spans="1:7" s="25" customFormat="1" ht="33.75">
      <c r="A186" s="32" t="s">
        <v>562</v>
      </c>
      <c r="B186" s="33" t="s">
        <v>259</v>
      </c>
      <c r="C186" s="34" t="s">
        <v>55</v>
      </c>
      <c r="D186" s="35">
        <v>1110.45</v>
      </c>
      <c r="E186" s="36"/>
      <c r="F186" s="37"/>
      <c r="G186" s="38"/>
    </row>
    <row r="187" spans="1:7" s="25" customFormat="1" ht="33.75">
      <c r="A187" s="32" t="s">
        <v>563</v>
      </c>
      <c r="B187" s="33" t="s">
        <v>260</v>
      </c>
      <c r="C187" s="34" t="s">
        <v>55</v>
      </c>
      <c r="D187" s="35">
        <v>106.19</v>
      </c>
      <c r="E187" s="36"/>
      <c r="F187" s="37"/>
      <c r="G187" s="38"/>
    </row>
    <row r="188" spans="1:7" s="25" customFormat="1" ht="33.75">
      <c r="A188" s="32" t="s">
        <v>564</v>
      </c>
      <c r="B188" s="33" t="s">
        <v>261</v>
      </c>
      <c r="C188" s="34" t="s">
        <v>55</v>
      </c>
      <c r="D188" s="35">
        <v>450.99</v>
      </c>
      <c r="E188" s="36"/>
      <c r="F188" s="37"/>
      <c r="G188" s="38"/>
    </row>
    <row r="189" spans="1:7" s="25" customFormat="1" ht="45">
      <c r="A189" s="32" t="s">
        <v>565</v>
      </c>
      <c r="B189" s="33" t="s">
        <v>152</v>
      </c>
      <c r="C189" s="34" t="s">
        <v>55</v>
      </c>
      <c r="D189" s="35">
        <v>81.709999999999994</v>
      </c>
      <c r="E189" s="36"/>
      <c r="F189" s="37"/>
      <c r="G189" s="38"/>
    </row>
    <row r="190" spans="1:7" s="25" customFormat="1" ht="33.75">
      <c r="A190" s="32" t="s">
        <v>566</v>
      </c>
      <c r="B190" s="33" t="s">
        <v>294</v>
      </c>
      <c r="C190" s="34" t="s">
        <v>32</v>
      </c>
      <c r="D190" s="35">
        <v>18.37</v>
      </c>
      <c r="E190" s="36"/>
      <c r="F190" s="37"/>
      <c r="G190" s="38"/>
    </row>
    <row r="191" spans="1:7" s="25" customFormat="1" ht="33.75">
      <c r="A191" s="32" t="s">
        <v>567</v>
      </c>
      <c r="B191" s="33" t="s">
        <v>295</v>
      </c>
      <c r="C191" s="34" t="s">
        <v>36</v>
      </c>
      <c r="D191" s="35">
        <v>220.44</v>
      </c>
      <c r="E191" s="36"/>
      <c r="F191" s="37"/>
      <c r="G191" s="38"/>
    </row>
    <row r="192" spans="1:7">
      <c r="A192" s="23" t="s">
        <v>145</v>
      </c>
      <c r="B192" s="39" t="s">
        <v>69</v>
      </c>
      <c r="C192" s="39"/>
      <c r="D192" s="39"/>
      <c r="E192" s="39"/>
      <c r="F192" s="39"/>
      <c r="G192" s="24">
        <f>ROUND(SUM(G193,G203,G216,G228),2)</f>
        <v>0</v>
      </c>
    </row>
    <row r="193" spans="1:7" s="25" customFormat="1">
      <c r="A193" s="26" t="s">
        <v>353</v>
      </c>
      <c r="B193" s="27" t="s">
        <v>67</v>
      </c>
      <c r="C193" s="28"/>
      <c r="D193" s="29"/>
      <c r="E193" s="30"/>
      <c r="F193" s="31"/>
      <c r="G193" s="30">
        <f>ROUND(SUM(G194:G202),2)</f>
        <v>0</v>
      </c>
    </row>
    <row r="194" spans="1:7" s="25" customFormat="1" ht="22.5">
      <c r="A194" s="32" t="s">
        <v>568</v>
      </c>
      <c r="B194" s="33" t="s">
        <v>254</v>
      </c>
      <c r="C194" s="34" t="s">
        <v>41</v>
      </c>
      <c r="D194" s="35">
        <v>188.08</v>
      </c>
      <c r="E194" s="36"/>
      <c r="F194" s="37"/>
      <c r="G194" s="38"/>
    </row>
    <row r="195" spans="1:7" s="25" customFormat="1" ht="45">
      <c r="A195" s="32" t="s">
        <v>569</v>
      </c>
      <c r="B195" s="33" t="s">
        <v>328</v>
      </c>
      <c r="C195" s="34" t="s">
        <v>32</v>
      </c>
      <c r="D195" s="35">
        <v>136.55000000000001</v>
      </c>
      <c r="E195" s="36"/>
      <c r="F195" s="37"/>
      <c r="G195" s="38"/>
    </row>
    <row r="196" spans="1:7" s="25" customFormat="1" ht="33.75">
      <c r="A196" s="32" t="s">
        <v>570</v>
      </c>
      <c r="B196" s="33" t="s">
        <v>336</v>
      </c>
      <c r="C196" s="34" t="s">
        <v>41</v>
      </c>
      <c r="D196" s="35">
        <v>188.08</v>
      </c>
      <c r="E196" s="36"/>
      <c r="F196" s="37"/>
      <c r="G196" s="38"/>
    </row>
    <row r="197" spans="1:7" s="25" customFormat="1" ht="22.5">
      <c r="A197" s="32" t="s">
        <v>571</v>
      </c>
      <c r="B197" s="33" t="s">
        <v>75</v>
      </c>
      <c r="C197" s="34" t="s">
        <v>32</v>
      </c>
      <c r="D197" s="35">
        <v>12.41</v>
      </c>
      <c r="E197" s="36"/>
      <c r="F197" s="37"/>
      <c r="G197" s="38"/>
    </row>
    <row r="198" spans="1:7" s="25" customFormat="1" ht="33.75">
      <c r="A198" s="32" t="s">
        <v>572</v>
      </c>
      <c r="B198" s="33" t="s">
        <v>327</v>
      </c>
      <c r="C198" s="34" t="s">
        <v>32</v>
      </c>
      <c r="D198" s="35">
        <v>48.17</v>
      </c>
      <c r="E198" s="36"/>
      <c r="F198" s="37"/>
      <c r="G198" s="38"/>
    </row>
    <row r="199" spans="1:7" s="25" customFormat="1" ht="45">
      <c r="A199" s="32" t="s">
        <v>573</v>
      </c>
      <c r="B199" s="33" t="s">
        <v>310</v>
      </c>
      <c r="C199" s="34" t="s">
        <v>32</v>
      </c>
      <c r="D199" s="35">
        <v>44.69</v>
      </c>
      <c r="E199" s="36"/>
      <c r="F199" s="37"/>
      <c r="G199" s="38"/>
    </row>
    <row r="200" spans="1:7" s="25" customFormat="1" ht="56.25">
      <c r="A200" s="32" t="s">
        <v>574</v>
      </c>
      <c r="B200" s="33" t="s">
        <v>311</v>
      </c>
      <c r="C200" s="34" t="s">
        <v>32</v>
      </c>
      <c r="D200" s="35">
        <v>29.79</v>
      </c>
      <c r="E200" s="36"/>
      <c r="F200" s="37"/>
      <c r="G200" s="38"/>
    </row>
    <row r="201" spans="1:7" s="25" customFormat="1" ht="33.75">
      <c r="A201" s="32" t="s">
        <v>575</v>
      </c>
      <c r="B201" s="33" t="s">
        <v>294</v>
      </c>
      <c r="C201" s="34" t="s">
        <v>32</v>
      </c>
      <c r="D201" s="35">
        <v>91.85</v>
      </c>
      <c r="E201" s="36"/>
      <c r="F201" s="37"/>
      <c r="G201" s="38"/>
    </row>
    <row r="202" spans="1:7" s="25" customFormat="1" ht="33.75">
      <c r="A202" s="32" t="s">
        <v>576</v>
      </c>
      <c r="B202" s="33" t="s">
        <v>295</v>
      </c>
      <c r="C202" s="34" t="s">
        <v>36</v>
      </c>
      <c r="D202" s="35">
        <v>1102.2</v>
      </c>
      <c r="E202" s="36"/>
      <c r="F202" s="37"/>
      <c r="G202" s="38"/>
    </row>
    <row r="203" spans="1:7" s="25" customFormat="1">
      <c r="A203" s="26" t="s">
        <v>354</v>
      </c>
      <c r="B203" s="27" t="s">
        <v>70</v>
      </c>
      <c r="C203" s="28"/>
      <c r="D203" s="29"/>
      <c r="E203" s="30"/>
      <c r="F203" s="31"/>
      <c r="G203" s="30">
        <f>ROUND(SUM(G204:G215),2)</f>
        <v>0</v>
      </c>
    </row>
    <row r="204" spans="1:7" s="25" customFormat="1" ht="22.5">
      <c r="A204" s="32" t="s">
        <v>577</v>
      </c>
      <c r="B204" s="33" t="s">
        <v>254</v>
      </c>
      <c r="C204" s="34" t="s">
        <v>41</v>
      </c>
      <c r="D204" s="35">
        <v>185.6</v>
      </c>
      <c r="E204" s="36"/>
      <c r="F204" s="37"/>
      <c r="G204" s="38"/>
    </row>
    <row r="205" spans="1:7" s="25" customFormat="1" ht="45">
      <c r="A205" s="32" t="s">
        <v>578</v>
      </c>
      <c r="B205" s="33" t="s">
        <v>328</v>
      </c>
      <c r="C205" s="34" t="s">
        <v>32</v>
      </c>
      <c r="D205" s="35">
        <v>89.09</v>
      </c>
      <c r="E205" s="36"/>
      <c r="F205" s="37"/>
      <c r="G205" s="38"/>
    </row>
    <row r="206" spans="1:7" s="25" customFormat="1" ht="45">
      <c r="A206" s="32" t="s">
        <v>579</v>
      </c>
      <c r="B206" s="33" t="s">
        <v>310</v>
      </c>
      <c r="C206" s="34" t="s">
        <v>32</v>
      </c>
      <c r="D206" s="35">
        <v>89.09</v>
      </c>
      <c r="E206" s="36"/>
      <c r="F206" s="37"/>
      <c r="G206" s="38"/>
    </row>
    <row r="207" spans="1:7" s="25" customFormat="1" ht="22.5">
      <c r="A207" s="32" t="s">
        <v>580</v>
      </c>
      <c r="B207" s="33" t="s">
        <v>88</v>
      </c>
      <c r="C207" s="34" t="s">
        <v>33</v>
      </c>
      <c r="D207" s="35">
        <v>29</v>
      </c>
      <c r="E207" s="36"/>
      <c r="F207" s="37"/>
      <c r="G207" s="38"/>
    </row>
    <row r="208" spans="1:7" s="25" customFormat="1" ht="22.5">
      <c r="A208" s="32" t="s">
        <v>581</v>
      </c>
      <c r="B208" s="33" t="s">
        <v>108</v>
      </c>
      <c r="C208" s="34" t="s">
        <v>33</v>
      </c>
      <c r="D208" s="35">
        <v>29</v>
      </c>
      <c r="E208" s="36"/>
      <c r="F208" s="37"/>
      <c r="G208" s="38"/>
    </row>
    <row r="209" spans="1:7" s="25" customFormat="1" ht="22.5">
      <c r="A209" s="32" t="s">
        <v>582</v>
      </c>
      <c r="B209" s="33" t="s">
        <v>91</v>
      </c>
      <c r="C209" s="34" t="s">
        <v>33</v>
      </c>
      <c r="D209" s="35">
        <v>29</v>
      </c>
      <c r="E209" s="36"/>
      <c r="F209" s="37"/>
      <c r="G209" s="38"/>
    </row>
    <row r="210" spans="1:7" s="25" customFormat="1" ht="22.5">
      <c r="A210" s="32" t="s">
        <v>583</v>
      </c>
      <c r="B210" s="33" t="s">
        <v>140</v>
      </c>
      <c r="C210" s="34" t="s">
        <v>33</v>
      </c>
      <c r="D210" s="35">
        <v>29</v>
      </c>
      <c r="E210" s="36"/>
      <c r="F210" s="37"/>
      <c r="G210" s="38"/>
    </row>
    <row r="211" spans="1:7" s="25" customFormat="1" ht="22.5">
      <c r="A211" s="32" t="s">
        <v>584</v>
      </c>
      <c r="B211" s="33" t="s">
        <v>93</v>
      </c>
      <c r="C211" s="34" t="s">
        <v>41</v>
      </c>
      <c r="D211" s="35">
        <v>185.6</v>
      </c>
      <c r="E211" s="36"/>
      <c r="F211" s="37"/>
      <c r="G211" s="38"/>
    </row>
    <row r="212" spans="1:7" s="25" customFormat="1" ht="22.5">
      <c r="A212" s="32" t="s">
        <v>585</v>
      </c>
      <c r="B212" s="33" t="s">
        <v>99</v>
      </c>
      <c r="C212" s="34" t="s">
        <v>33</v>
      </c>
      <c r="D212" s="35">
        <v>29</v>
      </c>
      <c r="E212" s="36"/>
      <c r="F212" s="37"/>
      <c r="G212" s="38"/>
    </row>
    <row r="213" spans="1:7" s="25" customFormat="1" ht="22.5">
      <c r="A213" s="32" t="s">
        <v>586</v>
      </c>
      <c r="B213" s="33" t="s">
        <v>97</v>
      </c>
      <c r="C213" s="34" t="s">
        <v>33</v>
      </c>
      <c r="D213" s="35">
        <v>29</v>
      </c>
      <c r="E213" s="36"/>
      <c r="F213" s="37"/>
      <c r="G213" s="38"/>
    </row>
    <row r="214" spans="1:7" s="25" customFormat="1" ht="22.5">
      <c r="A214" s="32" t="s">
        <v>587</v>
      </c>
      <c r="B214" s="33" t="s">
        <v>95</v>
      </c>
      <c r="C214" s="34" t="s">
        <v>33</v>
      </c>
      <c r="D214" s="35">
        <v>29</v>
      </c>
      <c r="E214" s="36"/>
      <c r="F214" s="37"/>
      <c r="G214" s="38"/>
    </row>
    <row r="215" spans="1:7" s="25" customFormat="1" ht="90">
      <c r="A215" s="32" t="s">
        <v>588</v>
      </c>
      <c r="B215" s="33" t="s">
        <v>221</v>
      </c>
      <c r="C215" s="34" t="s">
        <v>33</v>
      </c>
      <c r="D215" s="35">
        <v>29</v>
      </c>
      <c r="E215" s="36"/>
      <c r="F215" s="37"/>
      <c r="G215" s="38"/>
    </row>
    <row r="216" spans="1:7" s="25" customFormat="1">
      <c r="A216" s="26" t="s">
        <v>355</v>
      </c>
      <c r="B216" s="27" t="s">
        <v>71</v>
      </c>
      <c r="C216" s="28"/>
      <c r="D216" s="29"/>
      <c r="E216" s="30"/>
      <c r="F216" s="31"/>
      <c r="G216" s="30">
        <f>ROUND(SUM(G217:G227),2)</f>
        <v>0</v>
      </c>
    </row>
    <row r="217" spans="1:7" s="25" customFormat="1" ht="45">
      <c r="A217" s="32" t="s">
        <v>589</v>
      </c>
      <c r="B217" s="33" t="s">
        <v>328</v>
      </c>
      <c r="C217" s="34" t="s">
        <v>32</v>
      </c>
      <c r="D217" s="35">
        <v>43.07</v>
      </c>
      <c r="E217" s="36"/>
      <c r="F217" s="37"/>
      <c r="G217" s="38"/>
    </row>
    <row r="218" spans="1:7" s="25" customFormat="1" ht="45">
      <c r="A218" s="32" t="s">
        <v>590</v>
      </c>
      <c r="B218" s="33" t="s">
        <v>310</v>
      </c>
      <c r="C218" s="34" t="s">
        <v>32</v>
      </c>
      <c r="D218" s="35">
        <v>8.61</v>
      </c>
      <c r="E218" s="36"/>
      <c r="F218" s="37"/>
      <c r="G218" s="38"/>
    </row>
    <row r="219" spans="1:7" s="25" customFormat="1" ht="33.75">
      <c r="A219" s="32" t="s">
        <v>591</v>
      </c>
      <c r="B219" s="33" t="s">
        <v>256</v>
      </c>
      <c r="C219" s="34" t="s">
        <v>31</v>
      </c>
      <c r="D219" s="35">
        <v>21.79</v>
      </c>
      <c r="E219" s="36"/>
      <c r="F219" s="37"/>
      <c r="G219" s="38"/>
    </row>
    <row r="220" spans="1:7" s="25" customFormat="1" ht="33.75">
      <c r="A220" s="32" t="s">
        <v>592</v>
      </c>
      <c r="B220" s="33" t="s">
        <v>213</v>
      </c>
      <c r="C220" s="34" t="s">
        <v>31</v>
      </c>
      <c r="D220" s="35">
        <v>26.9</v>
      </c>
      <c r="E220" s="36"/>
      <c r="F220" s="37"/>
      <c r="G220" s="38"/>
    </row>
    <row r="221" spans="1:7" s="25" customFormat="1" ht="33.75">
      <c r="A221" s="32" t="s">
        <v>593</v>
      </c>
      <c r="B221" s="33" t="s">
        <v>217</v>
      </c>
      <c r="C221" s="34" t="s">
        <v>31</v>
      </c>
      <c r="D221" s="35">
        <v>11.56</v>
      </c>
      <c r="E221" s="36"/>
      <c r="F221" s="37"/>
      <c r="G221" s="38"/>
    </row>
    <row r="222" spans="1:7" s="25" customFormat="1" ht="33.75">
      <c r="A222" s="32" t="s">
        <v>594</v>
      </c>
      <c r="B222" s="33" t="s">
        <v>209</v>
      </c>
      <c r="C222" s="34" t="s">
        <v>55</v>
      </c>
      <c r="D222" s="35">
        <v>449.09</v>
      </c>
      <c r="E222" s="36"/>
      <c r="F222" s="37"/>
      <c r="G222" s="38"/>
    </row>
    <row r="223" spans="1:7" s="25" customFormat="1" ht="22.5">
      <c r="A223" s="32" t="s">
        <v>595</v>
      </c>
      <c r="B223" s="33" t="s">
        <v>214</v>
      </c>
      <c r="C223" s="34" t="s">
        <v>32</v>
      </c>
      <c r="D223" s="35">
        <v>9.26</v>
      </c>
      <c r="E223" s="36"/>
      <c r="F223" s="37"/>
      <c r="G223" s="38"/>
    </row>
    <row r="224" spans="1:7" s="25" customFormat="1" ht="22.5">
      <c r="A224" s="32" t="s">
        <v>596</v>
      </c>
      <c r="B224" s="33" t="s">
        <v>150</v>
      </c>
      <c r="C224" s="34" t="s">
        <v>31</v>
      </c>
      <c r="D224" s="35">
        <v>40.76</v>
      </c>
      <c r="E224" s="36"/>
      <c r="F224" s="37"/>
      <c r="G224" s="38"/>
    </row>
    <row r="225" spans="1:7" s="25" customFormat="1" ht="33.75">
      <c r="A225" s="32" t="s">
        <v>597</v>
      </c>
      <c r="B225" s="33" t="s">
        <v>218</v>
      </c>
      <c r="C225" s="34" t="s">
        <v>31</v>
      </c>
      <c r="D225" s="35">
        <v>40.76</v>
      </c>
      <c r="E225" s="36"/>
      <c r="F225" s="37"/>
      <c r="G225" s="38"/>
    </row>
    <row r="226" spans="1:7" s="25" customFormat="1" ht="33.75">
      <c r="A226" s="32" t="s">
        <v>598</v>
      </c>
      <c r="B226" s="33" t="s">
        <v>294</v>
      </c>
      <c r="C226" s="34" t="s">
        <v>32</v>
      </c>
      <c r="D226" s="35">
        <v>34.46</v>
      </c>
      <c r="E226" s="36"/>
      <c r="F226" s="37"/>
      <c r="G226" s="38"/>
    </row>
    <row r="227" spans="1:7" s="25" customFormat="1" ht="33.75">
      <c r="A227" s="32" t="s">
        <v>599</v>
      </c>
      <c r="B227" s="33" t="s">
        <v>295</v>
      </c>
      <c r="C227" s="34" t="s">
        <v>36</v>
      </c>
      <c r="D227" s="35">
        <v>413.52</v>
      </c>
      <c r="E227" s="36"/>
      <c r="F227" s="37"/>
      <c r="G227" s="38"/>
    </row>
    <row r="228" spans="1:7" s="25" customFormat="1">
      <c r="A228" s="26" t="s">
        <v>356</v>
      </c>
      <c r="B228" s="27" t="s">
        <v>72</v>
      </c>
      <c r="C228" s="28"/>
      <c r="D228" s="29"/>
      <c r="E228" s="30"/>
      <c r="F228" s="31"/>
      <c r="G228" s="30">
        <f>ROUND(SUM(G229:G240),2)</f>
        <v>0</v>
      </c>
    </row>
    <row r="229" spans="1:7" s="25" customFormat="1" ht="22.5">
      <c r="A229" s="32" t="s">
        <v>600</v>
      </c>
      <c r="B229" s="33" t="s">
        <v>269</v>
      </c>
      <c r="C229" s="34" t="s">
        <v>33</v>
      </c>
      <c r="D229" s="35">
        <v>11</v>
      </c>
      <c r="E229" s="36"/>
      <c r="F229" s="37"/>
      <c r="G229" s="38"/>
    </row>
    <row r="230" spans="1:7" s="25" customFormat="1" ht="22.5">
      <c r="A230" s="32" t="s">
        <v>601</v>
      </c>
      <c r="B230" s="33" t="s">
        <v>275</v>
      </c>
      <c r="C230" s="34" t="s">
        <v>33</v>
      </c>
      <c r="D230" s="35">
        <v>16</v>
      </c>
      <c r="E230" s="36"/>
      <c r="F230" s="37"/>
      <c r="G230" s="38"/>
    </row>
    <row r="231" spans="1:7" s="25" customFormat="1" ht="33.75">
      <c r="A231" s="32" t="s">
        <v>602</v>
      </c>
      <c r="B231" s="33" t="s">
        <v>165</v>
      </c>
      <c r="C231" s="34" t="s">
        <v>33</v>
      </c>
      <c r="D231" s="35">
        <v>1</v>
      </c>
      <c r="E231" s="36"/>
      <c r="F231" s="37"/>
      <c r="G231" s="38"/>
    </row>
    <row r="232" spans="1:7" s="25" customFormat="1" ht="22.5">
      <c r="A232" s="32" t="s">
        <v>603</v>
      </c>
      <c r="B232" s="33" t="s">
        <v>167</v>
      </c>
      <c r="C232" s="34" t="s">
        <v>33</v>
      </c>
      <c r="D232" s="35">
        <v>4</v>
      </c>
      <c r="E232" s="36"/>
      <c r="F232" s="37"/>
      <c r="G232" s="38"/>
    </row>
    <row r="233" spans="1:7" s="25" customFormat="1" ht="33.75">
      <c r="A233" s="32" t="s">
        <v>604</v>
      </c>
      <c r="B233" s="33" t="s">
        <v>103</v>
      </c>
      <c r="C233" s="34" t="s">
        <v>33</v>
      </c>
      <c r="D233" s="35">
        <v>4</v>
      </c>
      <c r="E233" s="36"/>
      <c r="F233" s="37"/>
      <c r="G233" s="38"/>
    </row>
    <row r="234" spans="1:7" s="25" customFormat="1" ht="45">
      <c r="A234" s="32" t="s">
        <v>605</v>
      </c>
      <c r="B234" s="33" t="s">
        <v>159</v>
      </c>
      <c r="C234" s="34" t="s">
        <v>33</v>
      </c>
      <c r="D234" s="35">
        <v>1</v>
      </c>
      <c r="E234" s="36"/>
      <c r="F234" s="37"/>
      <c r="G234" s="38"/>
    </row>
    <row r="235" spans="1:7" s="25" customFormat="1" ht="33.75">
      <c r="A235" s="32" t="s">
        <v>606</v>
      </c>
      <c r="B235" s="33" t="s">
        <v>161</v>
      </c>
      <c r="C235" s="34" t="s">
        <v>33</v>
      </c>
      <c r="D235" s="35">
        <v>1</v>
      </c>
      <c r="E235" s="36"/>
      <c r="F235" s="37"/>
      <c r="G235" s="38"/>
    </row>
    <row r="236" spans="1:7" s="25" customFormat="1" ht="22.5">
      <c r="A236" s="32" t="s">
        <v>607</v>
      </c>
      <c r="B236" s="33" t="s">
        <v>82</v>
      </c>
      <c r="C236" s="34" t="s">
        <v>41</v>
      </c>
      <c r="D236" s="35">
        <v>6</v>
      </c>
      <c r="E236" s="36"/>
      <c r="F236" s="37"/>
      <c r="G236" s="38"/>
    </row>
    <row r="237" spans="1:7" s="25" customFormat="1" ht="22.5">
      <c r="A237" s="32" t="s">
        <v>608</v>
      </c>
      <c r="B237" s="33" t="s">
        <v>238</v>
      </c>
      <c r="C237" s="34" t="s">
        <v>33</v>
      </c>
      <c r="D237" s="35">
        <v>2</v>
      </c>
      <c r="E237" s="36"/>
      <c r="F237" s="37"/>
      <c r="G237" s="38"/>
    </row>
    <row r="238" spans="1:7" s="25" customFormat="1" ht="33.75">
      <c r="A238" s="32" t="s">
        <v>609</v>
      </c>
      <c r="B238" s="33" t="s">
        <v>219</v>
      </c>
      <c r="C238" s="34" t="s">
        <v>32</v>
      </c>
      <c r="D238" s="35">
        <v>0.19</v>
      </c>
      <c r="E238" s="36"/>
      <c r="F238" s="37"/>
      <c r="G238" s="38"/>
    </row>
    <row r="239" spans="1:7" s="25" customFormat="1" ht="22.5">
      <c r="A239" s="32" t="s">
        <v>610</v>
      </c>
      <c r="B239" s="33" t="s">
        <v>280</v>
      </c>
      <c r="C239" s="34" t="s">
        <v>33</v>
      </c>
      <c r="D239" s="35">
        <v>4</v>
      </c>
      <c r="E239" s="36"/>
      <c r="F239" s="37"/>
      <c r="G239" s="38"/>
    </row>
    <row r="240" spans="1:7" s="25" customFormat="1" ht="22.5">
      <c r="A240" s="32" t="s">
        <v>611</v>
      </c>
      <c r="B240" s="33" t="s">
        <v>106</v>
      </c>
      <c r="C240" s="34" t="s">
        <v>33</v>
      </c>
      <c r="D240" s="35">
        <v>4</v>
      </c>
      <c r="E240" s="36"/>
      <c r="F240" s="37"/>
      <c r="G240" s="38"/>
    </row>
    <row r="241" spans="1:7">
      <c r="A241" s="23" t="s">
        <v>156</v>
      </c>
      <c r="B241" s="39" t="s">
        <v>117</v>
      </c>
      <c r="C241" s="39"/>
      <c r="D241" s="39"/>
      <c r="E241" s="39"/>
      <c r="F241" s="39"/>
      <c r="G241" s="24">
        <f>ROUND(SUM(G242:G271),2)</f>
        <v>0</v>
      </c>
    </row>
    <row r="242" spans="1:7" s="25" customFormat="1" ht="33.75">
      <c r="A242" s="32" t="s">
        <v>612</v>
      </c>
      <c r="B242" s="33" t="s">
        <v>297</v>
      </c>
      <c r="C242" s="34" t="s">
        <v>41</v>
      </c>
      <c r="D242" s="35">
        <v>227</v>
      </c>
      <c r="E242" s="36"/>
      <c r="F242" s="37"/>
      <c r="G242" s="38"/>
    </row>
    <row r="243" spans="1:7" s="25" customFormat="1" ht="22.5">
      <c r="A243" s="32" t="s">
        <v>613</v>
      </c>
      <c r="B243" s="33" t="s">
        <v>298</v>
      </c>
      <c r="C243" s="34" t="s">
        <v>41</v>
      </c>
      <c r="D243" s="35">
        <v>291</v>
      </c>
      <c r="E243" s="36"/>
      <c r="F243" s="37"/>
      <c r="G243" s="38"/>
    </row>
    <row r="244" spans="1:7" s="25" customFormat="1" ht="22.5">
      <c r="A244" s="32" t="s">
        <v>614</v>
      </c>
      <c r="B244" s="33" t="s">
        <v>114</v>
      </c>
      <c r="C244" s="34" t="s">
        <v>41</v>
      </c>
      <c r="D244" s="35">
        <v>12</v>
      </c>
      <c r="E244" s="36"/>
      <c r="F244" s="37"/>
      <c r="G244" s="38"/>
    </row>
    <row r="245" spans="1:7" s="25" customFormat="1" ht="45">
      <c r="A245" s="32" t="s">
        <v>615</v>
      </c>
      <c r="B245" s="33" t="s">
        <v>252</v>
      </c>
      <c r="C245" s="34" t="s">
        <v>32</v>
      </c>
      <c r="D245" s="35">
        <v>31.2</v>
      </c>
      <c r="E245" s="36"/>
      <c r="F245" s="37"/>
      <c r="G245" s="38"/>
    </row>
    <row r="246" spans="1:7" s="25" customFormat="1" ht="45">
      <c r="A246" s="32" t="s">
        <v>616</v>
      </c>
      <c r="B246" s="33" t="s">
        <v>310</v>
      </c>
      <c r="C246" s="34" t="s">
        <v>32</v>
      </c>
      <c r="D246" s="35">
        <v>31.2</v>
      </c>
      <c r="E246" s="36"/>
      <c r="F246" s="37"/>
      <c r="G246" s="38"/>
    </row>
    <row r="247" spans="1:7" s="25" customFormat="1" ht="22.5">
      <c r="A247" s="32" t="s">
        <v>617</v>
      </c>
      <c r="B247" s="33" t="s">
        <v>115</v>
      </c>
      <c r="C247" s="34" t="s">
        <v>41</v>
      </c>
      <c r="D247" s="35">
        <v>3.5</v>
      </c>
      <c r="E247" s="36"/>
      <c r="F247" s="37"/>
      <c r="G247" s="38"/>
    </row>
    <row r="248" spans="1:7" s="25" customFormat="1" ht="22.5">
      <c r="A248" s="32" t="s">
        <v>618</v>
      </c>
      <c r="B248" s="33" t="s">
        <v>116</v>
      </c>
      <c r="C248" s="34" t="s">
        <v>33</v>
      </c>
      <c r="D248" s="35">
        <v>3</v>
      </c>
      <c r="E248" s="36"/>
      <c r="F248" s="37"/>
      <c r="G248" s="38"/>
    </row>
    <row r="249" spans="1:7" s="25" customFormat="1" ht="45">
      <c r="A249" s="32" t="s">
        <v>619</v>
      </c>
      <c r="B249" s="33" t="s">
        <v>112</v>
      </c>
      <c r="C249" s="34" t="s">
        <v>33</v>
      </c>
      <c r="D249" s="35">
        <v>1</v>
      </c>
      <c r="E249" s="36"/>
      <c r="F249" s="37"/>
      <c r="G249" s="38"/>
    </row>
    <row r="250" spans="1:7" s="25" customFormat="1" ht="45">
      <c r="A250" s="32" t="s">
        <v>620</v>
      </c>
      <c r="B250" s="33" t="s">
        <v>113</v>
      </c>
      <c r="C250" s="34" t="s">
        <v>33</v>
      </c>
      <c r="D250" s="35">
        <v>9</v>
      </c>
      <c r="E250" s="36"/>
      <c r="F250" s="37"/>
      <c r="G250" s="38"/>
    </row>
    <row r="251" spans="1:7" s="25" customFormat="1" ht="22.5">
      <c r="A251" s="32" t="s">
        <v>621</v>
      </c>
      <c r="B251" s="33" t="s">
        <v>205</v>
      </c>
      <c r="C251" s="34" t="s">
        <v>32</v>
      </c>
      <c r="D251" s="35">
        <v>0.24</v>
      </c>
      <c r="E251" s="36"/>
      <c r="F251" s="37"/>
      <c r="G251" s="38"/>
    </row>
    <row r="252" spans="1:7" s="25" customFormat="1" ht="146.25">
      <c r="A252" s="32" t="s">
        <v>622</v>
      </c>
      <c r="B252" s="33" t="s">
        <v>646</v>
      </c>
      <c r="C252" s="34" t="s">
        <v>33</v>
      </c>
      <c r="D252" s="35">
        <v>7</v>
      </c>
      <c r="E252" s="36"/>
      <c r="F252" s="37"/>
      <c r="G252" s="38"/>
    </row>
    <row r="253" spans="1:7" s="25" customFormat="1" ht="135">
      <c r="A253" s="32" t="s">
        <v>623</v>
      </c>
      <c r="B253" s="33" t="s">
        <v>647</v>
      </c>
      <c r="C253" s="34" t="s">
        <v>33</v>
      </c>
      <c r="D253" s="35">
        <v>7</v>
      </c>
      <c r="E253" s="36"/>
      <c r="F253" s="37"/>
      <c r="G253" s="38"/>
    </row>
    <row r="254" spans="1:7" s="25" customFormat="1" ht="56.25">
      <c r="A254" s="32" t="s">
        <v>624</v>
      </c>
      <c r="B254" s="33" t="s">
        <v>352</v>
      </c>
      <c r="C254" s="34" t="s">
        <v>33</v>
      </c>
      <c r="D254" s="35">
        <v>7</v>
      </c>
      <c r="E254" s="36"/>
      <c r="F254" s="37"/>
      <c r="G254" s="38"/>
    </row>
    <row r="255" spans="1:7" s="25" customFormat="1" ht="78.75">
      <c r="A255" s="32" t="s">
        <v>625</v>
      </c>
      <c r="B255" s="33" t="s">
        <v>299</v>
      </c>
      <c r="C255" s="34" t="s">
        <v>33</v>
      </c>
      <c r="D255" s="35">
        <v>7</v>
      </c>
      <c r="E255" s="36"/>
      <c r="F255" s="37"/>
      <c r="G255" s="38"/>
    </row>
    <row r="256" spans="1:7" s="25" customFormat="1" ht="33.75">
      <c r="A256" s="32" t="s">
        <v>626</v>
      </c>
      <c r="B256" s="55" t="s">
        <v>124</v>
      </c>
      <c r="C256" s="34" t="s">
        <v>33</v>
      </c>
      <c r="D256" s="35">
        <v>3</v>
      </c>
      <c r="E256" s="36"/>
      <c r="F256" s="37"/>
      <c r="G256" s="38"/>
    </row>
    <row r="257" spans="1:31" s="25" customFormat="1" ht="45">
      <c r="A257" s="32" t="s">
        <v>627</v>
      </c>
      <c r="B257" s="33" t="s">
        <v>300</v>
      </c>
      <c r="C257" s="34" t="s">
        <v>33</v>
      </c>
      <c r="D257" s="35">
        <v>21</v>
      </c>
      <c r="E257" s="36"/>
      <c r="F257" s="37"/>
      <c r="G257" s="38"/>
    </row>
    <row r="258" spans="1:31" s="25" customFormat="1" ht="45">
      <c r="A258" s="32" t="s">
        <v>628</v>
      </c>
      <c r="B258" s="33" t="s">
        <v>301</v>
      </c>
      <c r="C258" s="34" t="s">
        <v>41</v>
      </c>
      <c r="D258" s="35">
        <v>231</v>
      </c>
      <c r="E258" s="36"/>
      <c r="F258" s="37"/>
      <c r="G258" s="38"/>
    </row>
    <row r="259" spans="1:31" s="25" customFormat="1" ht="281.25">
      <c r="A259" s="32" t="s">
        <v>629</v>
      </c>
      <c r="B259" s="56" t="s">
        <v>648</v>
      </c>
      <c r="C259" s="34" t="s">
        <v>33</v>
      </c>
      <c r="D259" s="35">
        <v>1</v>
      </c>
      <c r="E259" s="36"/>
      <c r="F259" s="37"/>
      <c r="G259" s="38"/>
    </row>
    <row r="260" spans="1:31" s="25" customFormat="1" ht="78.75">
      <c r="A260" s="32" t="s">
        <v>630</v>
      </c>
      <c r="B260" s="33" t="s">
        <v>649</v>
      </c>
      <c r="C260" s="34" t="s">
        <v>33</v>
      </c>
      <c r="D260" s="35">
        <v>1</v>
      </c>
      <c r="E260" s="36"/>
      <c r="F260" s="37"/>
      <c r="G260" s="38"/>
    </row>
    <row r="261" spans="1:31" s="25" customFormat="1" ht="33.75">
      <c r="A261" s="32" t="s">
        <v>631</v>
      </c>
      <c r="B261" s="56" t="s">
        <v>650</v>
      </c>
      <c r="C261" s="34" t="s">
        <v>33</v>
      </c>
      <c r="D261" s="35">
        <v>3</v>
      </c>
      <c r="E261" s="36"/>
      <c r="F261" s="37"/>
      <c r="G261" s="38"/>
    </row>
    <row r="262" spans="1:31" s="25" customFormat="1" ht="33.75">
      <c r="A262" s="32" t="s">
        <v>632</v>
      </c>
      <c r="B262" s="33" t="s">
        <v>302</v>
      </c>
      <c r="C262" s="34" t="s">
        <v>33</v>
      </c>
      <c r="D262" s="35">
        <v>19</v>
      </c>
      <c r="E262" s="36"/>
      <c r="F262" s="37"/>
      <c r="G262" s="38"/>
    </row>
    <row r="263" spans="1:31" s="25" customFormat="1" ht="33.75">
      <c r="A263" s="32" t="s">
        <v>633</v>
      </c>
      <c r="B263" s="33" t="s">
        <v>220</v>
      </c>
      <c r="C263" s="34" t="s">
        <v>33</v>
      </c>
      <c r="D263" s="35">
        <v>7</v>
      </c>
      <c r="E263" s="36"/>
      <c r="F263" s="37"/>
      <c r="G263" s="38"/>
    </row>
    <row r="264" spans="1:31" s="25" customFormat="1" ht="56.25">
      <c r="A264" s="32" t="s">
        <v>634</v>
      </c>
      <c r="B264" s="33" t="s">
        <v>126</v>
      </c>
      <c r="C264" s="34" t="s">
        <v>33</v>
      </c>
      <c r="D264" s="35">
        <v>1</v>
      </c>
      <c r="E264" s="36"/>
      <c r="F264" s="37"/>
      <c r="G264" s="38"/>
    </row>
    <row r="265" spans="1:31" s="25" customFormat="1" ht="22.5">
      <c r="A265" s="32" t="s">
        <v>635</v>
      </c>
      <c r="B265" s="33" t="s">
        <v>119</v>
      </c>
      <c r="C265" s="34" t="s">
        <v>33</v>
      </c>
      <c r="D265" s="35">
        <v>63</v>
      </c>
      <c r="E265" s="36"/>
      <c r="F265" s="37"/>
      <c r="G265" s="38"/>
    </row>
    <row r="266" spans="1:31" s="25" customFormat="1" ht="22.5">
      <c r="A266" s="32" t="s">
        <v>636</v>
      </c>
      <c r="B266" s="33" t="s">
        <v>120</v>
      </c>
      <c r="C266" s="34" t="s">
        <v>33</v>
      </c>
      <c r="D266" s="35">
        <v>21</v>
      </c>
      <c r="E266" s="36"/>
      <c r="F266" s="37"/>
      <c r="G266" s="38"/>
    </row>
    <row r="267" spans="1:31" s="25" customFormat="1" ht="33.75">
      <c r="A267" s="32" t="s">
        <v>637</v>
      </c>
      <c r="B267" s="33" t="s">
        <v>223</v>
      </c>
      <c r="C267" s="34" t="s">
        <v>33</v>
      </c>
      <c r="D267" s="35">
        <v>3</v>
      </c>
      <c r="E267" s="36"/>
      <c r="F267" s="37"/>
      <c r="G267" s="38"/>
    </row>
    <row r="268" spans="1:31" s="25" customFormat="1" ht="33.75">
      <c r="A268" s="32" t="s">
        <v>638</v>
      </c>
      <c r="B268" s="33" t="s">
        <v>121</v>
      </c>
      <c r="C268" s="34" t="s">
        <v>122</v>
      </c>
      <c r="D268" s="35">
        <v>2</v>
      </c>
      <c r="E268" s="36"/>
      <c r="F268" s="37"/>
      <c r="G268" s="38"/>
    </row>
    <row r="269" spans="1:31" s="25" customFormat="1" ht="33.75">
      <c r="A269" s="32" t="s">
        <v>639</v>
      </c>
      <c r="B269" s="33" t="s">
        <v>127</v>
      </c>
      <c r="C269" s="34" t="s">
        <v>122</v>
      </c>
      <c r="D269" s="35">
        <v>7</v>
      </c>
      <c r="E269" s="36"/>
      <c r="F269" s="37"/>
      <c r="G269" s="38"/>
    </row>
    <row r="270" spans="1:31" s="25" customFormat="1" ht="33.75">
      <c r="A270" s="32" t="s">
        <v>640</v>
      </c>
      <c r="B270" s="33" t="s">
        <v>125</v>
      </c>
      <c r="C270" s="34" t="s">
        <v>41</v>
      </c>
      <c r="D270" s="35">
        <v>9.6</v>
      </c>
      <c r="E270" s="36"/>
      <c r="F270" s="37"/>
      <c r="G270" s="38"/>
    </row>
    <row r="271" spans="1:31" s="25" customFormat="1" ht="22.5">
      <c r="A271" s="32" t="s">
        <v>641</v>
      </c>
      <c r="B271" s="33" t="s">
        <v>274</v>
      </c>
      <c r="C271" s="34" t="s">
        <v>32</v>
      </c>
      <c r="D271" s="35">
        <v>0.06</v>
      </c>
      <c r="E271" s="36"/>
      <c r="F271" s="37"/>
      <c r="G271" s="3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s="40" customFormat="1">
      <c r="A272" s="23" t="s">
        <v>357</v>
      </c>
      <c r="B272" s="39" t="s">
        <v>29</v>
      </c>
      <c r="C272" s="39"/>
      <c r="D272" s="39"/>
      <c r="E272" s="39"/>
      <c r="F272" s="39"/>
      <c r="G272" s="24">
        <f>ROUND(SUM(G273),2)</f>
        <v>0</v>
      </c>
    </row>
    <row r="273" spans="1:7" s="41" customFormat="1" ht="22.5">
      <c r="A273" s="32" t="s">
        <v>642</v>
      </c>
      <c r="B273" s="33" t="s">
        <v>50</v>
      </c>
      <c r="C273" s="34" t="s">
        <v>31</v>
      </c>
      <c r="D273" s="35">
        <v>2630.25</v>
      </c>
      <c r="E273" s="36"/>
      <c r="F273" s="37"/>
      <c r="G273" s="38"/>
    </row>
    <row r="274" spans="1:7" ht="6" customHeight="1">
      <c r="A274" s="98"/>
      <c r="B274" s="98"/>
      <c r="C274" s="98"/>
      <c r="D274" s="98"/>
      <c r="E274" s="98"/>
      <c r="F274" s="98"/>
      <c r="G274" s="98"/>
    </row>
    <row r="275" spans="1:7" s="25" customFormat="1">
      <c r="A275" s="32"/>
      <c r="B275" s="33"/>
      <c r="C275" s="34"/>
      <c r="D275" s="35"/>
      <c r="E275" s="36"/>
      <c r="F275" s="37"/>
      <c r="G275" s="38"/>
    </row>
    <row r="276" spans="1:7" s="25" customFormat="1">
      <c r="A276" s="32"/>
      <c r="B276" s="33"/>
      <c r="C276" s="34"/>
      <c r="D276" s="35"/>
      <c r="E276" s="36"/>
      <c r="F276" s="37"/>
      <c r="G276" s="38"/>
    </row>
    <row r="277" spans="1:7" s="40" customFormat="1">
      <c r="A277" s="23"/>
      <c r="B277" s="39" t="s">
        <v>651</v>
      </c>
      <c r="C277" s="39"/>
      <c r="D277" s="39"/>
      <c r="E277" s="39"/>
      <c r="F277" s="39"/>
      <c r="G277" s="24"/>
    </row>
    <row r="278" spans="1:7" s="25" customFormat="1" ht="33.75">
      <c r="A278" s="32"/>
      <c r="B278" s="101" t="str">
        <f>+B5</f>
        <v>Pavimentación con concreto hidráulico de las calles París, Pascual Ortiz Rubio, incluye: modernización de redes básicas de alcantarillado, conducción y distribución, infraestructura urbana y obras complementarias, colonia Vicente Guerrero, Municipio de Zapopan, Jalisco</v>
      </c>
      <c r="C278" s="34"/>
      <c r="D278" s="35"/>
      <c r="E278" s="36"/>
      <c r="F278" s="37"/>
      <c r="G278" s="38"/>
    </row>
    <row r="279" spans="1:7" s="25" customFormat="1">
      <c r="A279" s="32"/>
      <c r="B279" s="33"/>
      <c r="C279" s="34"/>
      <c r="D279" s="35"/>
      <c r="E279" s="36"/>
      <c r="F279" s="37"/>
      <c r="G279" s="38"/>
    </row>
    <row r="280" spans="1:7" s="41" customFormat="1">
      <c r="A280" s="42" t="s">
        <v>14</v>
      </c>
      <c r="B280" s="97" t="str">
        <f>B16</f>
        <v>PAVIMENTACIÓN</v>
      </c>
      <c r="C280" s="97"/>
      <c r="D280" s="97"/>
      <c r="E280" s="97"/>
      <c r="F280" s="43"/>
      <c r="G280" s="100">
        <f>G16</f>
        <v>0</v>
      </c>
    </row>
    <row r="281" spans="1:7" s="41" customFormat="1">
      <c r="A281" s="44" t="s">
        <v>21</v>
      </c>
      <c r="B281" s="45" t="str">
        <f>B17</f>
        <v>PRELIMINARES</v>
      </c>
      <c r="C281" s="46"/>
      <c r="D281" s="47"/>
      <c r="E281" s="43"/>
      <c r="F281" s="43"/>
      <c r="G281" s="48">
        <f>G17</f>
        <v>0</v>
      </c>
    </row>
    <row r="282" spans="1:7" s="41" customFormat="1">
      <c r="A282" s="44" t="s">
        <v>22</v>
      </c>
      <c r="B282" s="45" t="str">
        <f>B29</f>
        <v>TERRACERÍAS</v>
      </c>
      <c r="C282" s="46"/>
      <c r="D282" s="47"/>
      <c r="E282" s="43"/>
      <c r="F282" s="43"/>
      <c r="G282" s="48">
        <f>G29</f>
        <v>0</v>
      </c>
    </row>
    <row r="283" spans="1:7" s="41" customFormat="1">
      <c r="A283" s="44" t="s">
        <v>51</v>
      </c>
      <c r="B283" s="45" t="str">
        <f>B37</f>
        <v>PAVIMENTO HIDRÁULICO</v>
      </c>
      <c r="C283" s="46"/>
      <c r="D283" s="47"/>
      <c r="E283" s="43"/>
      <c r="F283" s="43"/>
      <c r="G283" s="48">
        <f>G37</f>
        <v>0</v>
      </c>
    </row>
    <row r="284" spans="1:7" s="41" customFormat="1">
      <c r="A284" s="42" t="s">
        <v>24</v>
      </c>
      <c r="B284" s="97" t="str">
        <f>B46</f>
        <v>BANQUETAS, CRUCES PEATONALES Y ACCESIBILIDAD UNIVERSAL</v>
      </c>
      <c r="C284" s="97"/>
      <c r="D284" s="97"/>
      <c r="E284" s="97"/>
      <c r="F284" s="43"/>
      <c r="G284" s="100">
        <f>G46</f>
        <v>0</v>
      </c>
    </row>
    <row r="285" spans="1:7" s="41" customFormat="1">
      <c r="A285" s="42" t="s">
        <v>26</v>
      </c>
      <c r="B285" s="97" t="str">
        <f>B68</f>
        <v>ÁREAS VERDES</v>
      </c>
      <c r="C285" s="97"/>
      <c r="D285" s="97"/>
      <c r="E285" s="97"/>
      <c r="F285" s="43"/>
      <c r="G285" s="100">
        <f>G68</f>
        <v>0</v>
      </c>
    </row>
    <row r="286" spans="1:7" s="41" customFormat="1">
      <c r="A286" s="42" t="s">
        <v>27</v>
      </c>
      <c r="B286" s="97" t="str">
        <f>B76</f>
        <v>SEÑALAMIENTO HORIZONTAL Y VERTICAL</v>
      </c>
      <c r="C286" s="97"/>
      <c r="D286" s="97"/>
      <c r="E286" s="97"/>
      <c r="F286" s="43"/>
      <c r="G286" s="100">
        <f>G76</f>
        <v>0</v>
      </c>
    </row>
    <row r="287" spans="1:7" s="41" customFormat="1">
      <c r="A287" s="44" t="s">
        <v>46</v>
      </c>
      <c r="B287" s="45" t="str">
        <f>B77</f>
        <v>SEÑALAMIENTO HORIZONTAL</v>
      </c>
      <c r="C287" s="46"/>
      <c r="D287" s="47"/>
      <c r="E287" s="43"/>
      <c r="F287" s="43"/>
      <c r="G287" s="48">
        <f>G77</f>
        <v>0</v>
      </c>
    </row>
    <row r="288" spans="1:7" s="41" customFormat="1">
      <c r="A288" s="44" t="s">
        <v>48</v>
      </c>
      <c r="B288" s="45" t="str">
        <f>B84</f>
        <v>SEÑALAMIENTO VERTICAL</v>
      </c>
      <c r="C288" s="46"/>
      <c r="D288" s="47"/>
      <c r="E288" s="43"/>
      <c r="F288" s="43"/>
      <c r="G288" s="48">
        <f>G84</f>
        <v>0</v>
      </c>
    </row>
    <row r="289" spans="1:7" s="41" customFormat="1">
      <c r="A289" s="42" t="s">
        <v>28</v>
      </c>
      <c r="B289" s="97" t="str">
        <f>B89</f>
        <v>ALCANTARILLADO SANITARIO</v>
      </c>
      <c r="C289" s="97"/>
      <c r="D289" s="97"/>
      <c r="E289" s="97"/>
      <c r="F289" s="43"/>
      <c r="G289" s="100">
        <f>G89</f>
        <v>0</v>
      </c>
    </row>
    <row r="290" spans="1:7" s="41" customFormat="1">
      <c r="A290" s="44" t="s">
        <v>111</v>
      </c>
      <c r="B290" s="45" t="str">
        <f>B90</f>
        <v>LÍNEA PRINCIPAL</v>
      </c>
      <c r="C290" s="46"/>
      <c r="D290" s="47"/>
      <c r="E290" s="43"/>
      <c r="F290" s="43"/>
      <c r="G290" s="48">
        <f>G90</f>
        <v>0</v>
      </c>
    </row>
    <row r="291" spans="1:7" s="41" customFormat="1">
      <c r="A291" s="44" t="s">
        <v>118</v>
      </c>
      <c r="B291" s="45" t="str">
        <f>B106</f>
        <v>POZOS DE VISITA</v>
      </c>
      <c r="C291" s="46"/>
      <c r="D291" s="47"/>
      <c r="E291" s="43"/>
      <c r="F291" s="43"/>
      <c r="G291" s="48">
        <f>G106</f>
        <v>0</v>
      </c>
    </row>
    <row r="292" spans="1:7" s="41" customFormat="1">
      <c r="A292" s="44" t="s">
        <v>128</v>
      </c>
      <c r="B292" s="45" t="str">
        <f>B122</f>
        <v>DESCARGAS DOMICILIARIAS</v>
      </c>
      <c r="C292" s="46"/>
      <c r="D292" s="47"/>
      <c r="E292" s="43"/>
      <c r="F292" s="43"/>
      <c r="G292" s="48">
        <f>G122</f>
        <v>0</v>
      </c>
    </row>
    <row r="293" spans="1:7" s="41" customFormat="1">
      <c r="A293" s="42" t="s">
        <v>129</v>
      </c>
      <c r="B293" s="97" t="str">
        <f>B139</f>
        <v>COLECTOR PLUVIAL</v>
      </c>
      <c r="C293" s="97"/>
      <c r="D293" s="97"/>
      <c r="E293" s="97"/>
      <c r="F293" s="43"/>
      <c r="G293" s="100">
        <f>G139</f>
        <v>0</v>
      </c>
    </row>
    <row r="294" spans="1:7" s="41" customFormat="1">
      <c r="A294" s="44" t="s">
        <v>130</v>
      </c>
      <c r="B294" s="49" t="str">
        <f>B140</f>
        <v>COLECTOR</v>
      </c>
      <c r="C294" s="46"/>
      <c r="D294" s="47"/>
      <c r="E294" s="43"/>
      <c r="F294" s="43"/>
      <c r="G294" s="48">
        <f>G140</f>
        <v>0</v>
      </c>
    </row>
    <row r="295" spans="1:7" s="41" customFormat="1">
      <c r="A295" s="44" t="s">
        <v>131</v>
      </c>
      <c r="B295" s="45" t="str">
        <f>B158</f>
        <v>POZOS DE CONEXIÓN LÍNEA EXISTENTE</v>
      </c>
      <c r="C295" s="46"/>
      <c r="D295" s="47"/>
      <c r="E295" s="43"/>
      <c r="F295" s="43"/>
      <c r="G295" s="48">
        <f>G158</f>
        <v>0</v>
      </c>
    </row>
    <row r="296" spans="1:7" s="41" customFormat="1">
      <c r="A296" s="44" t="s">
        <v>155</v>
      </c>
      <c r="B296" s="45" t="str">
        <f>B175</f>
        <v>BOCAS DE TORMENTA</v>
      </c>
      <c r="C296" s="46"/>
      <c r="D296" s="47"/>
      <c r="E296" s="43"/>
      <c r="F296" s="43"/>
      <c r="G296" s="48">
        <f>G175</f>
        <v>0</v>
      </c>
    </row>
    <row r="297" spans="1:7" s="41" customFormat="1">
      <c r="A297" s="42" t="s">
        <v>145</v>
      </c>
      <c r="B297" s="97" t="str">
        <f>B192</f>
        <v>AGUA POTABLE</v>
      </c>
      <c r="C297" s="97"/>
      <c r="D297" s="97"/>
      <c r="E297" s="97"/>
      <c r="F297" s="43"/>
      <c r="G297" s="100">
        <f>G192</f>
        <v>0</v>
      </c>
    </row>
    <row r="298" spans="1:7" s="41" customFormat="1">
      <c r="A298" s="44" t="s">
        <v>353</v>
      </c>
      <c r="B298" s="45" t="str">
        <f>B193</f>
        <v>LÍNEA PRINCIPAL</v>
      </c>
      <c r="C298" s="46"/>
      <c r="D298" s="47"/>
      <c r="E298" s="43"/>
      <c r="F298" s="43"/>
      <c r="G298" s="48">
        <f>G193</f>
        <v>0</v>
      </c>
    </row>
    <row r="299" spans="1:7" s="41" customFormat="1">
      <c r="A299" s="44" t="s">
        <v>354</v>
      </c>
      <c r="B299" s="45" t="str">
        <f>B203</f>
        <v>TOMAS DOMICILIARIAS</v>
      </c>
      <c r="C299" s="46"/>
      <c r="D299" s="47"/>
      <c r="E299" s="43"/>
      <c r="F299" s="43"/>
      <c r="G299" s="48">
        <f>G203</f>
        <v>0</v>
      </c>
    </row>
    <row r="300" spans="1:7" s="41" customFormat="1">
      <c r="A300" s="44" t="s">
        <v>355</v>
      </c>
      <c r="B300" s="45" t="str">
        <f>B216</f>
        <v>CAJA DE VÁLVULAS</v>
      </c>
      <c r="C300" s="46"/>
      <c r="D300" s="47"/>
      <c r="E300" s="43"/>
      <c r="F300" s="43"/>
      <c r="G300" s="48">
        <f>G216</f>
        <v>0</v>
      </c>
    </row>
    <row r="301" spans="1:7" s="41" customFormat="1">
      <c r="A301" s="44" t="s">
        <v>356</v>
      </c>
      <c r="B301" s="45" t="str">
        <f>B228</f>
        <v>PIEZAS ESPECIALES</v>
      </c>
      <c r="C301" s="46"/>
      <c r="D301" s="47"/>
      <c r="E301" s="43"/>
      <c r="F301" s="43"/>
      <c r="G301" s="48">
        <f>G228</f>
        <v>0</v>
      </c>
    </row>
    <row r="302" spans="1:7" s="41" customFormat="1">
      <c r="A302" s="42" t="s">
        <v>156</v>
      </c>
      <c r="B302" s="97" t="str">
        <f>B241</f>
        <v>RED DE ALUMBRADO PÚBLICO</v>
      </c>
      <c r="C302" s="97"/>
      <c r="D302" s="97"/>
      <c r="E302" s="97"/>
      <c r="F302" s="43"/>
      <c r="G302" s="100">
        <f>G241</f>
        <v>0</v>
      </c>
    </row>
    <row r="303" spans="1:7" s="41" customFormat="1">
      <c r="A303" s="42" t="s">
        <v>357</v>
      </c>
      <c r="B303" s="97" t="str">
        <f>B272</f>
        <v>LIMPIEZA</v>
      </c>
      <c r="C303" s="97"/>
      <c r="D303" s="97"/>
      <c r="E303" s="97"/>
      <c r="F303" s="43"/>
      <c r="G303" s="100">
        <f>G272</f>
        <v>0</v>
      </c>
    </row>
    <row r="304" spans="1:7" s="41" customFormat="1">
      <c r="A304" s="44"/>
      <c r="B304" s="45"/>
      <c r="C304" s="46"/>
      <c r="D304" s="47"/>
      <c r="E304" s="43"/>
      <c r="F304" s="43"/>
      <c r="G304" s="48"/>
    </row>
    <row r="305" spans="1:7" s="41" customFormat="1">
      <c r="A305" s="44"/>
      <c r="B305" s="45"/>
      <c r="C305" s="46"/>
      <c r="D305" s="47"/>
      <c r="E305" s="43"/>
      <c r="F305" s="43"/>
      <c r="G305" s="48"/>
    </row>
    <row r="306" spans="1:7" s="41" customFormat="1">
      <c r="A306" s="44"/>
      <c r="B306" s="45"/>
      <c r="C306" s="46"/>
      <c r="D306" s="47"/>
      <c r="E306" s="43"/>
      <c r="F306" s="43"/>
      <c r="G306" s="48"/>
    </row>
    <row r="307" spans="1:7" s="41" customFormat="1">
      <c r="A307" s="44"/>
      <c r="B307" s="49"/>
      <c r="C307" s="46"/>
      <c r="D307" s="47"/>
      <c r="E307" s="43"/>
      <c r="G307" s="50"/>
    </row>
    <row r="308" spans="1:7" s="41" customFormat="1" ht="15" customHeight="1">
      <c r="A308" s="99" t="s">
        <v>23</v>
      </c>
      <c r="B308" s="99"/>
      <c r="C308" s="99"/>
      <c r="D308" s="99"/>
      <c r="E308" s="99"/>
      <c r="F308" s="73" t="s">
        <v>15</v>
      </c>
      <c r="G308" s="51">
        <f>ROUND(SUM(G280,G284:G286,G289,G293,G297,G302,G303),2)</f>
        <v>0</v>
      </c>
    </row>
    <row r="309" spans="1:7" s="41" customFormat="1" ht="15" customHeight="1">
      <c r="A309" s="74"/>
      <c r="B309" s="74"/>
      <c r="C309" s="74"/>
      <c r="D309" s="74"/>
      <c r="E309" s="74"/>
      <c r="F309" s="73" t="s">
        <v>16</v>
      </c>
      <c r="G309" s="52">
        <f>ROUND(PRODUCT(G308,0.16),2)</f>
        <v>0</v>
      </c>
    </row>
    <row r="310" spans="1:7" s="41" customFormat="1" ht="15.75">
      <c r="A310" s="74"/>
      <c r="B310" s="74"/>
      <c r="C310" s="74"/>
      <c r="D310" s="74"/>
      <c r="E310" s="74"/>
      <c r="F310" s="73" t="s">
        <v>17</v>
      </c>
      <c r="G310" s="53">
        <f>ROUND(SUM(G308,G309),2)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22">
    <mergeCell ref="G9:G10"/>
    <mergeCell ref="A12:G12"/>
    <mergeCell ref="B284:E284"/>
    <mergeCell ref="A15:G15"/>
    <mergeCell ref="B303:E303"/>
    <mergeCell ref="B302:E302"/>
    <mergeCell ref="B297:E297"/>
    <mergeCell ref="B289:E289"/>
    <mergeCell ref="B286:E286"/>
    <mergeCell ref="B285:E285"/>
    <mergeCell ref="B280:E280"/>
    <mergeCell ref="A274:G274"/>
    <mergeCell ref="B293:E293"/>
    <mergeCell ref="A309:E310"/>
    <mergeCell ref="C2:F3"/>
    <mergeCell ref="B5:B7"/>
    <mergeCell ref="B9:B10"/>
    <mergeCell ref="C1:F1"/>
    <mergeCell ref="C8:F8"/>
    <mergeCell ref="C9:F9"/>
    <mergeCell ref="C10:F10"/>
    <mergeCell ref="A308:E308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rowBreaks count="1" manualBreakCount="1">
    <brk id="2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B7356-E03E-4A6E-AB73-C65D024CD8BE}">
  <dimension ref="A2:F260"/>
  <sheetViews>
    <sheetView topLeftCell="A10" workbookViewId="0">
      <selection activeCell="G28" sqref="G28"/>
    </sheetView>
  </sheetViews>
  <sheetFormatPr baseColWidth="10" defaultRowHeight="15"/>
  <sheetData>
    <row r="2" spans="1:6">
      <c r="A2" t="s">
        <v>390</v>
      </c>
      <c r="B2" t="s">
        <v>391</v>
      </c>
      <c r="C2" t="s">
        <v>392</v>
      </c>
      <c r="D2" t="s">
        <v>393</v>
      </c>
      <c r="E2" t="s">
        <v>9</v>
      </c>
      <c r="F2" t="s">
        <v>10</v>
      </c>
    </row>
    <row r="3" spans="1:6">
      <c r="A3" t="s">
        <v>14</v>
      </c>
      <c r="C3" t="s">
        <v>14</v>
      </c>
      <c r="D3" t="s">
        <v>132</v>
      </c>
    </row>
    <row r="4" spans="1:6">
      <c r="A4" t="s">
        <v>394</v>
      </c>
      <c r="C4" t="s">
        <v>21</v>
      </c>
      <c r="D4" t="s">
        <v>25</v>
      </c>
    </row>
    <row r="5" spans="1:6">
      <c r="A5" t="s">
        <v>394</v>
      </c>
      <c r="B5" t="s">
        <v>409</v>
      </c>
      <c r="C5" t="s">
        <v>270</v>
      </c>
      <c r="D5" t="s">
        <v>287</v>
      </c>
      <c r="E5" t="s">
        <v>32</v>
      </c>
      <c r="F5">
        <v>35.79</v>
      </c>
    </row>
    <row r="6" spans="1:6">
      <c r="A6" t="s">
        <v>394</v>
      </c>
      <c r="B6" t="s">
        <v>410</v>
      </c>
      <c r="C6" t="s">
        <v>162</v>
      </c>
      <c r="D6" t="s">
        <v>292</v>
      </c>
      <c r="E6" t="s">
        <v>32</v>
      </c>
      <c r="F6">
        <v>1.73</v>
      </c>
    </row>
    <row r="7" spans="1:6">
      <c r="A7" t="s">
        <v>394</v>
      </c>
      <c r="B7" t="s">
        <v>411</v>
      </c>
      <c r="C7" t="s">
        <v>65</v>
      </c>
      <c r="D7" t="s">
        <v>288</v>
      </c>
      <c r="E7" t="s">
        <v>32</v>
      </c>
      <c r="F7">
        <v>5.65</v>
      </c>
    </row>
    <row r="8" spans="1:6">
      <c r="A8" t="s">
        <v>394</v>
      </c>
      <c r="B8" t="s">
        <v>412</v>
      </c>
      <c r="C8" t="s">
        <v>178</v>
      </c>
      <c r="D8" t="s">
        <v>289</v>
      </c>
      <c r="E8" t="s">
        <v>32</v>
      </c>
      <c r="F8">
        <v>9.41</v>
      </c>
    </row>
    <row r="9" spans="1:6">
      <c r="A9" t="s">
        <v>394</v>
      </c>
      <c r="B9" t="s">
        <v>413</v>
      </c>
      <c r="C9" t="s">
        <v>365</v>
      </c>
      <c r="D9" t="s">
        <v>360</v>
      </c>
      <c r="E9" t="s">
        <v>32</v>
      </c>
      <c r="F9">
        <v>0.42</v>
      </c>
    </row>
    <row r="10" spans="1:6">
      <c r="A10" t="s">
        <v>394</v>
      </c>
      <c r="B10" t="s">
        <v>414</v>
      </c>
      <c r="C10" t="s">
        <v>44</v>
      </c>
      <c r="D10" t="s">
        <v>290</v>
      </c>
      <c r="E10" t="s">
        <v>32</v>
      </c>
      <c r="F10">
        <v>17.739999999999998</v>
      </c>
    </row>
    <row r="11" spans="1:6">
      <c r="A11" t="s">
        <v>394</v>
      </c>
      <c r="B11" t="s">
        <v>415</v>
      </c>
      <c r="C11" t="s">
        <v>34</v>
      </c>
      <c r="D11" t="s">
        <v>303</v>
      </c>
      <c r="E11" t="s">
        <v>32</v>
      </c>
      <c r="F11">
        <v>63.8</v>
      </c>
    </row>
    <row r="12" spans="1:6">
      <c r="A12" t="s">
        <v>394</v>
      </c>
      <c r="B12" t="s">
        <v>416</v>
      </c>
      <c r="C12" t="s">
        <v>366</v>
      </c>
      <c r="D12" t="s">
        <v>291</v>
      </c>
      <c r="E12" t="s">
        <v>31</v>
      </c>
      <c r="F12">
        <v>183.62</v>
      </c>
    </row>
    <row r="13" spans="1:6">
      <c r="A13" t="s">
        <v>394</v>
      </c>
      <c r="B13" t="s">
        <v>417</v>
      </c>
      <c r="C13" t="s">
        <v>367</v>
      </c>
      <c r="D13" t="s">
        <v>293</v>
      </c>
      <c r="E13" t="s">
        <v>41</v>
      </c>
      <c r="F13">
        <v>21</v>
      </c>
    </row>
    <row r="14" spans="1:6">
      <c r="A14" t="s">
        <v>394</v>
      </c>
      <c r="B14" t="s">
        <v>418</v>
      </c>
      <c r="C14" t="s">
        <v>35</v>
      </c>
      <c r="D14" t="s">
        <v>294</v>
      </c>
      <c r="E14" t="s">
        <v>32</v>
      </c>
      <c r="F14">
        <v>161.66</v>
      </c>
    </row>
    <row r="15" spans="1:6">
      <c r="A15" t="s">
        <v>394</v>
      </c>
      <c r="B15" t="s">
        <v>419</v>
      </c>
      <c r="C15" t="s">
        <v>37</v>
      </c>
      <c r="D15" t="s">
        <v>295</v>
      </c>
      <c r="E15" t="s">
        <v>36</v>
      </c>
      <c r="F15">
        <v>1939.92</v>
      </c>
    </row>
    <row r="16" spans="1:6">
      <c r="A16" t="s">
        <v>395</v>
      </c>
      <c r="C16" t="s">
        <v>22</v>
      </c>
      <c r="D16" t="s">
        <v>52</v>
      </c>
    </row>
    <row r="17" spans="1:6">
      <c r="A17" t="s">
        <v>395</v>
      </c>
      <c r="B17" t="s">
        <v>420</v>
      </c>
      <c r="C17" t="s">
        <v>30</v>
      </c>
      <c r="D17" t="s">
        <v>308</v>
      </c>
      <c r="E17" t="s">
        <v>31</v>
      </c>
      <c r="F17">
        <v>1921.33</v>
      </c>
    </row>
    <row r="18" spans="1:6">
      <c r="A18" t="s">
        <v>395</v>
      </c>
      <c r="B18" t="s">
        <v>421</v>
      </c>
      <c r="C18" t="s">
        <v>66</v>
      </c>
      <c r="D18" t="s">
        <v>304</v>
      </c>
      <c r="E18" t="s">
        <v>32</v>
      </c>
      <c r="F18">
        <v>768.53</v>
      </c>
    </row>
    <row r="19" spans="1:6">
      <c r="A19" t="s">
        <v>395</v>
      </c>
      <c r="B19" t="s">
        <v>422</v>
      </c>
      <c r="C19" t="s">
        <v>168</v>
      </c>
      <c r="D19" t="s">
        <v>258</v>
      </c>
      <c r="E19" t="s">
        <v>31</v>
      </c>
      <c r="F19">
        <v>1921.33</v>
      </c>
    </row>
    <row r="20" spans="1:6">
      <c r="A20" t="s">
        <v>395</v>
      </c>
      <c r="B20" t="s">
        <v>423</v>
      </c>
      <c r="C20" t="s">
        <v>169</v>
      </c>
      <c r="D20" t="s">
        <v>163</v>
      </c>
      <c r="E20" t="s">
        <v>32</v>
      </c>
      <c r="F20">
        <v>384.27</v>
      </c>
    </row>
    <row r="21" spans="1:6">
      <c r="A21" t="s">
        <v>395</v>
      </c>
      <c r="B21" t="s">
        <v>424</v>
      </c>
      <c r="C21" t="s">
        <v>210</v>
      </c>
      <c r="D21" t="s">
        <v>211</v>
      </c>
      <c r="E21" t="s">
        <v>31</v>
      </c>
      <c r="F21">
        <v>1921.33</v>
      </c>
    </row>
    <row r="22" spans="1:6">
      <c r="A22" t="s">
        <v>395</v>
      </c>
      <c r="B22" t="s">
        <v>425</v>
      </c>
      <c r="C22" t="s">
        <v>35</v>
      </c>
      <c r="D22" t="s">
        <v>294</v>
      </c>
      <c r="E22" t="s">
        <v>32</v>
      </c>
      <c r="F22">
        <v>768.53</v>
      </c>
    </row>
    <row r="23" spans="1:6">
      <c r="A23" t="s">
        <v>395</v>
      </c>
      <c r="B23" t="s">
        <v>426</v>
      </c>
      <c r="C23" t="s">
        <v>37</v>
      </c>
      <c r="D23" t="s">
        <v>295</v>
      </c>
      <c r="E23" t="s">
        <v>36</v>
      </c>
      <c r="F23">
        <v>9222.36</v>
      </c>
    </row>
    <row r="24" spans="1:6">
      <c r="A24" t="s">
        <v>396</v>
      </c>
      <c r="C24" t="s">
        <v>51</v>
      </c>
      <c r="D24" t="s">
        <v>53</v>
      </c>
    </row>
    <row r="25" spans="1:6">
      <c r="A25" t="s">
        <v>396</v>
      </c>
      <c r="B25" t="s">
        <v>427</v>
      </c>
      <c r="C25" t="s">
        <v>170</v>
      </c>
      <c r="D25" t="s">
        <v>338</v>
      </c>
      <c r="E25" t="s">
        <v>31</v>
      </c>
      <c r="F25">
        <v>255.28</v>
      </c>
    </row>
    <row r="26" spans="1:6">
      <c r="A26" t="s">
        <v>396</v>
      </c>
      <c r="B26" t="s">
        <v>428</v>
      </c>
      <c r="C26" t="s">
        <v>171</v>
      </c>
      <c r="D26" t="s">
        <v>339</v>
      </c>
      <c r="E26" t="s">
        <v>31</v>
      </c>
      <c r="F26">
        <v>340.37</v>
      </c>
    </row>
    <row r="27" spans="1:6">
      <c r="A27" t="s">
        <v>396</v>
      </c>
      <c r="B27" t="s">
        <v>429</v>
      </c>
      <c r="C27" t="s">
        <v>172</v>
      </c>
      <c r="D27" t="s">
        <v>340</v>
      </c>
      <c r="E27" t="s">
        <v>31</v>
      </c>
      <c r="F27">
        <v>1021.1</v>
      </c>
    </row>
    <row r="28" spans="1:6">
      <c r="A28" t="s">
        <v>396</v>
      </c>
      <c r="B28" t="s">
        <v>430</v>
      </c>
      <c r="C28" t="s">
        <v>173</v>
      </c>
      <c r="D28" t="s">
        <v>341</v>
      </c>
      <c r="E28" t="s">
        <v>31</v>
      </c>
      <c r="F28">
        <v>85.09</v>
      </c>
    </row>
    <row r="29" spans="1:6">
      <c r="A29" t="s">
        <v>396</v>
      </c>
      <c r="B29" t="s">
        <v>431</v>
      </c>
      <c r="C29" t="s">
        <v>39</v>
      </c>
      <c r="D29" t="s">
        <v>286</v>
      </c>
      <c r="E29" t="s">
        <v>41</v>
      </c>
      <c r="F29">
        <v>1527.69</v>
      </c>
    </row>
    <row r="30" spans="1:6">
      <c r="A30" t="s">
        <v>396</v>
      </c>
      <c r="B30" t="s">
        <v>432</v>
      </c>
      <c r="C30" t="s">
        <v>54</v>
      </c>
      <c r="D30" t="s">
        <v>305</v>
      </c>
      <c r="E30" t="s">
        <v>41</v>
      </c>
      <c r="F30">
        <v>1527.69</v>
      </c>
    </row>
    <row r="31" spans="1:6">
      <c r="A31" t="s">
        <v>396</v>
      </c>
      <c r="B31" t="s">
        <v>433</v>
      </c>
      <c r="C31" t="s">
        <v>164</v>
      </c>
      <c r="D31" t="s">
        <v>306</v>
      </c>
      <c r="E31" t="s">
        <v>55</v>
      </c>
      <c r="F31">
        <v>1201.1199999999999</v>
      </c>
    </row>
    <row r="32" spans="1:6">
      <c r="A32" t="s">
        <v>396</v>
      </c>
      <c r="B32" t="s">
        <v>434</v>
      </c>
      <c r="C32" t="s">
        <v>56</v>
      </c>
      <c r="D32" t="s">
        <v>307</v>
      </c>
      <c r="E32" t="s">
        <v>33</v>
      </c>
      <c r="F32">
        <v>423</v>
      </c>
    </row>
    <row r="33" spans="1:6">
      <c r="A33" t="s">
        <v>24</v>
      </c>
      <c r="C33" t="s">
        <v>24</v>
      </c>
      <c r="D33" t="s">
        <v>154</v>
      </c>
    </row>
    <row r="34" spans="1:6">
      <c r="A34" t="s">
        <v>24</v>
      </c>
      <c r="B34" t="s">
        <v>435</v>
      </c>
      <c r="C34" t="s">
        <v>30</v>
      </c>
      <c r="D34" t="s">
        <v>308</v>
      </c>
      <c r="E34" t="s">
        <v>31</v>
      </c>
      <c r="F34">
        <v>708.92</v>
      </c>
    </row>
    <row r="35" spans="1:6">
      <c r="A35" t="s">
        <v>24</v>
      </c>
      <c r="B35" t="s">
        <v>436</v>
      </c>
      <c r="C35" t="s">
        <v>153</v>
      </c>
      <c r="D35" t="s">
        <v>309</v>
      </c>
      <c r="E35" t="s">
        <v>32</v>
      </c>
      <c r="F35">
        <v>31.9</v>
      </c>
    </row>
    <row r="36" spans="1:6">
      <c r="A36" t="s">
        <v>24</v>
      </c>
      <c r="B36" t="s">
        <v>437</v>
      </c>
      <c r="C36" t="s">
        <v>174</v>
      </c>
      <c r="D36" t="s">
        <v>257</v>
      </c>
      <c r="E36" t="s">
        <v>31</v>
      </c>
      <c r="F36">
        <v>496.24</v>
      </c>
    </row>
    <row r="37" spans="1:6">
      <c r="A37" t="s">
        <v>24</v>
      </c>
      <c r="B37" t="s">
        <v>438</v>
      </c>
      <c r="C37" t="s">
        <v>175</v>
      </c>
      <c r="D37" t="s">
        <v>310</v>
      </c>
      <c r="E37" t="s">
        <v>32</v>
      </c>
      <c r="F37">
        <v>12.76</v>
      </c>
    </row>
    <row r="38" spans="1:6">
      <c r="A38" t="s">
        <v>24</v>
      </c>
      <c r="B38" t="s">
        <v>439</v>
      </c>
      <c r="C38" t="s">
        <v>176</v>
      </c>
      <c r="D38" t="s">
        <v>311</v>
      </c>
      <c r="E38" t="s">
        <v>32</v>
      </c>
      <c r="F38">
        <v>19.14</v>
      </c>
    </row>
    <row r="39" spans="1:6">
      <c r="A39" t="s">
        <v>24</v>
      </c>
      <c r="B39" t="s">
        <v>440</v>
      </c>
      <c r="C39" t="s">
        <v>262</v>
      </c>
      <c r="D39" t="s">
        <v>342</v>
      </c>
      <c r="E39" t="s">
        <v>41</v>
      </c>
      <c r="F39">
        <v>254.07</v>
      </c>
    </row>
    <row r="40" spans="1:6">
      <c r="A40" t="s">
        <v>24</v>
      </c>
      <c r="B40" t="s">
        <v>441</v>
      </c>
      <c r="C40" t="s">
        <v>263</v>
      </c>
      <c r="D40" t="s">
        <v>343</v>
      </c>
      <c r="E40" t="s">
        <v>41</v>
      </c>
      <c r="F40">
        <v>108.89</v>
      </c>
    </row>
    <row r="41" spans="1:6">
      <c r="A41" t="s">
        <v>24</v>
      </c>
      <c r="B41" t="s">
        <v>442</v>
      </c>
      <c r="C41" t="s">
        <v>264</v>
      </c>
      <c r="D41" t="s">
        <v>344</v>
      </c>
      <c r="E41" t="s">
        <v>41</v>
      </c>
      <c r="F41">
        <v>22.8</v>
      </c>
    </row>
    <row r="42" spans="1:6">
      <c r="A42" t="s">
        <v>24</v>
      </c>
      <c r="B42" t="s">
        <v>443</v>
      </c>
      <c r="C42" t="s">
        <v>40</v>
      </c>
      <c r="D42" t="s">
        <v>345</v>
      </c>
      <c r="E42" t="s">
        <v>31</v>
      </c>
      <c r="F42">
        <v>181.48</v>
      </c>
    </row>
    <row r="43" spans="1:6">
      <c r="A43" t="s">
        <v>24</v>
      </c>
      <c r="B43" t="s">
        <v>444</v>
      </c>
      <c r="C43" t="s">
        <v>38</v>
      </c>
      <c r="D43" t="s">
        <v>346</v>
      </c>
      <c r="E43" t="s">
        <v>31</v>
      </c>
      <c r="F43">
        <v>527.44000000000005</v>
      </c>
    </row>
    <row r="44" spans="1:6">
      <c r="A44" t="s">
        <v>24</v>
      </c>
      <c r="B44" t="s">
        <v>445</v>
      </c>
      <c r="C44" t="s">
        <v>42</v>
      </c>
      <c r="D44" t="s">
        <v>312</v>
      </c>
      <c r="E44" t="s">
        <v>31</v>
      </c>
      <c r="F44">
        <v>212.68</v>
      </c>
    </row>
    <row r="45" spans="1:6">
      <c r="A45" t="s">
        <v>24</v>
      </c>
      <c r="B45" t="s">
        <v>446</v>
      </c>
      <c r="C45" t="s">
        <v>39</v>
      </c>
      <c r="D45" t="s">
        <v>286</v>
      </c>
      <c r="E45" t="s">
        <v>41</v>
      </c>
      <c r="F45">
        <v>453.19</v>
      </c>
    </row>
    <row r="46" spans="1:6">
      <c r="A46" t="s">
        <v>24</v>
      </c>
      <c r="B46" t="s">
        <v>447</v>
      </c>
      <c r="C46" t="s">
        <v>137</v>
      </c>
      <c r="D46" t="s">
        <v>313</v>
      </c>
      <c r="E46" t="s">
        <v>41</v>
      </c>
      <c r="F46">
        <v>13</v>
      </c>
    </row>
    <row r="47" spans="1:6">
      <c r="A47" t="s">
        <v>24</v>
      </c>
      <c r="B47" t="s">
        <v>448</v>
      </c>
      <c r="C47" t="s">
        <v>179</v>
      </c>
      <c r="D47" t="s">
        <v>314</v>
      </c>
      <c r="E47" t="s">
        <v>41</v>
      </c>
      <c r="F47">
        <v>13</v>
      </c>
    </row>
    <row r="48" spans="1:6">
      <c r="A48" t="s">
        <v>24</v>
      </c>
      <c r="B48" t="s">
        <v>449</v>
      </c>
      <c r="C48" t="s">
        <v>368</v>
      </c>
      <c r="D48" t="s">
        <v>315</v>
      </c>
      <c r="E48" t="s">
        <v>31</v>
      </c>
      <c r="F48">
        <v>11.5</v>
      </c>
    </row>
    <row r="49" spans="1:6">
      <c r="A49" t="s">
        <v>24</v>
      </c>
      <c r="B49" t="s">
        <v>450</v>
      </c>
      <c r="C49" t="s">
        <v>43</v>
      </c>
      <c r="D49" t="s">
        <v>248</v>
      </c>
      <c r="E49" t="s">
        <v>31</v>
      </c>
      <c r="F49">
        <v>19.8</v>
      </c>
    </row>
    <row r="50" spans="1:6">
      <c r="A50" t="s">
        <v>24</v>
      </c>
      <c r="B50" t="s">
        <v>451</v>
      </c>
      <c r="C50" t="s">
        <v>138</v>
      </c>
      <c r="D50" t="s">
        <v>316</v>
      </c>
      <c r="E50" t="s">
        <v>31</v>
      </c>
      <c r="F50">
        <v>19.8</v>
      </c>
    </row>
    <row r="51" spans="1:6">
      <c r="A51" t="s">
        <v>24</v>
      </c>
      <c r="B51" t="s">
        <v>452</v>
      </c>
      <c r="C51" t="s">
        <v>369</v>
      </c>
      <c r="D51" t="s">
        <v>337</v>
      </c>
      <c r="E51" t="s">
        <v>33</v>
      </c>
      <c r="F51">
        <v>50</v>
      </c>
    </row>
    <row r="52" spans="1:6">
      <c r="A52" t="s">
        <v>24</v>
      </c>
      <c r="B52" t="s">
        <v>453</v>
      </c>
      <c r="C52" t="s">
        <v>225</v>
      </c>
      <c r="D52" t="s">
        <v>317</v>
      </c>
      <c r="E52" t="s">
        <v>33</v>
      </c>
      <c r="F52">
        <v>430</v>
      </c>
    </row>
    <row r="53" spans="1:6">
      <c r="A53" t="s">
        <v>24</v>
      </c>
      <c r="B53" t="s">
        <v>454</v>
      </c>
      <c r="C53" t="s">
        <v>35</v>
      </c>
      <c r="D53" t="s">
        <v>294</v>
      </c>
      <c r="E53" t="s">
        <v>32</v>
      </c>
      <c r="F53">
        <v>19.14</v>
      </c>
    </row>
    <row r="54" spans="1:6">
      <c r="A54" t="s">
        <v>24</v>
      </c>
      <c r="B54" t="s">
        <v>455</v>
      </c>
      <c r="C54" t="s">
        <v>37</v>
      </c>
      <c r="D54" t="s">
        <v>295</v>
      </c>
      <c r="E54" t="s">
        <v>36</v>
      </c>
      <c r="F54">
        <v>229.68</v>
      </c>
    </row>
    <row r="55" spans="1:6">
      <c r="A55" t="s">
        <v>26</v>
      </c>
      <c r="C55" t="s">
        <v>26</v>
      </c>
      <c r="D55" t="s">
        <v>133</v>
      </c>
    </row>
    <row r="56" spans="1:6">
      <c r="A56" t="s">
        <v>26</v>
      </c>
      <c r="B56" t="s">
        <v>456</v>
      </c>
      <c r="C56" t="s">
        <v>57</v>
      </c>
      <c r="D56" t="s">
        <v>318</v>
      </c>
      <c r="E56" t="s">
        <v>33</v>
      </c>
      <c r="F56">
        <v>7</v>
      </c>
    </row>
    <row r="57" spans="1:6">
      <c r="A57" t="s">
        <v>26</v>
      </c>
      <c r="B57" t="s">
        <v>457</v>
      </c>
      <c r="C57" t="s">
        <v>58</v>
      </c>
      <c r="D57" t="s">
        <v>319</v>
      </c>
      <c r="E57" t="s">
        <v>33</v>
      </c>
      <c r="F57">
        <v>5</v>
      </c>
    </row>
    <row r="58" spans="1:6">
      <c r="A58" t="s">
        <v>26</v>
      </c>
      <c r="B58" t="s">
        <v>458</v>
      </c>
      <c r="C58" t="s">
        <v>141</v>
      </c>
      <c r="D58" t="s">
        <v>320</v>
      </c>
      <c r="E58" t="s">
        <v>33</v>
      </c>
      <c r="F58">
        <v>3</v>
      </c>
    </row>
    <row r="59" spans="1:6">
      <c r="A59" t="s">
        <v>26</v>
      </c>
      <c r="B59" t="s">
        <v>459</v>
      </c>
      <c r="C59" t="s">
        <v>271</v>
      </c>
      <c r="D59" t="s">
        <v>321</v>
      </c>
      <c r="E59" t="s">
        <v>33</v>
      </c>
      <c r="F59">
        <v>4</v>
      </c>
    </row>
    <row r="60" spans="1:6">
      <c r="A60" t="s">
        <v>26</v>
      </c>
      <c r="B60" t="s">
        <v>460</v>
      </c>
      <c r="C60" t="s">
        <v>272</v>
      </c>
      <c r="D60" t="s">
        <v>322</v>
      </c>
      <c r="E60" t="s">
        <v>33</v>
      </c>
      <c r="F60">
        <v>6</v>
      </c>
    </row>
    <row r="61" spans="1:6">
      <c r="A61" t="s">
        <v>26</v>
      </c>
      <c r="B61" t="s">
        <v>461</v>
      </c>
      <c r="C61" t="s">
        <v>59</v>
      </c>
      <c r="D61" t="s">
        <v>323</v>
      </c>
      <c r="E61" t="s">
        <v>31</v>
      </c>
      <c r="F61">
        <v>37.5</v>
      </c>
    </row>
    <row r="62" spans="1:6">
      <c r="A62" t="s">
        <v>26</v>
      </c>
      <c r="B62" t="s">
        <v>462</v>
      </c>
      <c r="C62" t="s">
        <v>60</v>
      </c>
      <c r="D62" t="s">
        <v>253</v>
      </c>
      <c r="E62" t="s">
        <v>32</v>
      </c>
      <c r="F62">
        <v>7.5</v>
      </c>
    </row>
    <row r="63" spans="1:6">
      <c r="A63" t="s">
        <v>27</v>
      </c>
      <c r="C63" t="s">
        <v>27</v>
      </c>
      <c r="D63" t="s">
        <v>45</v>
      </c>
    </row>
    <row r="64" spans="1:6">
      <c r="A64" t="s">
        <v>397</v>
      </c>
      <c r="C64" t="s">
        <v>46</v>
      </c>
      <c r="D64" t="s">
        <v>47</v>
      </c>
    </row>
    <row r="65" spans="1:6">
      <c r="A65" t="s">
        <v>397</v>
      </c>
      <c r="B65" t="s">
        <v>463</v>
      </c>
      <c r="C65" t="s">
        <v>62</v>
      </c>
      <c r="D65" t="s">
        <v>324</v>
      </c>
      <c r="E65" t="s">
        <v>31</v>
      </c>
      <c r="F65">
        <v>4.8499999999999996</v>
      </c>
    </row>
    <row r="66" spans="1:6">
      <c r="A66" t="s">
        <v>397</v>
      </c>
      <c r="B66" t="s">
        <v>464</v>
      </c>
      <c r="C66" t="s">
        <v>61</v>
      </c>
      <c r="D66" t="s">
        <v>243</v>
      </c>
      <c r="E66" t="s">
        <v>41</v>
      </c>
      <c r="F66">
        <v>507.48</v>
      </c>
    </row>
    <row r="67" spans="1:6">
      <c r="A67" t="s">
        <v>397</v>
      </c>
      <c r="B67" t="s">
        <v>465</v>
      </c>
      <c r="C67" t="s">
        <v>136</v>
      </c>
      <c r="D67" t="s">
        <v>244</v>
      </c>
      <c r="E67" t="s">
        <v>41</v>
      </c>
      <c r="F67">
        <v>152.37</v>
      </c>
    </row>
    <row r="68" spans="1:6">
      <c r="A68" t="s">
        <v>397</v>
      </c>
      <c r="B68" t="s">
        <v>466</v>
      </c>
      <c r="C68" t="s">
        <v>63</v>
      </c>
      <c r="D68" t="s">
        <v>245</v>
      </c>
      <c r="E68" t="s">
        <v>33</v>
      </c>
      <c r="F68">
        <v>9</v>
      </c>
    </row>
    <row r="69" spans="1:6">
      <c r="A69" t="s">
        <v>397</v>
      </c>
      <c r="B69" t="s">
        <v>467</v>
      </c>
      <c r="C69" t="s">
        <v>64</v>
      </c>
      <c r="D69" t="s">
        <v>246</v>
      </c>
      <c r="E69" t="s">
        <v>33</v>
      </c>
      <c r="F69">
        <v>3</v>
      </c>
    </row>
    <row r="70" spans="1:6">
      <c r="A70" t="s">
        <v>397</v>
      </c>
      <c r="B70" t="s">
        <v>468</v>
      </c>
      <c r="C70" t="s">
        <v>142</v>
      </c>
      <c r="D70" t="s">
        <v>247</v>
      </c>
      <c r="E70" t="s">
        <v>33</v>
      </c>
      <c r="F70">
        <v>1</v>
      </c>
    </row>
    <row r="71" spans="1:6">
      <c r="A71" t="s">
        <v>398</v>
      </c>
      <c r="C71" t="s">
        <v>48</v>
      </c>
      <c r="D71" t="s">
        <v>134</v>
      </c>
    </row>
    <row r="72" spans="1:6">
      <c r="A72" t="s">
        <v>398</v>
      </c>
      <c r="B72" t="s">
        <v>469</v>
      </c>
      <c r="C72" t="s">
        <v>226</v>
      </c>
      <c r="D72" t="s">
        <v>265</v>
      </c>
      <c r="E72" t="s">
        <v>33</v>
      </c>
      <c r="F72">
        <v>9</v>
      </c>
    </row>
    <row r="73" spans="1:6">
      <c r="A73" t="s">
        <v>398</v>
      </c>
      <c r="B73" t="s">
        <v>470</v>
      </c>
      <c r="C73" t="s">
        <v>227</v>
      </c>
      <c r="D73" t="s">
        <v>266</v>
      </c>
      <c r="E73" t="s">
        <v>33</v>
      </c>
      <c r="F73">
        <v>1</v>
      </c>
    </row>
    <row r="74" spans="1:6">
      <c r="A74" t="s">
        <v>398</v>
      </c>
      <c r="B74" t="s">
        <v>471</v>
      </c>
      <c r="C74" t="s">
        <v>228</v>
      </c>
      <c r="D74" t="s">
        <v>267</v>
      </c>
      <c r="E74" t="s">
        <v>33</v>
      </c>
      <c r="F74">
        <v>1</v>
      </c>
    </row>
    <row r="75" spans="1:6">
      <c r="A75" t="s">
        <v>398</v>
      </c>
      <c r="B75" t="s">
        <v>472</v>
      </c>
      <c r="C75" t="s">
        <v>135</v>
      </c>
      <c r="D75" t="s">
        <v>268</v>
      </c>
      <c r="E75" t="s">
        <v>33</v>
      </c>
      <c r="F75">
        <v>11</v>
      </c>
    </row>
    <row r="76" spans="1:6">
      <c r="A76" t="s">
        <v>28</v>
      </c>
      <c r="C76" t="s">
        <v>28</v>
      </c>
      <c r="D76" t="s">
        <v>359</v>
      </c>
    </row>
    <row r="77" spans="1:6">
      <c r="A77" t="s">
        <v>399</v>
      </c>
      <c r="C77" t="s">
        <v>111</v>
      </c>
      <c r="D77" t="s">
        <v>67</v>
      </c>
    </row>
    <row r="78" spans="1:6">
      <c r="A78" t="s">
        <v>399</v>
      </c>
      <c r="B78" t="s">
        <v>473</v>
      </c>
      <c r="C78" t="s">
        <v>73</v>
      </c>
      <c r="D78" t="s">
        <v>254</v>
      </c>
      <c r="E78" t="s">
        <v>41</v>
      </c>
      <c r="F78">
        <v>212.93</v>
      </c>
    </row>
    <row r="79" spans="1:6">
      <c r="A79" t="s">
        <v>399</v>
      </c>
      <c r="B79" t="s">
        <v>474</v>
      </c>
      <c r="C79" t="s">
        <v>66</v>
      </c>
      <c r="D79" t="s">
        <v>328</v>
      </c>
      <c r="E79" t="s">
        <v>32</v>
      </c>
      <c r="F79">
        <v>393.93</v>
      </c>
    </row>
    <row r="80" spans="1:6">
      <c r="A80" t="s">
        <v>399</v>
      </c>
      <c r="B80" t="s">
        <v>475</v>
      </c>
      <c r="C80" t="s">
        <v>212</v>
      </c>
      <c r="D80" t="s">
        <v>329</v>
      </c>
      <c r="E80" t="s">
        <v>32</v>
      </c>
      <c r="F80">
        <v>30.86</v>
      </c>
    </row>
    <row r="81" spans="1:6">
      <c r="A81" t="s">
        <v>399</v>
      </c>
      <c r="B81" t="s">
        <v>476</v>
      </c>
      <c r="C81" t="s">
        <v>74</v>
      </c>
      <c r="D81" t="s">
        <v>75</v>
      </c>
      <c r="E81" t="s">
        <v>32</v>
      </c>
      <c r="F81">
        <v>19.690000000000001</v>
      </c>
    </row>
    <row r="82" spans="1:6">
      <c r="A82" t="s">
        <v>399</v>
      </c>
      <c r="B82" t="s">
        <v>477</v>
      </c>
      <c r="C82" t="s">
        <v>76</v>
      </c>
      <c r="D82" t="s">
        <v>325</v>
      </c>
      <c r="E82" t="s">
        <v>41</v>
      </c>
      <c r="F82">
        <v>39.729999999999997</v>
      </c>
    </row>
    <row r="83" spans="1:6">
      <c r="A83" t="s">
        <v>399</v>
      </c>
      <c r="B83" t="s">
        <v>478</v>
      </c>
      <c r="C83" t="s">
        <v>85</v>
      </c>
      <c r="D83" t="s">
        <v>326</v>
      </c>
      <c r="E83" t="s">
        <v>41</v>
      </c>
      <c r="F83">
        <v>173.2</v>
      </c>
    </row>
    <row r="84" spans="1:6">
      <c r="A84" t="s">
        <v>399</v>
      </c>
      <c r="B84" t="s">
        <v>479</v>
      </c>
      <c r="C84" t="s">
        <v>77</v>
      </c>
      <c r="D84" t="s">
        <v>327</v>
      </c>
      <c r="E84" t="s">
        <v>32</v>
      </c>
      <c r="F84">
        <v>102.21</v>
      </c>
    </row>
    <row r="85" spans="1:6">
      <c r="A85" t="s">
        <v>399</v>
      </c>
      <c r="B85" t="s">
        <v>480</v>
      </c>
      <c r="C85" t="s">
        <v>175</v>
      </c>
      <c r="D85" t="s">
        <v>310</v>
      </c>
      <c r="E85" t="s">
        <v>32</v>
      </c>
      <c r="F85">
        <v>173.22</v>
      </c>
    </row>
    <row r="86" spans="1:6">
      <c r="A86" t="s">
        <v>399</v>
      </c>
      <c r="B86" t="s">
        <v>481</v>
      </c>
      <c r="C86" t="s">
        <v>176</v>
      </c>
      <c r="D86" t="s">
        <v>311</v>
      </c>
      <c r="E86" t="s">
        <v>32</v>
      </c>
      <c r="F86">
        <v>115.48</v>
      </c>
    </row>
    <row r="87" spans="1:6">
      <c r="A87" t="s">
        <v>399</v>
      </c>
      <c r="B87" t="s">
        <v>482</v>
      </c>
      <c r="C87" t="s">
        <v>206</v>
      </c>
      <c r="D87" t="s">
        <v>276</v>
      </c>
      <c r="E87" t="s">
        <v>33</v>
      </c>
      <c r="F87">
        <v>3</v>
      </c>
    </row>
    <row r="88" spans="1:6">
      <c r="A88" t="s">
        <v>399</v>
      </c>
      <c r="B88" t="s">
        <v>483</v>
      </c>
      <c r="C88" t="s">
        <v>177</v>
      </c>
      <c r="D88" t="s">
        <v>277</v>
      </c>
      <c r="E88" t="s">
        <v>33</v>
      </c>
      <c r="F88">
        <v>3</v>
      </c>
    </row>
    <row r="89" spans="1:6">
      <c r="A89" t="s">
        <v>399</v>
      </c>
      <c r="B89" t="s">
        <v>484</v>
      </c>
      <c r="C89" t="s">
        <v>79</v>
      </c>
      <c r="D89" t="s">
        <v>80</v>
      </c>
      <c r="E89" t="s">
        <v>33</v>
      </c>
      <c r="F89">
        <v>6</v>
      </c>
    </row>
    <row r="90" spans="1:6">
      <c r="A90" t="s">
        <v>399</v>
      </c>
      <c r="B90" t="s">
        <v>485</v>
      </c>
      <c r="C90" t="s">
        <v>143</v>
      </c>
      <c r="D90" t="s">
        <v>144</v>
      </c>
      <c r="E90" t="s">
        <v>33</v>
      </c>
      <c r="F90">
        <v>12</v>
      </c>
    </row>
    <row r="91" spans="1:6">
      <c r="A91" t="s">
        <v>399</v>
      </c>
      <c r="B91" t="s">
        <v>486</v>
      </c>
      <c r="C91" t="s">
        <v>35</v>
      </c>
      <c r="D91" t="s">
        <v>294</v>
      </c>
      <c r="E91" t="s">
        <v>32</v>
      </c>
      <c r="F91">
        <v>251.57</v>
      </c>
    </row>
    <row r="92" spans="1:6">
      <c r="A92" t="s">
        <v>399</v>
      </c>
      <c r="B92" t="s">
        <v>487</v>
      </c>
      <c r="C92" t="s">
        <v>37</v>
      </c>
      <c r="D92" t="s">
        <v>295</v>
      </c>
      <c r="E92" t="s">
        <v>36</v>
      </c>
      <c r="F92">
        <v>3018.84</v>
      </c>
    </row>
    <row r="93" spans="1:6">
      <c r="A93" t="s">
        <v>400</v>
      </c>
      <c r="C93" t="s">
        <v>118</v>
      </c>
      <c r="D93" t="s">
        <v>207</v>
      </c>
    </row>
    <row r="94" spans="1:6">
      <c r="A94" t="s">
        <v>400</v>
      </c>
      <c r="B94" t="s">
        <v>488</v>
      </c>
      <c r="C94" t="s">
        <v>66</v>
      </c>
      <c r="D94" t="s">
        <v>328</v>
      </c>
      <c r="E94" t="s">
        <v>32</v>
      </c>
      <c r="F94">
        <v>34.44</v>
      </c>
    </row>
    <row r="95" spans="1:6">
      <c r="A95" t="s">
        <v>400</v>
      </c>
      <c r="B95" t="s">
        <v>489</v>
      </c>
      <c r="C95" t="s">
        <v>212</v>
      </c>
      <c r="D95" t="s">
        <v>329</v>
      </c>
      <c r="E95" t="s">
        <v>32</v>
      </c>
      <c r="F95">
        <v>3</v>
      </c>
    </row>
    <row r="96" spans="1:6">
      <c r="A96" t="s">
        <v>400</v>
      </c>
      <c r="B96" t="s">
        <v>490</v>
      </c>
      <c r="C96" t="s">
        <v>229</v>
      </c>
      <c r="D96" t="s">
        <v>208</v>
      </c>
      <c r="E96" t="s">
        <v>32</v>
      </c>
      <c r="F96">
        <v>5.35</v>
      </c>
    </row>
    <row r="97" spans="1:6">
      <c r="A97" t="s">
        <v>400</v>
      </c>
      <c r="B97" t="s">
        <v>491</v>
      </c>
      <c r="C97" t="s">
        <v>230</v>
      </c>
      <c r="D97" t="s">
        <v>213</v>
      </c>
      <c r="E97" t="s">
        <v>31</v>
      </c>
      <c r="F97">
        <v>11.06</v>
      </c>
    </row>
    <row r="98" spans="1:6">
      <c r="A98" t="s">
        <v>400</v>
      </c>
      <c r="B98" t="s">
        <v>492</v>
      </c>
      <c r="C98" t="s">
        <v>110</v>
      </c>
      <c r="D98" t="s">
        <v>209</v>
      </c>
      <c r="E98" t="s">
        <v>55</v>
      </c>
      <c r="F98">
        <v>312.54000000000002</v>
      </c>
    </row>
    <row r="99" spans="1:6">
      <c r="A99" t="s">
        <v>400</v>
      </c>
      <c r="B99" t="s">
        <v>493</v>
      </c>
      <c r="C99" t="s">
        <v>231</v>
      </c>
      <c r="D99" t="s">
        <v>214</v>
      </c>
      <c r="E99" t="s">
        <v>32</v>
      </c>
      <c r="F99">
        <v>2.59</v>
      </c>
    </row>
    <row r="100" spans="1:6">
      <c r="A100" t="s">
        <v>400</v>
      </c>
      <c r="B100" t="s">
        <v>494</v>
      </c>
      <c r="C100" t="s">
        <v>109</v>
      </c>
      <c r="D100" t="s">
        <v>251</v>
      </c>
      <c r="E100" t="s">
        <v>31</v>
      </c>
      <c r="F100">
        <v>5.76</v>
      </c>
    </row>
    <row r="101" spans="1:6">
      <c r="A101" t="s">
        <v>400</v>
      </c>
      <c r="B101" t="s">
        <v>495</v>
      </c>
      <c r="C101" t="s">
        <v>149</v>
      </c>
      <c r="D101" t="s">
        <v>150</v>
      </c>
      <c r="E101" t="s">
        <v>31</v>
      </c>
      <c r="F101">
        <v>35.22</v>
      </c>
    </row>
    <row r="102" spans="1:6">
      <c r="A102" t="s">
        <v>400</v>
      </c>
      <c r="B102" t="s">
        <v>496</v>
      </c>
      <c r="C102" t="s">
        <v>232</v>
      </c>
      <c r="D102" t="s">
        <v>249</v>
      </c>
      <c r="E102" t="s">
        <v>31</v>
      </c>
      <c r="F102">
        <v>26.86</v>
      </c>
    </row>
    <row r="103" spans="1:6">
      <c r="A103" t="s">
        <v>400</v>
      </c>
      <c r="B103" t="s">
        <v>497</v>
      </c>
      <c r="C103" t="s">
        <v>233</v>
      </c>
      <c r="D103" t="s">
        <v>250</v>
      </c>
      <c r="E103" t="s">
        <v>31</v>
      </c>
      <c r="F103">
        <v>43.57</v>
      </c>
    </row>
    <row r="104" spans="1:6">
      <c r="A104" t="s">
        <v>400</v>
      </c>
      <c r="B104" t="s">
        <v>498</v>
      </c>
      <c r="C104" t="s">
        <v>175</v>
      </c>
      <c r="D104" t="s">
        <v>310</v>
      </c>
      <c r="E104" t="s">
        <v>32</v>
      </c>
      <c r="F104">
        <v>9.23</v>
      </c>
    </row>
    <row r="105" spans="1:6">
      <c r="A105" t="s">
        <v>400</v>
      </c>
      <c r="B105" t="s">
        <v>499</v>
      </c>
      <c r="C105" t="s">
        <v>234</v>
      </c>
      <c r="D105" t="s">
        <v>222</v>
      </c>
      <c r="E105" t="s">
        <v>33</v>
      </c>
      <c r="F105">
        <v>19</v>
      </c>
    </row>
    <row r="106" spans="1:6">
      <c r="A106" t="s">
        <v>400</v>
      </c>
      <c r="B106" t="s">
        <v>500</v>
      </c>
      <c r="C106" t="s">
        <v>78</v>
      </c>
      <c r="D106" t="s">
        <v>279</v>
      </c>
      <c r="E106" t="s">
        <v>33</v>
      </c>
      <c r="F106">
        <v>4</v>
      </c>
    </row>
    <row r="107" spans="1:6">
      <c r="A107" t="s">
        <v>400</v>
      </c>
      <c r="B107" t="s">
        <v>501</v>
      </c>
      <c r="C107" t="s">
        <v>35</v>
      </c>
      <c r="D107" t="s">
        <v>294</v>
      </c>
      <c r="E107" t="s">
        <v>32</v>
      </c>
      <c r="F107">
        <v>28.21</v>
      </c>
    </row>
    <row r="108" spans="1:6">
      <c r="A108" t="s">
        <v>400</v>
      </c>
      <c r="B108" t="s">
        <v>502</v>
      </c>
      <c r="C108" t="s">
        <v>37</v>
      </c>
      <c r="D108" t="s">
        <v>295</v>
      </c>
      <c r="E108" t="s">
        <v>36</v>
      </c>
      <c r="F108">
        <v>338.52</v>
      </c>
    </row>
    <row r="109" spans="1:6">
      <c r="A109" t="s">
        <v>401</v>
      </c>
      <c r="C109" t="s">
        <v>128</v>
      </c>
      <c r="D109" t="s">
        <v>68</v>
      </c>
    </row>
    <row r="110" spans="1:6">
      <c r="A110" t="s">
        <v>401</v>
      </c>
      <c r="B110" t="s">
        <v>503</v>
      </c>
      <c r="C110" t="s">
        <v>73</v>
      </c>
      <c r="D110" t="s">
        <v>254</v>
      </c>
      <c r="E110" t="s">
        <v>41</v>
      </c>
      <c r="F110">
        <v>171.1</v>
      </c>
    </row>
    <row r="111" spans="1:6">
      <c r="A111" t="s">
        <v>401</v>
      </c>
      <c r="B111" t="s">
        <v>504</v>
      </c>
      <c r="C111" t="s">
        <v>66</v>
      </c>
      <c r="D111" t="s">
        <v>328</v>
      </c>
      <c r="E111" t="s">
        <v>32</v>
      </c>
      <c r="F111">
        <v>208.16</v>
      </c>
    </row>
    <row r="112" spans="1:6">
      <c r="A112" t="s">
        <v>401</v>
      </c>
      <c r="B112" t="s">
        <v>505</v>
      </c>
      <c r="C112" t="s">
        <v>235</v>
      </c>
      <c r="D112" t="s">
        <v>281</v>
      </c>
      <c r="E112" t="s">
        <v>33</v>
      </c>
      <c r="F112">
        <v>9</v>
      </c>
    </row>
    <row r="113" spans="1:6">
      <c r="A113" t="s">
        <v>401</v>
      </c>
      <c r="B113" t="s">
        <v>506</v>
      </c>
      <c r="C113" t="s">
        <v>236</v>
      </c>
      <c r="D113" t="s">
        <v>282</v>
      </c>
      <c r="E113" t="s">
        <v>33</v>
      </c>
      <c r="F113">
        <v>13</v>
      </c>
    </row>
    <row r="114" spans="1:6">
      <c r="A114" t="s">
        <v>401</v>
      </c>
      <c r="B114" t="s">
        <v>507</v>
      </c>
      <c r="C114" t="s">
        <v>237</v>
      </c>
      <c r="D114" t="s">
        <v>283</v>
      </c>
      <c r="E114" t="s">
        <v>33</v>
      </c>
      <c r="F114">
        <v>3</v>
      </c>
    </row>
    <row r="115" spans="1:6">
      <c r="A115" t="s">
        <v>401</v>
      </c>
      <c r="B115" t="s">
        <v>508</v>
      </c>
      <c r="C115" t="s">
        <v>370</v>
      </c>
      <c r="D115" t="s">
        <v>284</v>
      </c>
      <c r="E115" t="s">
        <v>33</v>
      </c>
      <c r="F115">
        <v>2</v>
      </c>
    </row>
    <row r="116" spans="1:6">
      <c r="A116" t="s">
        <v>401</v>
      </c>
      <c r="B116" t="s">
        <v>509</v>
      </c>
      <c r="C116" t="s">
        <v>371</v>
      </c>
      <c r="D116" t="s">
        <v>285</v>
      </c>
      <c r="E116" t="s">
        <v>33</v>
      </c>
      <c r="F116">
        <v>2</v>
      </c>
    </row>
    <row r="117" spans="1:6">
      <c r="A117" t="s">
        <v>401</v>
      </c>
      <c r="B117" t="s">
        <v>510</v>
      </c>
      <c r="C117" t="s">
        <v>81</v>
      </c>
      <c r="D117" t="s">
        <v>331</v>
      </c>
      <c r="E117" t="s">
        <v>41</v>
      </c>
      <c r="F117">
        <v>171.1</v>
      </c>
    </row>
    <row r="118" spans="1:6">
      <c r="A118" t="s">
        <v>401</v>
      </c>
      <c r="B118" t="s">
        <v>511</v>
      </c>
      <c r="C118" t="s">
        <v>83</v>
      </c>
      <c r="D118" t="s">
        <v>332</v>
      </c>
      <c r="E118" t="s">
        <v>33</v>
      </c>
      <c r="F118">
        <v>29</v>
      </c>
    </row>
    <row r="119" spans="1:6">
      <c r="A119" t="s">
        <v>401</v>
      </c>
      <c r="B119" t="s">
        <v>512</v>
      </c>
      <c r="C119" t="s">
        <v>84</v>
      </c>
      <c r="D119" t="s">
        <v>333</v>
      </c>
      <c r="E119" t="s">
        <v>33</v>
      </c>
      <c r="F119">
        <v>3</v>
      </c>
    </row>
    <row r="120" spans="1:6">
      <c r="A120" t="s">
        <v>401</v>
      </c>
      <c r="B120" t="s">
        <v>513</v>
      </c>
      <c r="C120" t="s">
        <v>86</v>
      </c>
      <c r="D120" t="s">
        <v>334</v>
      </c>
      <c r="E120" t="s">
        <v>33</v>
      </c>
      <c r="F120">
        <v>26</v>
      </c>
    </row>
    <row r="121" spans="1:6">
      <c r="A121" t="s">
        <v>401</v>
      </c>
      <c r="B121" t="s">
        <v>514</v>
      </c>
      <c r="C121" t="s">
        <v>239</v>
      </c>
      <c r="D121" t="s">
        <v>335</v>
      </c>
      <c r="E121" t="s">
        <v>33</v>
      </c>
      <c r="F121">
        <v>29</v>
      </c>
    </row>
    <row r="122" spans="1:6">
      <c r="A122" t="s">
        <v>401</v>
      </c>
      <c r="B122" t="s">
        <v>515</v>
      </c>
      <c r="C122" t="s">
        <v>175</v>
      </c>
      <c r="D122" t="s">
        <v>310</v>
      </c>
      <c r="E122" t="s">
        <v>32</v>
      </c>
      <c r="F122">
        <v>124.9</v>
      </c>
    </row>
    <row r="123" spans="1:6">
      <c r="A123" t="s">
        <v>401</v>
      </c>
      <c r="B123" t="s">
        <v>516</v>
      </c>
      <c r="C123" t="s">
        <v>176</v>
      </c>
      <c r="D123" t="s">
        <v>311</v>
      </c>
      <c r="E123" t="s">
        <v>32</v>
      </c>
      <c r="F123">
        <v>83.26</v>
      </c>
    </row>
    <row r="124" spans="1:6">
      <c r="A124" t="s">
        <v>401</v>
      </c>
      <c r="B124" t="s">
        <v>517</v>
      </c>
      <c r="C124" t="s">
        <v>35</v>
      </c>
      <c r="D124" t="s">
        <v>294</v>
      </c>
      <c r="E124" t="s">
        <v>32</v>
      </c>
      <c r="F124">
        <v>83.26</v>
      </c>
    </row>
    <row r="125" spans="1:6">
      <c r="A125" t="s">
        <v>401</v>
      </c>
      <c r="B125" t="s">
        <v>518</v>
      </c>
      <c r="C125" t="s">
        <v>37</v>
      </c>
      <c r="D125" t="s">
        <v>295</v>
      </c>
      <c r="E125" t="s">
        <v>36</v>
      </c>
      <c r="F125">
        <v>999.12</v>
      </c>
    </row>
    <row r="126" spans="1:6">
      <c r="A126" t="s">
        <v>129</v>
      </c>
      <c r="C126" t="s">
        <v>129</v>
      </c>
      <c r="D126" t="s">
        <v>347</v>
      </c>
    </row>
    <row r="127" spans="1:6">
      <c r="A127" t="s">
        <v>402</v>
      </c>
      <c r="C127" t="s">
        <v>130</v>
      </c>
      <c r="D127" t="s">
        <v>348</v>
      </c>
    </row>
    <row r="128" spans="1:6">
      <c r="A128" t="s">
        <v>402</v>
      </c>
      <c r="B128" t="s">
        <v>519</v>
      </c>
      <c r="C128" t="s">
        <v>73</v>
      </c>
      <c r="D128" t="s">
        <v>254</v>
      </c>
      <c r="E128" t="s">
        <v>41</v>
      </c>
      <c r="F128">
        <v>160.91</v>
      </c>
    </row>
    <row r="129" spans="1:6">
      <c r="A129" t="s">
        <v>402</v>
      </c>
      <c r="B129" t="s">
        <v>520</v>
      </c>
      <c r="C129" t="s">
        <v>66</v>
      </c>
      <c r="D129" t="s">
        <v>328</v>
      </c>
      <c r="E129" t="s">
        <v>32</v>
      </c>
      <c r="F129">
        <v>717.29</v>
      </c>
    </row>
    <row r="130" spans="1:6">
      <c r="A130" t="s">
        <v>402</v>
      </c>
      <c r="B130" t="s">
        <v>521</v>
      </c>
      <c r="C130" t="s">
        <v>212</v>
      </c>
      <c r="D130" t="s">
        <v>329</v>
      </c>
      <c r="E130" t="s">
        <v>32</v>
      </c>
      <c r="F130">
        <v>699.52</v>
      </c>
    </row>
    <row r="131" spans="1:6">
      <c r="A131" t="s">
        <v>402</v>
      </c>
      <c r="B131" t="s">
        <v>522</v>
      </c>
      <c r="C131" t="s">
        <v>224</v>
      </c>
      <c r="D131" t="s">
        <v>330</v>
      </c>
      <c r="E131" t="s">
        <v>32</v>
      </c>
      <c r="F131">
        <v>146.28</v>
      </c>
    </row>
    <row r="132" spans="1:6">
      <c r="A132" t="s">
        <v>402</v>
      </c>
      <c r="B132" t="s">
        <v>523</v>
      </c>
      <c r="C132" t="s">
        <v>74</v>
      </c>
      <c r="D132" t="s">
        <v>75</v>
      </c>
      <c r="E132" t="s">
        <v>32</v>
      </c>
      <c r="F132">
        <v>35.869999999999997</v>
      </c>
    </row>
    <row r="133" spans="1:6">
      <c r="A133" t="s">
        <v>402</v>
      </c>
      <c r="B133" t="s">
        <v>524</v>
      </c>
      <c r="C133" t="s">
        <v>85</v>
      </c>
      <c r="D133" t="s">
        <v>326</v>
      </c>
      <c r="E133" t="s">
        <v>41</v>
      </c>
      <c r="F133">
        <v>9.5</v>
      </c>
    </row>
    <row r="134" spans="1:6">
      <c r="A134" t="s">
        <v>402</v>
      </c>
      <c r="B134" t="s">
        <v>525</v>
      </c>
      <c r="C134" t="s">
        <v>372</v>
      </c>
      <c r="D134" t="s">
        <v>349</v>
      </c>
      <c r="E134" t="s">
        <v>41</v>
      </c>
      <c r="F134">
        <v>151.41</v>
      </c>
    </row>
    <row r="135" spans="1:6">
      <c r="A135" t="s">
        <v>402</v>
      </c>
      <c r="B135" t="s">
        <v>526</v>
      </c>
      <c r="C135" t="s">
        <v>77</v>
      </c>
      <c r="D135" t="s">
        <v>327</v>
      </c>
      <c r="E135" t="s">
        <v>32</v>
      </c>
      <c r="F135">
        <v>329.09</v>
      </c>
    </row>
    <row r="136" spans="1:6">
      <c r="A136" t="s">
        <v>402</v>
      </c>
      <c r="B136" t="s">
        <v>527</v>
      </c>
      <c r="C136" t="s">
        <v>175</v>
      </c>
      <c r="D136" t="s">
        <v>310</v>
      </c>
      <c r="E136" t="s">
        <v>32</v>
      </c>
      <c r="F136">
        <v>594.16</v>
      </c>
    </row>
    <row r="137" spans="1:6">
      <c r="A137" t="s">
        <v>402</v>
      </c>
      <c r="B137" t="s">
        <v>528</v>
      </c>
      <c r="C137" t="s">
        <v>176</v>
      </c>
      <c r="D137" t="s">
        <v>311</v>
      </c>
      <c r="E137" t="s">
        <v>32</v>
      </c>
      <c r="F137">
        <v>396.1</v>
      </c>
    </row>
    <row r="138" spans="1:6">
      <c r="A138" t="s">
        <v>402</v>
      </c>
      <c r="B138" t="s">
        <v>529</v>
      </c>
      <c r="C138" t="s">
        <v>143</v>
      </c>
      <c r="D138" t="s">
        <v>144</v>
      </c>
      <c r="E138" t="s">
        <v>33</v>
      </c>
      <c r="F138">
        <v>3</v>
      </c>
    </row>
    <row r="139" spans="1:6">
      <c r="A139" t="s">
        <v>402</v>
      </c>
      <c r="B139" t="s">
        <v>530</v>
      </c>
      <c r="C139" t="s">
        <v>373</v>
      </c>
      <c r="D139" t="s">
        <v>350</v>
      </c>
      <c r="E139" t="s">
        <v>33</v>
      </c>
      <c r="F139">
        <v>1</v>
      </c>
    </row>
    <row r="140" spans="1:6">
      <c r="A140" t="s">
        <v>402</v>
      </c>
      <c r="B140" t="s">
        <v>531</v>
      </c>
      <c r="C140" t="s">
        <v>374</v>
      </c>
      <c r="D140" t="s">
        <v>351</v>
      </c>
      <c r="E140" t="s">
        <v>33</v>
      </c>
      <c r="F140">
        <v>1</v>
      </c>
    </row>
    <row r="141" spans="1:6">
      <c r="A141" t="s">
        <v>402</v>
      </c>
      <c r="B141" t="s">
        <v>532</v>
      </c>
      <c r="C141" t="s">
        <v>273</v>
      </c>
      <c r="D141" t="s">
        <v>361</v>
      </c>
      <c r="E141" t="s">
        <v>32</v>
      </c>
      <c r="F141">
        <v>0.08</v>
      </c>
    </row>
    <row r="142" spans="1:6">
      <c r="A142" t="s">
        <v>402</v>
      </c>
      <c r="B142" t="s">
        <v>533</v>
      </c>
      <c r="C142" t="s">
        <v>375</v>
      </c>
      <c r="D142" t="s">
        <v>362</v>
      </c>
      <c r="E142" t="s">
        <v>41</v>
      </c>
      <c r="F142">
        <v>34</v>
      </c>
    </row>
    <row r="143" spans="1:6">
      <c r="A143" t="s">
        <v>402</v>
      </c>
      <c r="B143" t="s">
        <v>534</v>
      </c>
      <c r="C143" t="s">
        <v>35</v>
      </c>
      <c r="D143" t="s">
        <v>294</v>
      </c>
      <c r="E143" t="s">
        <v>32</v>
      </c>
      <c r="F143">
        <v>968.93</v>
      </c>
    </row>
    <row r="144" spans="1:6">
      <c r="A144" t="s">
        <v>402</v>
      </c>
      <c r="B144" t="s">
        <v>535</v>
      </c>
      <c r="C144" t="s">
        <v>37</v>
      </c>
      <c r="D144" t="s">
        <v>295</v>
      </c>
      <c r="E144" t="s">
        <v>36</v>
      </c>
      <c r="F144">
        <v>11627.16</v>
      </c>
    </row>
    <row r="145" spans="1:6">
      <c r="A145" t="s">
        <v>403</v>
      </c>
      <c r="C145" t="s">
        <v>131</v>
      </c>
      <c r="D145" t="s">
        <v>358</v>
      </c>
    </row>
    <row r="146" spans="1:6">
      <c r="A146" t="s">
        <v>403</v>
      </c>
      <c r="B146" t="s">
        <v>536</v>
      </c>
      <c r="C146" t="s">
        <v>66</v>
      </c>
      <c r="D146" t="s">
        <v>328</v>
      </c>
      <c r="E146" t="s">
        <v>32</v>
      </c>
      <c r="F146">
        <v>16.239999999999998</v>
      </c>
    </row>
    <row r="147" spans="1:6">
      <c r="A147" t="s">
        <v>403</v>
      </c>
      <c r="B147" t="s">
        <v>537</v>
      </c>
      <c r="C147" t="s">
        <v>212</v>
      </c>
      <c r="D147" t="s">
        <v>329</v>
      </c>
      <c r="E147" t="s">
        <v>32</v>
      </c>
      <c r="F147">
        <v>12.38</v>
      </c>
    </row>
    <row r="148" spans="1:6">
      <c r="A148" t="s">
        <v>403</v>
      </c>
      <c r="B148" t="s">
        <v>538</v>
      </c>
      <c r="C148" t="s">
        <v>224</v>
      </c>
      <c r="D148" t="s">
        <v>330</v>
      </c>
      <c r="E148" t="s">
        <v>32</v>
      </c>
      <c r="F148">
        <v>8.4700000000000006</v>
      </c>
    </row>
    <row r="149" spans="1:6">
      <c r="A149" t="s">
        <v>403</v>
      </c>
      <c r="B149" t="s">
        <v>539</v>
      </c>
      <c r="C149" t="s">
        <v>180</v>
      </c>
      <c r="D149" t="s">
        <v>208</v>
      </c>
      <c r="E149" t="s">
        <v>32</v>
      </c>
      <c r="F149">
        <v>2.68</v>
      </c>
    </row>
    <row r="150" spans="1:6">
      <c r="A150" t="s">
        <v>403</v>
      </c>
      <c r="B150" t="s">
        <v>540</v>
      </c>
      <c r="C150" t="s">
        <v>230</v>
      </c>
      <c r="D150" t="s">
        <v>213</v>
      </c>
      <c r="E150" t="s">
        <v>31</v>
      </c>
      <c r="F150">
        <v>5.53</v>
      </c>
    </row>
    <row r="151" spans="1:6">
      <c r="A151" t="s">
        <v>403</v>
      </c>
      <c r="B151" t="s">
        <v>541</v>
      </c>
      <c r="C151" t="s">
        <v>110</v>
      </c>
      <c r="D151" t="s">
        <v>209</v>
      </c>
      <c r="E151" t="s">
        <v>55</v>
      </c>
      <c r="F151">
        <v>156.27000000000001</v>
      </c>
    </row>
    <row r="152" spans="1:6">
      <c r="A152" t="s">
        <v>403</v>
      </c>
      <c r="B152" t="s">
        <v>542</v>
      </c>
      <c r="C152" t="s">
        <v>231</v>
      </c>
      <c r="D152" t="s">
        <v>214</v>
      </c>
      <c r="E152" t="s">
        <v>32</v>
      </c>
      <c r="F152">
        <v>1.3</v>
      </c>
    </row>
    <row r="153" spans="1:6">
      <c r="A153" t="s">
        <v>403</v>
      </c>
      <c r="B153" t="s">
        <v>543</v>
      </c>
      <c r="C153" t="s">
        <v>109</v>
      </c>
      <c r="D153" t="s">
        <v>251</v>
      </c>
      <c r="E153" t="s">
        <v>31</v>
      </c>
      <c r="F153">
        <v>2.88</v>
      </c>
    </row>
    <row r="154" spans="1:6">
      <c r="A154" t="s">
        <v>403</v>
      </c>
      <c r="B154" t="s">
        <v>544</v>
      </c>
      <c r="C154" t="s">
        <v>149</v>
      </c>
      <c r="D154" t="s">
        <v>150</v>
      </c>
      <c r="E154" t="s">
        <v>31</v>
      </c>
      <c r="F154">
        <v>37.07</v>
      </c>
    </row>
    <row r="155" spans="1:6">
      <c r="A155" t="s">
        <v>403</v>
      </c>
      <c r="B155" t="s">
        <v>545</v>
      </c>
      <c r="C155" t="s">
        <v>232</v>
      </c>
      <c r="D155" t="s">
        <v>249</v>
      </c>
      <c r="E155" t="s">
        <v>31</v>
      </c>
      <c r="F155">
        <v>28.27</v>
      </c>
    </row>
    <row r="156" spans="1:6">
      <c r="A156" t="s">
        <v>403</v>
      </c>
      <c r="B156" t="s">
        <v>546</v>
      </c>
      <c r="C156" t="s">
        <v>233</v>
      </c>
      <c r="D156" t="s">
        <v>250</v>
      </c>
      <c r="E156" t="s">
        <v>31</v>
      </c>
      <c r="F156">
        <v>45.87</v>
      </c>
    </row>
    <row r="157" spans="1:6">
      <c r="A157" t="s">
        <v>403</v>
      </c>
      <c r="B157" t="s">
        <v>547</v>
      </c>
      <c r="C157" t="s">
        <v>175</v>
      </c>
      <c r="D157" t="s">
        <v>310</v>
      </c>
      <c r="E157" t="s">
        <v>32</v>
      </c>
      <c r="F157">
        <v>9.7200000000000006</v>
      </c>
    </row>
    <row r="158" spans="1:6">
      <c r="A158" t="s">
        <v>403</v>
      </c>
      <c r="B158" t="s">
        <v>548</v>
      </c>
      <c r="C158" t="s">
        <v>234</v>
      </c>
      <c r="D158" t="s">
        <v>222</v>
      </c>
      <c r="E158" t="s">
        <v>33</v>
      </c>
      <c r="F158">
        <v>22</v>
      </c>
    </row>
    <row r="159" spans="1:6">
      <c r="A159" t="s">
        <v>403</v>
      </c>
      <c r="B159" t="s">
        <v>549</v>
      </c>
      <c r="C159" t="s">
        <v>78</v>
      </c>
      <c r="D159" t="s">
        <v>279</v>
      </c>
      <c r="E159" t="s">
        <v>33</v>
      </c>
      <c r="F159">
        <v>4</v>
      </c>
    </row>
    <row r="160" spans="1:6">
      <c r="A160" t="s">
        <v>403</v>
      </c>
      <c r="B160" t="s">
        <v>550</v>
      </c>
      <c r="C160" t="s">
        <v>35</v>
      </c>
      <c r="D160" t="s">
        <v>294</v>
      </c>
      <c r="E160" t="s">
        <v>32</v>
      </c>
      <c r="F160">
        <v>27.37</v>
      </c>
    </row>
    <row r="161" spans="1:6">
      <c r="A161" t="s">
        <v>403</v>
      </c>
      <c r="B161" t="s">
        <v>551</v>
      </c>
      <c r="C161" t="s">
        <v>37</v>
      </c>
      <c r="D161" t="s">
        <v>295</v>
      </c>
      <c r="E161" t="s">
        <v>36</v>
      </c>
      <c r="F161">
        <v>328.44</v>
      </c>
    </row>
    <row r="162" spans="1:6">
      <c r="A162" t="s">
        <v>404</v>
      </c>
      <c r="C162" t="s">
        <v>155</v>
      </c>
      <c r="D162" t="s">
        <v>151</v>
      </c>
    </row>
    <row r="163" spans="1:6">
      <c r="A163" t="s">
        <v>404</v>
      </c>
      <c r="B163" t="s">
        <v>552</v>
      </c>
      <c r="C163" t="s">
        <v>66</v>
      </c>
      <c r="D163" t="s">
        <v>328</v>
      </c>
      <c r="E163" t="s">
        <v>32</v>
      </c>
      <c r="F163">
        <v>22.55</v>
      </c>
    </row>
    <row r="164" spans="1:6">
      <c r="A164" t="s">
        <v>404</v>
      </c>
      <c r="B164" t="s">
        <v>553</v>
      </c>
      <c r="C164" t="s">
        <v>175</v>
      </c>
      <c r="D164" t="s">
        <v>310</v>
      </c>
      <c r="E164" t="s">
        <v>32</v>
      </c>
      <c r="F164">
        <v>4.18</v>
      </c>
    </row>
    <row r="165" spans="1:6">
      <c r="A165" t="s">
        <v>404</v>
      </c>
      <c r="B165" t="s">
        <v>554</v>
      </c>
      <c r="C165" t="s">
        <v>147</v>
      </c>
      <c r="D165" t="s">
        <v>148</v>
      </c>
      <c r="E165" t="s">
        <v>31</v>
      </c>
      <c r="F165">
        <v>14.4</v>
      </c>
    </row>
    <row r="166" spans="1:6">
      <c r="A166" t="s">
        <v>404</v>
      </c>
      <c r="B166" t="s">
        <v>555</v>
      </c>
      <c r="C166" t="s">
        <v>180</v>
      </c>
      <c r="D166" t="s">
        <v>215</v>
      </c>
      <c r="E166" t="s">
        <v>32</v>
      </c>
      <c r="F166">
        <v>4.32</v>
      </c>
    </row>
    <row r="167" spans="1:6">
      <c r="A167" t="s">
        <v>404</v>
      </c>
      <c r="B167" t="s">
        <v>556</v>
      </c>
      <c r="C167" t="s">
        <v>181</v>
      </c>
      <c r="D167" t="s">
        <v>216</v>
      </c>
      <c r="E167" t="s">
        <v>31</v>
      </c>
      <c r="F167">
        <v>8.4</v>
      </c>
    </row>
    <row r="168" spans="1:6">
      <c r="A168" t="s">
        <v>404</v>
      </c>
      <c r="B168" t="s">
        <v>557</v>
      </c>
      <c r="C168" t="s">
        <v>230</v>
      </c>
      <c r="D168" t="s">
        <v>213</v>
      </c>
      <c r="E168" t="s">
        <v>31</v>
      </c>
      <c r="F168">
        <v>15.24</v>
      </c>
    </row>
    <row r="169" spans="1:6">
      <c r="A169" t="s">
        <v>404</v>
      </c>
      <c r="B169" t="s">
        <v>558</v>
      </c>
      <c r="C169" t="s">
        <v>110</v>
      </c>
      <c r="D169" t="s">
        <v>209</v>
      </c>
      <c r="E169" t="s">
        <v>55</v>
      </c>
      <c r="F169">
        <v>227.53</v>
      </c>
    </row>
    <row r="170" spans="1:6">
      <c r="A170" t="s">
        <v>404</v>
      </c>
      <c r="B170" t="s">
        <v>559</v>
      </c>
      <c r="C170" t="s">
        <v>231</v>
      </c>
      <c r="D170" t="s">
        <v>214</v>
      </c>
      <c r="E170" t="s">
        <v>32</v>
      </c>
      <c r="F170">
        <v>2.36</v>
      </c>
    </row>
    <row r="171" spans="1:6">
      <c r="A171" t="s">
        <v>404</v>
      </c>
      <c r="B171" t="s">
        <v>560</v>
      </c>
      <c r="C171" t="s">
        <v>149</v>
      </c>
      <c r="D171" t="s">
        <v>150</v>
      </c>
      <c r="E171" t="s">
        <v>31</v>
      </c>
      <c r="F171">
        <v>19.739999999999998</v>
      </c>
    </row>
    <row r="172" spans="1:6">
      <c r="A172" t="s">
        <v>404</v>
      </c>
      <c r="B172" t="s">
        <v>561</v>
      </c>
      <c r="C172" t="s">
        <v>232</v>
      </c>
      <c r="D172" t="s">
        <v>249</v>
      </c>
      <c r="E172" t="s">
        <v>31</v>
      </c>
      <c r="F172">
        <v>19.739999999999998</v>
      </c>
    </row>
    <row r="173" spans="1:6">
      <c r="A173" t="s">
        <v>404</v>
      </c>
      <c r="B173" t="s">
        <v>562</v>
      </c>
      <c r="C173" t="s">
        <v>182</v>
      </c>
      <c r="D173" t="s">
        <v>259</v>
      </c>
      <c r="E173" t="s">
        <v>55</v>
      </c>
      <c r="F173">
        <v>1110.45</v>
      </c>
    </row>
    <row r="174" spans="1:6">
      <c r="A174" t="s">
        <v>404</v>
      </c>
      <c r="B174" t="s">
        <v>563</v>
      </c>
      <c r="C174" t="s">
        <v>182</v>
      </c>
      <c r="D174" t="s">
        <v>260</v>
      </c>
      <c r="E174" t="s">
        <v>55</v>
      </c>
      <c r="F174">
        <v>106.19</v>
      </c>
    </row>
    <row r="175" spans="1:6">
      <c r="A175" t="s">
        <v>404</v>
      </c>
      <c r="B175" t="s">
        <v>564</v>
      </c>
      <c r="C175" t="s">
        <v>182</v>
      </c>
      <c r="D175" t="s">
        <v>261</v>
      </c>
      <c r="E175" t="s">
        <v>55</v>
      </c>
      <c r="F175">
        <v>450.99</v>
      </c>
    </row>
    <row r="176" spans="1:6">
      <c r="A176" t="s">
        <v>404</v>
      </c>
      <c r="B176" t="s">
        <v>565</v>
      </c>
      <c r="C176" t="s">
        <v>182</v>
      </c>
      <c r="D176" t="s">
        <v>152</v>
      </c>
      <c r="E176" t="s">
        <v>55</v>
      </c>
      <c r="F176">
        <v>81.709999999999994</v>
      </c>
    </row>
    <row r="177" spans="1:6">
      <c r="A177" t="s">
        <v>404</v>
      </c>
      <c r="B177" t="s">
        <v>566</v>
      </c>
      <c r="C177" t="s">
        <v>35</v>
      </c>
      <c r="D177" t="s">
        <v>294</v>
      </c>
      <c r="E177" t="s">
        <v>32</v>
      </c>
      <c r="F177">
        <v>18.37</v>
      </c>
    </row>
    <row r="178" spans="1:6">
      <c r="A178" t="s">
        <v>404</v>
      </c>
      <c r="B178" t="s">
        <v>567</v>
      </c>
      <c r="C178" t="s">
        <v>37</v>
      </c>
      <c r="D178" t="s">
        <v>295</v>
      </c>
      <c r="E178" t="s">
        <v>36</v>
      </c>
      <c r="F178">
        <v>220.44</v>
      </c>
    </row>
    <row r="179" spans="1:6">
      <c r="A179" t="s">
        <v>145</v>
      </c>
      <c r="C179" t="s">
        <v>145</v>
      </c>
      <c r="D179" t="s">
        <v>69</v>
      </c>
    </row>
    <row r="180" spans="1:6">
      <c r="A180" t="s">
        <v>405</v>
      </c>
      <c r="C180" t="s">
        <v>353</v>
      </c>
      <c r="D180" t="s">
        <v>67</v>
      </c>
    </row>
    <row r="181" spans="1:6">
      <c r="A181" t="s">
        <v>405</v>
      </c>
      <c r="B181" t="s">
        <v>568</v>
      </c>
      <c r="C181" t="s">
        <v>73</v>
      </c>
      <c r="D181" t="s">
        <v>254</v>
      </c>
      <c r="E181" t="s">
        <v>41</v>
      </c>
      <c r="F181">
        <v>188.08</v>
      </c>
    </row>
    <row r="182" spans="1:6">
      <c r="A182" t="s">
        <v>405</v>
      </c>
      <c r="B182" t="s">
        <v>569</v>
      </c>
      <c r="C182" t="s">
        <v>66</v>
      </c>
      <c r="D182" t="s">
        <v>328</v>
      </c>
      <c r="E182" t="s">
        <v>32</v>
      </c>
      <c r="F182">
        <v>136.55000000000001</v>
      </c>
    </row>
    <row r="183" spans="1:6">
      <c r="A183" t="s">
        <v>405</v>
      </c>
      <c r="B183" t="s">
        <v>570</v>
      </c>
      <c r="C183" t="s">
        <v>89</v>
      </c>
      <c r="D183" t="s">
        <v>336</v>
      </c>
      <c r="E183" t="s">
        <v>41</v>
      </c>
      <c r="F183">
        <v>188.08</v>
      </c>
    </row>
    <row r="184" spans="1:6">
      <c r="A184" t="s">
        <v>405</v>
      </c>
      <c r="B184" t="s">
        <v>571</v>
      </c>
      <c r="C184" t="s">
        <v>74</v>
      </c>
      <c r="D184" t="s">
        <v>75</v>
      </c>
      <c r="E184" t="s">
        <v>32</v>
      </c>
      <c r="F184">
        <v>12.41</v>
      </c>
    </row>
    <row r="185" spans="1:6">
      <c r="A185" t="s">
        <v>405</v>
      </c>
      <c r="B185" t="s">
        <v>572</v>
      </c>
      <c r="C185" t="s">
        <v>77</v>
      </c>
      <c r="D185" t="s">
        <v>327</v>
      </c>
      <c r="E185" t="s">
        <v>32</v>
      </c>
      <c r="F185">
        <v>48.17</v>
      </c>
    </row>
    <row r="186" spans="1:6">
      <c r="A186" t="s">
        <v>405</v>
      </c>
      <c r="B186" t="s">
        <v>573</v>
      </c>
      <c r="C186" t="s">
        <v>175</v>
      </c>
      <c r="D186" t="s">
        <v>310</v>
      </c>
      <c r="E186" t="s">
        <v>32</v>
      </c>
      <c r="F186">
        <v>44.69</v>
      </c>
    </row>
    <row r="187" spans="1:6">
      <c r="A187" t="s">
        <v>405</v>
      </c>
      <c r="B187" t="s">
        <v>574</v>
      </c>
      <c r="C187" t="s">
        <v>176</v>
      </c>
      <c r="D187" t="s">
        <v>311</v>
      </c>
      <c r="E187" t="s">
        <v>32</v>
      </c>
      <c r="F187">
        <v>29.79</v>
      </c>
    </row>
    <row r="188" spans="1:6">
      <c r="A188" t="s">
        <v>405</v>
      </c>
      <c r="B188" t="s">
        <v>575</v>
      </c>
      <c r="C188" t="s">
        <v>35</v>
      </c>
      <c r="D188" t="s">
        <v>294</v>
      </c>
      <c r="E188" t="s">
        <v>32</v>
      </c>
      <c r="F188">
        <v>91.85</v>
      </c>
    </row>
    <row r="189" spans="1:6">
      <c r="A189" t="s">
        <v>405</v>
      </c>
      <c r="B189" t="s">
        <v>576</v>
      </c>
      <c r="C189" t="s">
        <v>37</v>
      </c>
      <c r="D189" t="s">
        <v>295</v>
      </c>
      <c r="E189" t="s">
        <v>36</v>
      </c>
      <c r="F189">
        <v>1102.2</v>
      </c>
    </row>
    <row r="190" spans="1:6">
      <c r="A190" t="s">
        <v>406</v>
      </c>
      <c r="B190" t="s">
        <v>577</v>
      </c>
      <c r="C190" t="s">
        <v>354</v>
      </c>
      <c r="D190" t="s">
        <v>70</v>
      </c>
    </row>
    <row r="191" spans="1:6">
      <c r="A191" t="s">
        <v>406</v>
      </c>
      <c r="B191" t="s">
        <v>578</v>
      </c>
      <c r="C191" t="s">
        <v>73</v>
      </c>
      <c r="D191" t="s">
        <v>254</v>
      </c>
      <c r="E191" t="s">
        <v>41</v>
      </c>
      <c r="F191">
        <v>185.6</v>
      </c>
    </row>
    <row r="192" spans="1:6">
      <c r="A192" t="s">
        <v>406</v>
      </c>
      <c r="B192" t="s">
        <v>579</v>
      </c>
      <c r="C192" t="s">
        <v>66</v>
      </c>
      <c r="D192" t="s">
        <v>328</v>
      </c>
      <c r="E192" t="s">
        <v>32</v>
      </c>
      <c r="F192">
        <v>89.09</v>
      </c>
    </row>
    <row r="193" spans="1:6">
      <c r="A193" t="s">
        <v>406</v>
      </c>
      <c r="B193" t="s">
        <v>580</v>
      </c>
      <c r="C193" t="s">
        <v>175</v>
      </c>
      <c r="D193" t="s">
        <v>310</v>
      </c>
      <c r="E193" t="s">
        <v>32</v>
      </c>
      <c r="F193">
        <v>89.09</v>
      </c>
    </row>
    <row r="194" spans="1:6">
      <c r="A194" t="s">
        <v>406</v>
      </c>
      <c r="B194" t="s">
        <v>581</v>
      </c>
      <c r="C194" t="s">
        <v>87</v>
      </c>
      <c r="D194" t="s">
        <v>88</v>
      </c>
      <c r="E194" t="s">
        <v>33</v>
      </c>
      <c r="F194">
        <v>29</v>
      </c>
    </row>
    <row r="195" spans="1:6">
      <c r="A195" t="s">
        <v>406</v>
      </c>
      <c r="B195" t="s">
        <v>582</v>
      </c>
      <c r="C195" t="s">
        <v>107</v>
      </c>
      <c r="D195" t="s">
        <v>108</v>
      </c>
      <c r="E195" t="s">
        <v>33</v>
      </c>
      <c r="F195">
        <v>29</v>
      </c>
    </row>
    <row r="196" spans="1:6">
      <c r="A196" t="s">
        <v>406</v>
      </c>
      <c r="B196" t="s">
        <v>583</v>
      </c>
      <c r="C196" t="s">
        <v>90</v>
      </c>
      <c r="D196" t="s">
        <v>91</v>
      </c>
      <c r="E196" t="s">
        <v>33</v>
      </c>
      <c r="F196">
        <v>29</v>
      </c>
    </row>
    <row r="197" spans="1:6">
      <c r="A197" t="s">
        <v>406</v>
      </c>
      <c r="B197" t="s">
        <v>584</v>
      </c>
      <c r="C197" t="s">
        <v>139</v>
      </c>
      <c r="D197" t="s">
        <v>140</v>
      </c>
      <c r="E197" t="s">
        <v>33</v>
      </c>
      <c r="F197">
        <v>29</v>
      </c>
    </row>
    <row r="198" spans="1:6">
      <c r="A198" t="s">
        <v>406</v>
      </c>
      <c r="B198" t="s">
        <v>585</v>
      </c>
      <c r="C198" t="s">
        <v>92</v>
      </c>
      <c r="D198" t="s">
        <v>93</v>
      </c>
      <c r="E198" t="s">
        <v>41</v>
      </c>
      <c r="F198">
        <v>185.6</v>
      </c>
    </row>
    <row r="199" spans="1:6">
      <c r="A199" t="s">
        <v>406</v>
      </c>
      <c r="B199" t="s">
        <v>586</v>
      </c>
      <c r="C199" t="s">
        <v>98</v>
      </c>
      <c r="D199" t="s">
        <v>99</v>
      </c>
      <c r="E199" t="s">
        <v>33</v>
      </c>
      <c r="F199">
        <v>29</v>
      </c>
    </row>
    <row r="200" spans="1:6">
      <c r="A200" t="s">
        <v>406</v>
      </c>
      <c r="B200" t="s">
        <v>587</v>
      </c>
      <c r="C200" t="s">
        <v>96</v>
      </c>
      <c r="D200" t="s">
        <v>97</v>
      </c>
      <c r="E200" t="s">
        <v>33</v>
      </c>
      <c r="F200">
        <v>29</v>
      </c>
    </row>
    <row r="201" spans="1:6">
      <c r="A201" t="s">
        <v>406</v>
      </c>
      <c r="B201" t="s">
        <v>588</v>
      </c>
      <c r="C201" t="s">
        <v>94</v>
      </c>
      <c r="D201" t="s">
        <v>95</v>
      </c>
      <c r="E201" t="s">
        <v>33</v>
      </c>
      <c r="F201">
        <v>29</v>
      </c>
    </row>
    <row r="202" spans="1:6">
      <c r="A202" t="s">
        <v>406</v>
      </c>
      <c r="B202" t="s">
        <v>589</v>
      </c>
      <c r="C202" t="s">
        <v>183</v>
      </c>
      <c r="D202" t="s">
        <v>221</v>
      </c>
      <c r="E202" t="s">
        <v>33</v>
      </c>
      <c r="F202">
        <v>29</v>
      </c>
    </row>
    <row r="203" spans="1:6">
      <c r="A203" t="s">
        <v>407</v>
      </c>
      <c r="C203" t="s">
        <v>355</v>
      </c>
      <c r="D203" t="s">
        <v>71</v>
      </c>
    </row>
    <row r="204" spans="1:6">
      <c r="A204" t="s">
        <v>407</v>
      </c>
      <c r="B204" t="s">
        <v>590</v>
      </c>
      <c r="C204" t="s">
        <v>66</v>
      </c>
      <c r="D204" t="s">
        <v>328</v>
      </c>
      <c r="E204" t="s">
        <v>32</v>
      </c>
      <c r="F204">
        <v>43.07</v>
      </c>
    </row>
    <row r="205" spans="1:6">
      <c r="A205" t="s">
        <v>407</v>
      </c>
      <c r="B205" t="s">
        <v>591</v>
      </c>
      <c r="C205" t="s">
        <v>175</v>
      </c>
      <c r="D205" t="s">
        <v>310</v>
      </c>
      <c r="E205" t="s">
        <v>32</v>
      </c>
      <c r="F205">
        <v>8.61</v>
      </c>
    </row>
    <row r="206" spans="1:6">
      <c r="A206" t="s">
        <v>407</v>
      </c>
      <c r="B206" t="s">
        <v>592</v>
      </c>
      <c r="C206" t="s">
        <v>255</v>
      </c>
      <c r="D206" t="s">
        <v>256</v>
      </c>
      <c r="E206" t="s">
        <v>31</v>
      </c>
      <c r="F206">
        <v>21.79</v>
      </c>
    </row>
    <row r="207" spans="1:6">
      <c r="A207" t="s">
        <v>407</v>
      </c>
      <c r="B207" t="s">
        <v>593</v>
      </c>
      <c r="C207" t="s">
        <v>230</v>
      </c>
      <c r="D207" t="s">
        <v>213</v>
      </c>
      <c r="E207" t="s">
        <v>31</v>
      </c>
      <c r="F207">
        <v>26.9</v>
      </c>
    </row>
    <row r="208" spans="1:6">
      <c r="A208" t="s">
        <v>407</v>
      </c>
      <c r="B208" t="s">
        <v>594</v>
      </c>
      <c r="C208" t="s">
        <v>109</v>
      </c>
      <c r="D208" t="s">
        <v>217</v>
      </c>
      <c r="E208" t="s">
        <v>31</v>
      </c>
      <c r="F208">
        <v>11.56</v>
      </c>
    </row>
    <row r="209" spans="1:6">
      <c r="A209" t="s">
        <v>407</v>
      </c>
      <c r="B209" t="s">
        <v>595</v>
      </c>
      <c r="C209" t="s">
        <v>110</v>
      </c>
      <c r="D209" t="s">
        <v>209</v>
      </c>
      <c r="E209" t="s">
        <v>55</v>
      </c>
      <c r="F209">
        <v>449.09</v>
      </c>
    </row>
    <row r="210" spans="1:6">
      <c r="A210" t="s">
        <v>407</v>
      </c>
      <c r="B210" t="s">
        <v>596</v>
      </c>
      <c r="C210" t="s">
        <v>231</v>
      </c>
      <c r="D210" t="s">
        <v>214</v>
      </c>
      <c r="E210" t="s">
        <v>32</v>
      </c>
      <c r="F210">
        <v>9.26</v>
      </c>
    </row>
    <row r="211" spans="1:6">
      <c r="A211" t="s">
        <v>407</v>
      </c>
      <c r="B211" t="s">
        <v>597</v>
      </c>
      <c r="C211" t="s">
        <v>149</v>
      </c>
      <c r="D211" t="s">
        <v>150</v>
      </c>
      <c r="E211" t="s">
        <v>31</v>
      </c>
      <c r="F211">
        <v>40.76</v>
      </c>
    </row>
    <row r="212" spans="1:6">
      <c r="A212" t="s">
        <v>407</v>
      </c>
      <c r="B212" t="s">
        <v>598</v>
      </c>
      <c r="C212" t="s">
        <v>240</v>
      </c>
      <c r="D212" t="s">
        <v>218</v>
      </c>
      <c r="E212" t="s">
        <v>31</v>
      </c>
      <c r="F212">
        <v>40.76</v>
      </c>
    </row>
    <row r="213" spans="1:6">
      <c r="A213" t="s">
        <v>407</v>
      </c>
      <c r="B213" t="s">
        <v>599</v>
      </c>
      <c r="C213" t="s">
        <v>35</v>
      </c>
      <c r="D213" t="s">
        <v>294</v>
      </c>
      <c r="E213" t="s">
        <v>32</v>
      </c>
      <c r="F213">
        <v>34.46</v>
      </c>
    </row>
    <row r="214" spans="1:6">
      <c r="A214" t="s">
        <v>407</v>
      </c>
      <c r="B214" t="s">
        <v>600</v>
      </c>
      <c r="C214" t="s">
        <v>37</v>
      </c>
      <c r="D214" t="s">
        <v>295</v>
      </c>
      <c r="E214" t="s">
        <v>36</v>
      </c>
      <c r="F214">
        <v>413.52</v>
      </c>
    </row>
    <row r="215" spans="1:6">
      <c r="A215" t="s">
        <v>408</v>
      </c>
      <c r="C215" t="s">
        <v>356</v>
      </c>
      <c r="D215" t="s">
        <v>72</v>
      </c>
    </row>
    <row r="216" spans="1:6">
      <c r="A216" t="s">
        <v>408</v>
      </c>
      <c r="B216" t="s">
        <v>601</v>
      </c>
      <c r="C216" t="s">
        <v>100</v>
      </c>
      <c r="D216" t="s">
        <v>269</v>
      </c>
      <c r="E216" t="s">
        <v>33</v>
      </c>
      <c r="F216">
        <v>11</v>
      </c>
    </row>
    <row r="217" spans="1:6">
      <c r="A217" t="s">
        <v>408</v>
      </c>
      <c r="B217" t="s">
        <v>602</v>
      </c>
      <c r="C217" t="s">
        <v>101</v>
      </c>
      <c r="D217" t="s">
        <v>275</v>
      </c>
      <c r="E217" t="s">
        <v>33</v>
      </c>
      <c r="F217">
        <v>16</v>
      </c>
    </row>
    <row r="218" spans="1:6">
      <c r="A218" t="s">
        <v>408</v>
      </c>
      <c r="B218" t="s">
        <v>603</v>
      </c>
      <c r="C218" t="s">
        <v>157</v>
      </c>
      <c r="D218" t="s">
        <v>165</v>
      </c>
      <c r="E218" t="s">
        <v>33</v>
      </c>
      <c r="F218">
        <v>1</v>
      </c>
    </row>
    <row r="219" spans="1:6">
      <c r="A219" t="s">
        <v>408</v>
      </c>
      <c r="B219" t="s">
        <v>604</v>
      </c>
      <c r="C219" t="s">
        <v>166</v>
      </c>
      <c r="D219" t="s">
        <v>167</v>
      </c>
      <c r="E219" t="s">
        <v>33</v>
      </c>
      <c r="F219">
        <v>4</v>
      </c>
    </row>
    <row r="220" spans="1:6">
      <c r="A220" t="s">
        <v>408</v>
      </c>
      <c r="B220" t="s">
        <v>605</v>
      </c>
      <c r="C220" t="s">
        <v>102</v>
      </c>
      <c r="D220" t="s">
        <v>103</v>
      </c>
      <c r="E220" t="s">
        <v>33</v>
      </c>
      <c r="F220">
        <v>4</v>
      </c>
    </row>
    <row r="221" spans="1:6">
      <c r="A221" t="s">
        <v>408</v>
      </c>
      <c r="B221" t="s">
        <v>606</v>
      </c>
      <c r="C221" t="s">
        <v>158</v>
      </c>
      <c r="D221" t="s">
        <v>159</v>
      </c>
      <c r="E221" t="s">
        <v>33</v>
      </c>
      <c r="F221">
        <v>1</v>
      </c>
    </row>
    <row r="222" spans="1:6">
      <c r="A222" t="s">
        <v>408</v>
      </c>
      <c r="B222" t="s">
        <v>607</v>
      </c>
      <c r="C222" t="s">
        <v>160</v>
      </c>
      <c r="D222" t="s">
        <v>161</v>
      </c>
      <c r="E222" t="s">
        <v>33</v>
      </c>
      <c r="F222">
        <v>1</v>
      </c>
    </row>
    <row r="223" spans="1:6">
      <c r="A223" t="s">
        <v>408</v>
      </c>
      <c r="B223" t="s">
        <v>608</v>
      </c>
      <c r="C223" t="s">
        <v>81</v>
      </c>
      <c r="D223" t="s">
        <v>82</v>
      </c>
      <c r="E223" t="s">
        <v>41</v>
      </c>
      <c r="F223">
        <v>6</v>
      </c>
    </row>
    <row r="224" spans="1:6">
      <c r="A224" t="s">
        <v>408</v>
      </c>
      <c r="B224" t="s">
        <v>609</v>
      </c>
      <c r="C224" t="s">
        <v>239</v>
      </c>
      <c r="D224" t="s">
        <v>238</v>
      </c>
      <c r="E224" t="s">
        <v>33</v>
      </c>
      <c r="F224">
        <v>2</v>
      </c>
    </row>
    <row r="225" spans="1:6">
      <c r="A225" t="s">
        <v>408</v>
      </c>
      <c r="B225" t="s">
        <v>610</v>
      </c>
      <c r="C225" t="s">
        <v>184</v>
      </c>
      <c r="D225" t="s">
        <v>219</v>
      </c>
      <c r="E225" t="s">
        <v>32</v>
      </c>
      <c r="F225">
        <v>0.19</v>
      </c>
    </row>
    <row r="226" spans="1:6">
      <c r="A226" t="s">
        <v>408</v>
      </c>
      <c r="B226" t="s">
        <v>611</v>
      </c>
      <c r="C226" t="s">
        <v>104</v>
      </c>
      <c r="D226" t="s">
        <v>280</v>
      </c>
      <c r="E226" t="s">
        <v>33</v>
      </c>
      <c r="F226">
        <v>4</v>
      </c>
    </row>
    <row r="227" spans="1:6">
      <c r="A227" t="s">
        <v>408</v>
      </c>
      <c r="B227" t="s">
        <v>612</v>
      </c>
      <c r="C227" t="s">
        <v>105</v>
      </c>
      <c r="D227" t="s">
        <v>106</v>
      </c>
      <c r="E227" t="s">
        <v>33</v>
      </c>
      <c r="F227">
        <v>4</v>
      </c>
    </row>
    <row r="228" spans="1:6">
      <c r="A228" t="s">
        <v>156</v>
      </c>
      <c r="C228" t="s">
        <v>156</v>
      </c>
      <c r="D228" t="s">
        <v>117</v>
      </c>
    </row>
    <row r="229" spans="1:6">
      <c r="A229" t="s">
        <v>156</v>
      </c>
      <c r="B229" t="s">
        <v>613</v>
      </c>
      <c r="C229" t="s">
        <v>193</v>
      </c>
      <c r="D229" t="s">
        <v>380</v>
      </c>
      <c r="E229" t="s">
        <v>41</v>
      </c>
      <c r="F229">
        <v>227</v>
      </c>
    </row>
    <row r="230" spans="1:6">
      <c r="A230" t="s">
        <v>156</v>
      </c>
      <c r="B230" t="s">
        <v>614</v>
      </c>
      <c r="C230" t="s">
        <v>188</v>
      </c>
      <c r="D230" t="s">
        <v>381</v>
      </c>
      <c r="E230" t="s">
        <v>41</v>
      </c>
      <c r="F230">
        <v>291</v>
      </c>
    </row>
    <row r="231" spans="1:6">
      <c r="A231" t="s">
        <v>156</v>
      </c>
      <c r="B231" t="s">
        <v>615</v>
      </c>
      <c r="C231" t="s">
        <v>189</v>
      </c>
      <c r="D231" t="s">
        <v>114</v>
      </c>
      <c r="E231" t="s">
        <v>41</v>
      </c>
      <c r="F231">
        <v>12</v>
      </c>
    </row>
    <row r="232" spans="1:6">
      <c r="A232" t="s">
        <v>156</v>
      </c>
      <c r="B232" t="s">
        <v>616</v>
      </c>
      <c r="C232" t="s">
        <v>153</v>
      </c>
      <c r="D232" t="s">
        <v>252</v>
      </c>
      <c r="E232" t="s">
        <v>32</v>
      </c>
      <c r="F232">
        <v>31.2</v>
      </c>
    </row>
    <row r="233" spans="1:6">
      <c r="A233" t="s">
        <v>156</v>
      </c>
      <c r="B233" t="s">
        <v>617</v>
      </c>
      <c r="C233" t="s">
        <v>175</v>
      </c>
      <c r="D233" t="s">
        <v>310</v>
      </c>
      <c r="E233" t="s">
        <v>32</v>
      </c>
      <c r="F233">
        <v>31.2</v>
      </c>
    </row>
    <row r="234" spans="1:6">
      <c r="A234" t="s">
        <v>156</v>
      </c>
      <c r="B234" t="s">
        <v>618</v>
      </c>
      <c r="C234" t="s">
        <v>190</v>
      </c>
      <c r="D234" t="s">
        <v>115</v>
      </c>
      <c r="E234" t="s">
        <v>41</v>
      </c>
      <c r="F234">
        <v>3.5</v>
      </c>
    </row>
    <row r="235" spans="1:6">
      <c r="A235" t="s">
        <v>156</v>
      </c>
      <c r="B235" t="s">
        <v>619</v>
      </c>
      <c r="C235" t="s">
        <v>191</v>
      </c>
      <c r="D235" t="s">
        <v>116</v>
      </c>
      <c r="E235" t="s">
        <v>33</v>
      </c>
      <c r="F235">
        <v>3</v>
      </c>
    </row>
    <row r="236" spans="1:6">
      <c r="A236" t="s">
        <v>156</v>
      </c>
      <c r="B236" t="s">
        <v>620</v>
      </c>
      <c r="C236" t="s">
        <v>185</v>
      </c>
      <c r="D236" t="s">
        <v>112</v>
      </c>
      <c r="E236" t="s">
        <v>33</v>
      </c>
      <c r="F236">
        <v>1</v>
      </c>
    </row>
    <row r="237" spans="1:6">
      <c r="A237" t="s">
        <v>156</v>
      </c>
      <c r="B237" t="s">
        <v>621</v>
      </c>
      <c r="C237" t="s">
        <v>186</v>
      </c>
      <c r="D237" t="s">
        <v>113</v>
      </c>
      <c r="E237" t="s">
        <v>33</v>
      </c>
      <c r="F237">
        <v>9</v>
      </c>
    </row>
    <row r="238" spans="1:6">
      <c r="A238" t="s">
        <v>156</v>
      </c>
      <c r="B238" t="s">
        <v>622</v>
      </c>
      <c r="C238" t="s">
        <v>241</v>
      </c>
      <c r="D238" t="s">
        <v>205</v>
      </c>
      <c r="E238" t="s">
        <v>32</v>
      </c>
      <c r="F238">
        <v>0.24</v>
      </c>
    </row>
    <row r="239" spans="1:6">
      <c r="A239" t="s">
        <v>156</v>
      </c>
      <c r="B239" t="s">
        <v>623</v>
      </c>
      <c r="C239" t="s">
        <v>376</v>
      </c>
      <c r="D239" t="s">
        <v>382</v>
      </c>
      <c r="E239" t="s">
        <v>33</v>
      </c>
      <c r="F239">
        <v>7</v>
      </c>
    </row>
    <row r="240" spans="1:6">
      <c r="A240" t="s">
        <v>156</v>
      </c>
      <c r="B240" t="s">
        <v>624</v>
      </c>
      <c r="C240" t="s">
        <v>377</v>
      </c>
      <c r="D240" t="s">
        <v>383</v>
      </c>
      <c r="E240" t="s">
        <v>33</v>
      </c>
      <c r="F240">
        <v>7</v>
      </c>
    </row>
    <row r="241" spans="1:6">
      <c r="A241" t="s">
        <v>156</v>
      </c>
      <c r="B241" t="s">
        <v>625</v>
      </c>
      <c r="C241" t="s">
        <v>192</v>
      </c>
      <c r="D241" t="s">
        <v>384</v>
      </c>
      <c r="E241" t="s">
        <v>33</v>
      </c>
      <c r="F241">
        <v>7</v>
      </c>
    </row>
    <row r="242" spans="1:6">
      <c r="A242" t="s">
        <v>156</v>
      </c>
      <c r="B242" t="s">
        <v>626</v>
      </c>
      <c r="C242" t="s">
        <v>187</v>
      </c>
      <c r="D242" t="s">
        <v>385</v>
      </c>
      <c r="E242" t="s">
        <v>33</v>
      </c>
      <c r="F242">
        <v>7</v>
      </c>
    </row>
    <row r="243" spans="1:6">
      <c r="A243" t="s">
        <v>156</v>
      </c>
      <c r="B243" t="s">
        <v>627</v>
      </c>
      <c r="C243" t="s">
        <v>123</v>
      </c>
      <c r="D243" t="s">
        <v>124</v>
      </c>
      <c r="E243" t="s">
        <v>33</v>
      </c>
      <c r="F243">
        <v>3</v>
      </c>
    </row>
    <row r="244" spans="1:6">
      <c r="A244" t="s">
        <v>156</v>
      </c>
      <c r="B244" t="s">
        <v>628</v>
      </c>
      <c r="C244" t="s">
        <v>197</v>
      </c>
      <c r="D244" t="s">
        <v>386</v>
      </c>
      <c r="E244" t="s">
        <v>33</v>
      </c>
      <c r="F244">
        <v>21</v>
      </c>
    </row>
    <row r="245" spans="1:6">
      <c r="A245" t="s">
        <v>156</v>
      </c>
      <c r="B245" t="s">
        <v>629</v>
      </c>
      <c r="C245" t="s">
        <v>194</v>
      </c>
      <c r="D245" t="s">
        <v>387</v>
      </c>
      <c r="E245" t="s">
        <v>41</v>
      </c>
      <c r="F245">
        <v>231</v>
      </c>
    </row>
    <row r="246" spans="1:6">
      <c r="A246" t="s">
        <v>156</v>
      </c>
      <c r="B246" t="s">
        <v>630</v>
      </c>
      <c r="C246" t="s">
        <v>204</v>
      </c>
      <c r="D246" t="s">
        <v>296</v>
      </c>
      <c r="E246" t="s">
        <v>33</v>
      </c>
      <c r="F246">
        <v>1</v>
      </c>
    </row>
    <row r="247" spans="1:6">
      <c r="A247" t="s">
        <v>156</v>
      </c>
      <c r="B247" t="s">
        <v>631</v>
      </c>
      <c r="C247" t="s">
        <v>378</v>
      </c>
      <c r="D247" t="s">
        <v>388</v>
      </c>
      <c r="E247" t="s">
        <v>33</v>
      </c>
      <c r="F247">
        <v>1</v>
      </c>
    </row>
    <row r="248" spans="1:6">
      <c r="A248" t="s">
        <v>156</v>
      </c>
      <c r="B248" t="s">
        <v>632</v>
      </c>
      <c r="C248" t="s">
        <v>379</v>
      </c>
      <c r="D248" t="s">
        <v>278</v>
      </c>
      <c r="E248" t="s">
        <v>33</v>
      </c>
      <c r="F248">
        <v>3</v>
      </c>
    </row>
    <row r="249" spans="1:6">
      <c r="A249" t="s">
        <v>156</v>
      </c>
      <c r="B249" t="s">
        <v>633</v>
      </c>
      <c r="C249" t="s">
        <v>200</v>
      </c>
      <c r="D249" t="s">
        <v>389</v>
      </c>
      <c r="E249" t="s">
        <v>33</v>
      </c>
      <c r="F249">
        <v>19</v>
      </c>
    </row>
    <row r="250" spans="1:6">
      <c r="A250" t="s">
        <v>156</v>
      </c>
      <c r="B250" t="s">
        <v>634</v>
      </c>
      <c r="C250" t="s">
        <v>201</v>
      </c>
      <c r="D250" t="s">
        <v>220</v>
      </c>
      <c r="E250" t="s">
        <v>33</v>
      </c>
      <c r="F250">
        <v>7</v>
      </c>
    </row>
    <row r="251" spans="1:6">
      <c r="A251" t="s">
        <v>156</v>
      </c>
      <c r="B251" t="s">
        <v>635</v>
      </c>
      <c r="C251" t="s">
        <v>202</v>
      </c>
      <c r="D251" t="s">
        <v>126</v>
      </c>
      <c r="E251" t="s">
        <v>33</v>
      </c>
      <c r="F251">
        <v>1</v>
      </c>
    </row>
    <row r="252" spans="1:6">
      <c r="A252" t="s">
        <v>156</v>
      </c>
      <c r="B252" t="s">
        <v>636</v>
      </c>
      <c r="C252" t="s">
        <v>195</v>
      </c>
      <c r="D252" t="s">
        <v>119</v>
      </c>
      <c r="E252" t="s">
        <v>33</v>
      </c>
      <c r="F252">
        <v>63</v>
      </c>
    </row>
    <row r="253" spans="1:6">
      <c r="A253" t="s">
        <v>156</v>
      </c>
      <c r="B253" t="s">
        <v>637</v>
      </c>
      <c r="C253" t="s">
        <v>196</v>
      </c>
      <c r="D253" t="s">
        <v>120</v>
      </c>
      <c r="E253" t="s">
        <v>33</v>
      </c>
      <c r="F253">
        <v>21</v>
      </c>
    </row>
    <row r="254" spans="1:6">
      <c r="A254" t="s">
        <v>156</v>
      </c>
      <c r="B254" t="s">
        <v>638</v>
      </c>
      <c r="C254" t="s">
        <v>242</v>
      </c>
      <c r="D254" t="s">
        <v>223</v>
      </c>
      <c r="E254" t="s">
        <v>33</v>
      </c>
      <c r="F254">
        <v>3</v>
      </c>
    </row>
    <row r="255" spans="1:6">
      <c r="A255" t="s">
        <v>156</v>
      </c>
      <c r="B255" t="s">
        <v>639</v>
      </c>
      <c r="C255" t="s">
        <v>198</v>
      </c>
      <c r="D255" t="s">
        <v>121</v>
      </c>
      <c r="E255" t="s">
        <v>122</v>
      </c>
      <c r="F255">
        <v>2</v>
      </c>
    </row>
    <row r="256" spans="1:6">
      <c r="A256" t="s">
        <v>156</v>
      </c>
      <c r="B256" t="s">
        <v>640</v>
      </c>
      <c r="C256" t="s">
        <v>199</v>
      </c>
      <c r="D256" t="s">
        <v>127</v>
      </c>
      <c r="E256" t="s">
        <v>122</v>
      </c>
      <c r="F256">
        <v>7</v>
      </c>
    </row>
    <row r="257" spans="1:6">
      <c r="A257" t="s">
        <v>156</v>
      </c>
      <c r="B257" t="s">
        <v>641</v>
      </c>
      <c r="C257" t="s">
        <v>203</v>
      </c>
      <c r="D257" t="s">
        <v>125</v>
      </c>
      <c r="E257" t="s">
        <v>41</v>
      </c>
      <c r="F257">
        <v>9.6</v>
      </c>
    </row>
    <row r="258" spans="1:6">
      <c r="A258" t="s">
        <v>156</v>
      </c>
      <c r="B258" t="s">
        <v>642</v>
      </c>
      <c r="C258" t="s">
        <v>273</v>
      </c>
      <c r="D258" t="s">
        <v>274</v>
      </c>
      <c r="E258" t="s">
        <v>32</v>
      </c>
      <c r="F258">
        <v>0.06</v>
      </c>
    </row>
    <row r="259" spans="1:6">
      <c r="A259" t="s">
        <v>357</v>
      </c>
      <c r="C259" t="s">
        <v>357</v>
      </c>
      <c r="D259" t="s">
        <v>29</v>
      </c>
    </row>
    <row r="260" spans="1:6">
      <c r="A260" t="s">
        <v>357</v>
      </c>
      <c r="B260" t="s">
        <v>643</v>
      </c>
      <c r="C260" t="s">
        <v>49</v>
      </c>
      <c r="D260" t="s">
        <v>50</v>
      </c>
      <c r="E260" t="s">
        <v>31</v>
      </c>
      <c r="F260">
        <v>2630.25</v>
      </c>
    </row>
  </sheetData>
  <autoFilter ref="A2:F260" xr:uid="{09F5BB3C-FC21-4A50-BA98-3620DF84FB2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CATÁLOGO</vt:lpstr>
      <vt:lpstr>Hoja1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2023-05-13T01:16:53Z</cp:lastPrinted>
  <dcterms:created xsi:type="dcterms:W3CDTF">2019-08-15T17:13:54Z</dcterms:created>
  <dcterms:modified xsi:type="dcterms:W3CDTF">2023-05-31T18:17:33Z</dcterms:modified>
</cp:coreProperties>
</file>