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. trimestre informacion programatica\"/>
    </mc:Choice>
  </mc:AlternateContent>
  <xr:revisionPtr revIDLastSave="0" documentId="8_{066F82B6-EE2A-42AA-A6DE-7F0507262F81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28" i="4" l="1"/>
  <c r="F27" i="4"/>
  <c r="F24" i="4"/>
  <c r="F25" i="4"/>
  <c r="F23" i="4"/>
  <c r="F15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F13" i="4" l="1"/>
  <c r="E10" i="4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F22" i="4"/>
  <c r="F26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<sst xmlns="http://schemas.openxmlformats.org/spreadsheetml/2006/main" count="45" uniqueCount="45">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</sst>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B1" zoomScale="73" zoomScaleNormal="73" zoomScaleSheetLayoutView="100" workbookViewId="0">
      <selection activeCell="B5" sqref="B5:I5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22.42578125" style="14" customWidth="1"/>
    <col min="5" max="5" width="21.7109375" style="14" customWidth="1"/>
    <col min="6" max="6" width="23.28515625" style="14" customWidth="1"/>
    <col min="7" max="9" width="22.425781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39" t="s">
        <v>41</v>
      </c>
      <c r="C2" s="40"/>
      <c r="D2" s="40"/>
      <c r="E2" s="40"/>
      <c r="F2" s="40"/>
      <c r="G2" s="40"/>
      <c r="H2" s="40"/>
      <c r="I2" s="41"/>
      <c r="J2" s="7"/>
      <c r="K2" s="7"/>
      <c r="L2" s="3"/>
      <c r="M2" s="4"/>
    </row>
    <row r="3" spans="1:14" s="5" customFormat="1" ht="21" customHeight="1" x14ac:dyDescent="0.25">
      <c r="A3" s="1"/>
      <c r="B3" s="42" t="s">
        <v>0</v>
      </c>
      <c r="C3" s="43"/>
      <c r="D3" s="43"/>
      <c r="E3" s="43"/>
      <c r="F3" s="43"/>
      <c r="G3" s="43"/>
      <c r="H3" s="43"/>
      <c r="I3" s="44"/>
      <c r="J3" s="7"/>
      <c r="K3" s="7"/>
    </row>
    <row r="4" spans="1:14" s="2" customFormat="1" ht="20.25" customHeight="1" x14ac:dyDescent="0.25">
      <c r="A4" s="1"/>
      <c r="B4" s="42" t="s">
        <v>44</v>
      </c>
      <c r="C4" s="43"/>
      <c r="D4" s="43"/>
      <c r="E4" s="43"/>
      <c r="F4" s="43"/>
      <c r="G4" s="43"/>
      <c r="H4" s="43"/>
      <c r="I4" s="44"/>
      <c r="J4" s="7"/>
      <c r="K4" s="7"/>
      <c r="L4" s="7"/>
      <c r="M4" s="8"/>
      <c r="N4" s="8"/>
    </row>
    <row r="5" spans="1:14" s="2" customFormat="1" ht="18" customHeight="1" x14ac:dyDescent="0.25">
      <c r="A5" s="9"/>
      <c r="B5" s="36" t="s">
        <v>42</v>
      </c>
      <c r="C5" s="37"/>
      <c r="D5" s="37"/>
      <c r="E5" s="37"/>
      <c r="F5" s="37"/>
      <c r="G5" s="37"/>
      <c r="H5" s="37"/>
      <c r="I5" s="38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52" t="s">
        <v>1</v>
      </c>
      <c r="C7" s="52"/>
      <c r="D7" s="45" t="s">
        <v>2</v>
      </c>
      <c r="E7" s="45"/>
      <c r="F7" s="45"/>
      <c r="G7" s="45"/>
      <c r="H7" s="45"/>
      <c r="I7" s="52" t="s">
        <v>3</v>
      </c>
    </row>
    <row r="8" spans="1:14" ht="25.5" x14ac:dyDescent="0.25">
      <c r="B8" s="52"/>
      <c r="C8" s="52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52"/>
    </row>
    <row r="9" spans="1:14" ht="15.75" customHeight="1" x14ac:dyDescent="0.25">
      <c r="B9" s="52"/>
      <c r="C9" s="52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30.75" customHeight="1" x14ac:dyDescent="0.25">
      <c r="B10" s="46" t="s">
        <v>11</v>
      </c>
      <c r="C10" s="47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46" t="s">
        <v>14</v>
      </c>
      <c r="C13" s="47"/>
      <c r="D13" s="28">
        <f>SUM(D14:D21)</f>
        <v>5945119606.039999</v>
      </c>
      <c r="E13" s="27">
        <f t="shared" ref="E13:H13" si="1">SUM(E14:E21)</f>
        <v>644078402.66000009</v>
      </c>
      <c r="F13" s="28">
        <f t="shared" si="1"/>
        <v>6589198008.6999998</v>
      </c>
      <c r="G13" s="27">
        <f t="shared" si="1"/>
        <v>2601221242.6000004</v>
      </c>
      <c r="H13" s="28">
        <f t="shared" si="1"/>
        <v>2595217998.04</v>
      </c>
      <c r="I13" s="28">
        <f>SUM(I14:I21)</f>
        <v>3987976766.0999999</v>
      </c>
    </row>
    <row r="14" spans="1:14" ht="18" customHeight="1" x14ac:dyDescent="0.25">
      <c r="B14" s="19"/>
      <c r="C14" s="20" t="s">
        <v>15</v>
      </c>
      <c r="D14" s="29">
        <v>4934314257.5299997</v>
      </c>
      <c r="E14" s="33">
        <v>589960381.71000004</v>
      </c>
      <c r="F14" s="31">
        <f>+D14+E14</f>
        <v>5524274639.2399998</v>
      </c>
      <c r="G14" s="30">
        <v>2034716196.9000001</v>
      </c>
      <c r="H14" s="29">
        <v>2029284762.74</v>
      </c>
      <c r="I14" s="32">
        <f>F14-G14</f>
        <v>3489558442.3399997</v>
      </c>
    </row>
    <row r="15" spans="1:14" x14ac:dyDescent="0.25">
      <c r="B15" s="19"/>
      <c r="C15" s="20" t="s">
        <v>16</v>
      </c>
      <c r="D15" s="29">
        <v>316547261.38</v>
      </c>
      <c r="E15" s="33">
        <v>12506061.220000001</v>
      </c>
      <c r="F15" s="31">
        <f t="shared" ref="F15:F21" si="2">+D15+E15</f>
        <v>329053322.60000002</v>
      </c>
      <c r="G15" s="30">
        <v>156195599.61000001</v>
      </c>
      <c r="H15" s="29">
        <v>156195599.61000001</v>
      </c>
      <c r="I15" s="32">
        <f t="shared" ref="I15:I21" si="3">F15-G15</f>
        <v>172857722.99000001</v>
      </c>
    </row>
    <row r="16" spans="1:14" ht="25.5" x14ac:dyDescent="0.25">
      <c r="B16" s="19"/>
      <c r="C16" s="20" t="s">
        <v>17</v>
      </c>
      <c r="D16" s="29">
        <v>644201346.30999994</v>
      </c>
      <c r="E16" s="33">
        <v>34431958.729999997</v>
      </c>
      <c r="F16" s="31">
        <f t="shared" si="2"/>
        <v>678633305.03999996</v>
      </c>
      <c r="G16" s="30">
        <v>391406724</v>
      </c>
      <c r="H16" s="29">
        <v>390834913.60000002</v>
      </c>
      <c r="I16" s="32">
        <f t="shared" si="3"/>
        <v>287226581.03999996</v>
      </c>
    </row>
    <row r="17" spans="2:9" x14ac:dyDescent="0.25">
      <c r="B17" s="19"/>
      <c r="C17" s="20" t="s">
        <v>18</v>
      </c>
      <c r="D17" s="29">
        <v>14800000</v>
      </c>
      <c r="E17" s="33">
        <v>7751001</v>
      </c>
      <c r="F17" s="31">
        <f t="shared" si="2"/>
        <v>22551001</v>
      </c>
      <c r="G17" s="30">
        <v>4649455.9800000004</v>
      </c>
      <c r="H17" s="29">
        <v>4649455.9800000004</v>
      </c>
      <c r="I17" s="32">
        <f>F17-G17</f>
        <v>17901545.02</v>
      </c>
    </row>
    <row r="18" spans="2:9" x14ac:dyDescent="0.25">
      <c r="B18" s="19"/>
      <c r="C18" s="20" t="s">
        <v>19</v>
      </c>
      <c r="D18" s="29">
        <v>35256740.82</v>
      </c>
      <c r="E18" s="33">
        <v>-571000</v>
      </c>
      <c r="F18" s="31">
        <f t="shared" si="2"/>
        <v>34685740.82</v>
      </c>
      <c r="G18" s="30">
        <v>14253266.109999999</v>
      </c>
      <c r="H18" s="29">
        <v>14253266.109999999</v>
      </c>
      <c r="I18" s="32">
        <f t="shared" si="3"/>
        <v>20432474.710000001</v>
      </c>
    </row>
    <row r="19" spans="2:9" ht="25.5" x14ac:dyDescent="0.25">
      <c r="B19" s="19"/>
      <c r="C19" s="20" t="s">
        <v>20</v>
      </c>
      <c r="D19" s="29">
        <v>0</v>
      </c>
      <c r="E19" s="30">
        <v>0</v>
      </c>
      <c r="F19" s="31">
        <f t="shared" si="2"/>
        <v>0</v>
      </c>
      <c r="G19" s="30">
        <v>0</v>
      </c>
      <c r="H19" s="29">
        <v>0</v>
      </c>
      <c r="I19" s="32">
        <f t="shared" si="3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2"/>
        <v>0</v>
      </c>
      <c r="G20" s="30">
        <v>0</v>
      </c>
      <c r="H20" s="29">
        <v>0</v>
      </c>
      <c r="I20" s="32">
        <f t="shared" si="3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2"/>
        <v>0</v>
      </c>
      <c r="G21" s="30">
        <v>0</v>
      </c>
      <c r="H21" s="29">
        <v>0</v>
      </c>
      <c r="I21" s="32">
        <f t="shared" si="3"/>
        <v>0</v>
      </c>
    </row>
    <row r="22" spans="2:9" x14ac:dyDescent="0.25">
      <c r="B22" s="46" t="s">
        <v>23</v>
      </c>
      <c r="C22" s="47"/>
      <c r="D22" s="28">
        <f>SUM(D23:D25)</f>
        <v>3632807477.96</v>
      </c>
      <c r="E22" s="27">
        <f t="shared" ref="E22:H22" si="4">SUM(E23:E25)</f>
        <v>30364235.530000012</v>
      </c>
      <c r="F22" s="28">
        <f t="shared" si="4"/>
        <v>3663171713.4899998</v>
      </c>
      <c r="G22" s="27">
        <f t="shared" si="4"/>
        <v>1656206994.97</v>
      </c>
      <c r="H22" s="28">
        <f t="shared" si="4"/>
        <v>1609460003.01</v>
      </c>
      <c r="I22" s="28">
        <f>SUM(I23:I25)</f>
        <v>2006964718.52</v>
      </c>
    </row>
    <row r="23" spans="2:9" ht="38.25" x14ac:dyDescent="0.25">
      <c r="B23" s="19"/>
      <c r="C23" s="20" t="s">
        <v>24</v>
      </c>
      <c r="D23" s="29">
        <v>1594736897.1300001</v>
      </c>
      <c r="E23" s="33">
        <v>20159730.599999994</v>
      </c>
      <c r="F23" s="31">
        <f>+D23+E23</f>
        <v>1614896627.73</v>
      </c>
      <c r="G23" s="30">
        <v>742438689.14999998</v>
      </c>
      <c r="H23" s="29">
        <v>742416783.96000004</v>
      </c>
      <c r="I23" s="32">
        <f>F23-G23</f>
        <v>872457938.58000004</v>
      </c>
    </row>
    <row r="24" spans="2:9" ht="25.5" x14ac:dyDescent="0.25">
      <c r="B24" s="19"/>
      <c r="C24" s="20" t="s">
        <v>25</v>
      </c>
      <c r="D24" s="29">
        <v>2038070580.8299999</v>
      </c>
      <c r="E24" s="33">
        <v>10204504.930000018</v>
      </c>
      <c r="F24" s="31">
        <f t="shared" ref="F24:F25" si="5">+D24+E24</f>
        <v>2048275085.76</v>
      </c>
      <c r="G24" s="30">
        <v>913768305.82000005</v>
      </c>
      <c r="H24" s="29">
        <v>867043219.04999995</v>
      </c>
      <c r="I24" s="32">
        <f t="shared" ref="I24:I25" si="6">F24-G24</f>
        <v>1134506779.9400001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46" t="s">
        <v>26</v>
      </c>
      <c r="C26" s="47"/>
      <c r="D26" s="28">
        <f>SUM(D27:D28)</f>
        <v>29483825</v>
      </c>
      <c r="E26" s="27">
        <f t="shared" ref="E26:H26" si="7">SUM(E27:E28)</f>
        <v>-7932666.4000000004</v>
      </c>
      <c r="F26" s="28">
        <f t="shared" si="7"/>
        <v>21551158.600000001</v>
      </c>
      <c r="G26" s="27">
        <f t="shared" si="7"/>
        <v>987228.63</v>
      </c>
      <c r="H26" s="28">
        <f t="shared" si="7"/>
        <v>987228.63</v>
      </c>
      <c r="I26" s="28">
        <f>SUM(I27:I33)</f>
        <v>20563929.970000003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29483825</v>
      </c>
      <c r="E28" s="33">
        <v>-7932666.4000000004</v>
      </c>
      <c r="F28" s="31">
        <f>+D28+E28</f>
        <v>21551158.600000001</v>
      </c>
      <c r="G28" s="30">
        <v>987228.63</v>
      </c>
      <c r="H28" s="29">
        <v>987228.63</v>
      </c>
      <c r="I28" s="32">
        <f t="shared" ref="I28:I33" si="8">F28-G28</f>
        <v>20563929.970000003</v>
      </c>
    </row>
    <row r="29" spans="2:9" x14ac:dyDescent="0.25">
      <c r="B29" s="46" t="s">
        <v>29</v>
      </c>
      <c r="C29" s="47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25.5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46" t="s">
        <v>34</v>
      </c>
      <c r="C34" s="47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25.5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48" t="s">
        <v>36</v>
      </c>
      <c r="C39" s="49"/>
      <c r="D39" s="34">
        <f>SUM(D10+D13+D22+D26+D29+D34)</f>
        <v>9607410909</v>
      </c>
      <c r="E39" s="34">
        <f t="shared" ref="E39:H39" si="12">SUM(E10+E13+E22+E26+E29+E34)</f>
        <v>666509971.79000008</v>
      </c>
      <c r="F39" s="34">
        <f t="shared" si="12"/>
        <v>10273920880.789999</v>
      </c>
      <c r="G39" s="34">
        <f t="shared" si="12"/>
        <v>4258415466.2000008</v>
      </c>
      <c r="H39" s="34">
        <f t="shared" si="12"/>
        <v>4205665229.6800003</v>
      </c>
      <c r="I39" s="34">
        <f>SUM(I10+I13+I22+I26+I29+I34)</f>
        <v>6015505414.5900002</v>
      </c>
    </row>
    <row r="40" spans="2:10" x14ac:dyDescent="0.25">
      <c r="E40" s="21"/>
      <c r="H40" s="21"/>
    </row>
    <row r="41" spans="2:10" x14ac:dyDescent="0.25">
      <c r="B41" s="50" t="s">
        <v>43</v>
      </c>
      <c r="C41" s="50"/>
      <c r="D41" s="50"/>
      <c r="E41" s="50"/>
      <c r="F41" s="50"/>
      <c r="G41" s="50"/>
      <c r="H41" s="50"/>
      <c r="I41" s="50"/>
      <c r="J41" s="50"/>
    </row>
    <row r="42" spans="2:10" x14ac:dyDescent="0.25">
      <c r="B42" s="22"/>
      <c r="C42" s="22"/>
      <c r="D42" s="23"/>
      <c r="E42" s="23"/>
      <c r="F42" s="23"/>
      <c r="G42" s="51"/>
      <c r="H42" s="51"/>
      <c r="I42" s="51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  <mergeCell ref="B5:I5"/>
    <mergeCell ref="B2:I2"/>
    <mergeCell ref="B3:I3"/>
    <mergeCell ref="B4:I4"/>
    <mergeCell ref="D7:H7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ignoredErrors>
    <ignoredError sqref="E26:F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2023-07-24T05:19:43Z</dcterms:modified>
</cp:coreProperties>
</file>