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E25" i="2"/>
  <c r="F40"/>
  <c r="J49" l="1"/>
  <c r="J37" l="1"/>
  <c r="K49"/>
  <c r="K43"/>
  <c r="J43"/>
  <c r="J62" s="1"/>
  <c r="J26"/>
  <c r="K62" l="1"/>
  <c r="J39"/>
  <c r="E40"/>
  <c r="F25" l="1"/>
  <c r="E42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<sst xmlns="http://schemas.openxmlformats.org/spreadsheetml/2006/main" count="65" uniqueCount="64">
  <si>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</si>
  <si>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</si>
  <si>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</si>
  <si>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</si>
  <si>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</si>
  <si>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</si>
  <si>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</si>
  <si>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</si>
  <si>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</si>
  <si>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</si>
  <si>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</si>
  <si>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</si>
  <si>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</si>
  <si>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</si>
  <si>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</si>
  <si>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</si>
  <si>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</si>
  <si>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</si>
  <si>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</si>
  <si>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</si>
  <si>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</si>
  <si>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</si>
  <si>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</si>
  <si>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</si>
  <si>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</si>
  <si>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</si>
  <si>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</si>
  <si>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</si>
  <si>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</si>
  <si>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</si>
  <si>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</si>
  <si>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</si>
  <si>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</si>
  <si>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</si>
  <si>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</si>
  <si>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</si>
  <si>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</si>
  <si>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</si>
  <si>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</si>
  <si>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</si>
  <si>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</si>
  <si>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</si>
  <si>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</si>
  <si>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</si>
  <si>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</si>
  <si>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</si>
  <si>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</si>
  <si>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</si>
  <si>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</si>
  <si>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</si>
  <si>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</si>
  <si>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</si>
  <si>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</si>
  <si>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</si>
  <si>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</si>
  <si>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</si>
  <si>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</si>
  <si>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</si>
  <si>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</si>
  <si>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</si>
  <si>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</si>
  <si>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</si>
  <si>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</si>
  <si>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Agosto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</si>
</sst>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zoomScaleSheetLayoutView="100" workbookViewId="0">
      <selection activeCell="E56" sqref="E56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08" t="s">
        <v>1</v>
      </c>
      <c r="C9" s="108"/>
      <c r="D9" s="108"/>
      <c r="E9" s="103">
        <v>2022</v>
      </c>
      <c r="F9" s="103">
        <v>2021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11" t="s">
        <v>6</v>
      </c>
      <c r="D17" s="111"/>
      <c r="E17" s="63">
        <v>3099360702.0900002</v>
      </c>
      <c r="F17" s="63">
        <v>2127211682.9100001</v>
      </c>
      <c r="G17" s="29"/>
      <c r="H17" s="111" t="s">
        <v>7</v>
      </c>
      <c r="I17" s="111"/>
      <c r="J17" s="63">
        <v>134559294.97999999</v>
      </c>
      <c r="K17" s="84">
        <v>157603125.34</v>
      </c>
      <c r="L17" s="1"/>
    </row>
    <row r="18" spans="2:12" ht="12">
      <c r="B18" s="23"/>
      <c r="C18" s="111" t="s">
        <v>8</v>
      </c>
      <c r="D18" s="111"/>
      <c r="E18" s="63">
        <v>13017643.189999999</v>
      </c>
      <c r="F18" s="63">
        <v>114795834.04000001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>
      <c r="B19" s="23"/>
      <c r="C19" s="111" t="s">
        <v>10</v>
      </c>
      <c r="D19" s="111"/>
      <c r="E19" s="63">
        <v>12673411.67</v>
      </c>
      <c r="F19" s="63">
        <v>200003942.06</v>
      </c>
      <c r="G19" s="29"/>
      <c r="H19" s="111" t="s">
        <v>11</v>
      </c>
      <c r="I19" s="111"/>
      <c r="J19" s="63">
        <v>25129415.559999999</v>
      </c>
      <c r="K19" s="84">
        <v>21528415.129999999</v>
      </c>
      <c r="L19" s="1"/>
    </row>
    <row r="20" spans="2:12" ht="1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0</v>
      </c>
      <c r="K22" s="84">
        <v>-2627608.0499999998</v>
      </c>
      <c r="L22" s="1"/>
    </row>
    <row r="23" spans="2:12" ht="12">
      <c r="B23" s="23"/>
      <c r="C23" s="111" t="s">
        <v>18</v>
      </c>
      <c r="D23" s="111"/>
      <c r="E23" s="64">
        <v>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103499887.06999999</v>
      </c>
      <c r="K24" s="84">
        <v>156297967.97</v>
      </c>
      <c r="L24" s="1"/>
    </row>
    <row r="25" spans="2:12" ht="12">
      <c r="B25" s="23"/>
      <c r="C25" s="110" t="s">
        <v>21</v>
      </c>
      <c r="D25" s="110"/>
      <c r="E25" s="66">
        <f>SUM(E17:E24)</f>
        <v>3125051756.9500003</v>
      </c>
      <c r="F25" s="66">
        <f>SUM(F17:F24)</f>
        <v>2442011459.0100002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263188597.60999998</v>
      </c>
      <c r="K26" s="88">
        <f>SUM(K17:K25)</f>
        <v>332801900.38999999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11" t="s">
        <v>25</v>
      </c>
      <c r="D30" s="111"/>
      <c r="E30" s="63">
        <v>191785755.77000001</v>
      </c>
      <c r="F30" s="63">
        <v>119973650.19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>
      <c r="B31" s="23"/>
      <c r="C31" s="111" t="s">
        <v>27</v>
      </c>
      <c r="D31" s="111"/>
      <c r="E31" s="63">
        <v>22979.15</v>
      </c>
      <c r="F31" s="63">
        <v>22979.153999999999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>
      <c r="B32" s="23"/>
      <c r="C32" s="111" t="s">
        <v>29</v>
      </c>
      <c r="D32" s="111"/>
      <c r="E32" s="63">
        <v>39040731379.870003</v>
      </c>
      <c r="F32" s="63">
        <v>38475223494.75</v>
      </c>
      <c r="G32" s="29"/>
      <c r="H32" s="111" t="s">
        <v>30</v>
      </c>
      <c r="I32" s="111"/>
      <c r="J32" s="63">
        <v>1069331560.49</v>
      </c>
      <c r="K32" s="84">
        <v>1142875824.1099999</v>
      </c>
      <c r="L32" s="1"/>
    </row>
    <row r="33" spans="2:12" ht="12">
      <c r="B33" s="23"/>
      <c r="C33" s="111" t="s">
        <v>31</v>
      </c>
      <c r="D33" s="111"/>
      <c r="E33" s="63">
        <v>1260756296.8399999</v>
      </c>
      <c r="F33" s="63">
        <v>1769964809.6500001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11" t="s">
        <v>33</v>
      </c>
      <c r="D34" s="111"/>
      <c r="E34" s="63">
        <v>108727022.78</v>
      </c>
      <c r="F34" s="63">
        <v>136435770.014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>
      <c r="B35" s="23"/>
      <c r="C35" s="111" t="s">
        <v>34</v>
      </c>
      <c r="D35" s="111"/>
      <c r="E35" s="63">
        <v>-884001744.97000003</v>
      </c>
      <c r="F35" s="63">
        <v>-555001380.30999994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1069333845.46</v>
      </c>
      <c r="K37" s="88">
        <f>SUM(K30:K36)</f>
        <v>1142878109.0799999</v>
      </c>
      <c r="L37" s="1"/>
    </row>
    <row r="38" spans="2:12" ht="1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1332522443.0699999</v>
      </c>
      <c r="K39" s="88">
        <f>SUM(K26,K37)</f>
        <v>1475680009.4699998</v>
      </c>
      <c r="L39" s="1"/>
    </row>
    <row r="40" spans="2:12" ht="12">
      <c r="B40" s="23"/>
      <c r="C40" s="110" t="s">
        <v>41</v>
      </c>
      <c r="D40" s="110"/>
      <c r="E40" s="69">
        <f>SUM(E30:E39)</f>
        <v>39718021689.439995</v>
      </c>
      <c r="F40" s="69">
        <f>SUM(F30:F39)</f>
        <v>39946619323.448006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>
      <c r="B42" s="23"/>
      <c r="C42" s="110" t="s">
        <v>43</v>
      </c>
      <c r="D42" s="110"/>
      <c r="E42" s="69">
        <f>SUM(E40,E25)</f>
        <v>42843073446.389992</v>
      </c>
      <c r="F42" s="69">
        <f>SUM(F25,F40)</f>
        <v>42388630782.458008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1686287186.3499999</v>
      </c>
      <c r="K43" s="88">
        <f>SUM(K45:K47)</f>
        <v>1633882527.24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/>
      <c r="F45" s="60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1686287186.3499999</v>
      </c>
      <c r="K46" s="84">
        <v>1633882527.24</v>
      </c>
      <c r="L46" s="1"/>
    </row>
    <row r="47" spans="2:12" ht="1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39824263816.970001</v>
      </c>
      <c r="K49" s="88">
        <f>SUM(K51:K55)</f>
        <v>39279068245.749992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2412836661.0300002</v>
      </c>
      <c r="K51" s="84">
        <v>1300659581.78</v>
      </c>
      <c r="L51" s="1"/>
    </row>
    <row r="52" spans="2:12" ht="1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4038238432</v>
      </c>
      <c r="K52" s="84">
        <v>4257961954.0599999</v>
      </c>
      <c r="L52" s="1"/>
    </row>
    <row r="53" spans="2:12" ht="1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31557385558.470001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22405023.969999999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41510551003.32</v>
      </c>
      <c r="K62" s="94">
        <f>SUM(K49+K43)</f>
        <v>40912950772.98999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42843073446.389999</v>
      </c>
      <c r="K64" s="94">
        <f>SUM(K39,K49,K43)</f>
        <v>42388630782.459991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14" t="s">
        <v>61</v>
      </c>
      <c r="D67" s="114"/>
      <c r="E67" s="114"/>
      <c r="F67" s="114"/>
      <c r="G67" s="114"/>
      <c r="H67" s="114"/>
      <c r="I67" s="114"/>
      <c r="J67" s="114"/>
      <c r="K67" s="114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12"/>
      <c r="E71" s="112"/>
      <c r="F71" s="76"/>
      <c r="G71" s="14"/>
      <c r="H71" s="112"/>
      <c r="I71" s="112"/>
      <c r="J71" s="81"/>
      <c r="K71" s="76"/>
      <c r="L71" s="1"/>
    </row>
    <row r="72" spans="2:12" ht="12" hidden="1">
      <c r="B72" s="1"/>
      <c r="C72" s="18"/>
      <c r="D72" s="113"/>
      <c r="E72" s="113"/>
      <c r="F72" s="61"/>
      <c r="G72" s="19"/>
      <c r="H72" s="113"/>
      <c r="I72" s="113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2022-09-13T15:09:25Z</dcterms:modified>
</cp:coreProperties>
</file>