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DCI-MUN-RM-IM-LP-013-2023\"/>
    </mc:Choice>
  </mc:AlternateContent>
  <xr:revisionPtr revIDLastSave="0" documentId="13_ncr:1_{208F32BA-5C75-4A86-B3C8-BDE3C531CBA7}" xr6:coauthVersionLast="47" xr6:coauthVersionMax="47" xr10:uidLastSave="{00000000-0000-0000-0000-000000000000}"/>
  <bookViews>
    <workbookView xWindow="-108" yWindow="-108" windowWidth="24792" windowHeight="13320" xr2:uid="{C6BB7D52-C112-4506-A898-85007205028F}"/>
  </bookViews>
  <sheets>
    <sheet name="DCI-MUN-RM-IM-LP-013-2023" sheetId="1" r:id="rId1"/>
  </sheets>
  <externalReferences>
    <externalReference r:id="rId2"/>
    <externalReference r:id="rId3"/>
  </externalReferences>
  <definedNames>
    <definedName name="_xlnm._FilterDatabase" localSheetId="0" hidden="1">'DCI-MUN-RM-IM-LP-013-2023'!$B$19:$H$225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'DCI-MUN-RM-IM-LP-013-2023'!$A$1:$H$257</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'DCI-MUN-RM-IM-LP-013-2023'!$1:$17</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6" i="1" l="1"/>
  <c r="C245" i="1"/>
  <c r="C244" i="1"/>
  <c r="C243" i="1"/>
  <c r="C242" i="1"/>
  <c r="C241" i="1"/>
  <c r="C240" i="1"/>
  <c r="C239" i="1"/>
  <c r="C238" i="1"/>
  <c r="C237" i="1"/>
  <c r="C236" i="1"/>
  <c r="C235" i="1"/>
  <c r="H233" i="1"/>
  <c r="C233" i="1"/>
  <c r="B233" i="1"/>
  <c r="C230"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s="1"/>
  <c r="H245" i="1" s="1"/>
  <c r="H188" i="1"/>
  <c r="H187" i="1"/>
  <c r="H186" i="1"/>
  <c r="H185" i="1"/>
  <c r="H184" i="1"/>
  <c r="H183" i="1"/>
  <c r="H182" i="1"/>
  <c r="H181" i="1"/>
  <c r="H180" i="1"/>
  <c r="H179" i="1"/>
  <c r="H178" i="1"/>
  <c r="H177" i="1"/>
  <c r="H176" i="1"/>
  <c r="H175" i="1"/>
  <c r="H174" i="1"/>
  <c r="H173" i="1"/>
  <c r="H172" i="1"/>
  <c r="H171" i="1"/>
  <c r="H170" i="1"/>
  <c r="H169" i="1"/>
  <c r="H168" i="1"/>
  <c r="H167" i="1"/>
  <c r="H166" i="1"/>
  <c r="H165" i="1" s="1"/>
  <c r="H244" i="1" s="1"/>
  <c r="H164" i="1"/>
  <c r="H163" i="1"/>
  <c r="H162" i="1"/>
  <c r="H161" i="1"/>
  <c r="H160" i="1"/>
  <c r="H159" i="1"/>
  <c r="H158" i="1"/>
  <c r="H157" i="1"/>
  <c r="H156" i="1"/>
  <c r="H155" i="1"/>
  <c r="H154" i="1"/>
  <c r="H153" i="1"/>
  <c r="H152" i="1"/>
  <c r="H151" i="1"/>
  <c r="H150" i="1"/>
  <c r="H149" i="1"/>
  <c r="H148" i="1"/>
  <c r="H147" i="1"/>
  <c r="H146" i="1"/>
  <c r="H145" i="1"/>
  <c r="H144" i="1"/>
  <c r="H143" i="1"/>
  <c r="H142" i="1"/>
  <c r="H141" i="1" s="1"/>
  <c r="H243" i="1" s="1"/>
  <c r="H140" i="1"/>
  <c r="H139" i="1"/>
  <c r="H138" i="1"/>
  <c r="H137" i="1"/>
  <c r="H136" i="1"/>
  <c r="H135" i="1"/>
  <c r="H134" i="1"/>
  <c r="H133" i="1"/>
  <c r="H132" i="1"/>
  <c r="H131" i="1"/>
  <c r="H130" i="1"/>
  <c r="H127" i="1" s="1"/>
  <c r="H242" i="1" s="1"/>
  <c r="H129" i="1"/>
  <c r="H128" i="1"/>
  <c r="H126" i="1"/>
  <c r="H125" i="1"/>
  <c r="H124" i="1"/>
  <c r="H123" i="1"/>
  <c r="H122" i="1"/>
  <c r="H121" i="1"/>
  <c r="H120" i="1"/>
  <c r="H119" i="1"/>
  <c r="H118" i="1"/>
  <c r="H117" i="1"/>
  <c r="H116" i="1"/>
  <c r="H115" i="1"/>
  <c r="H114" i="1"/>
  <c r="H113" i="1"/>
  <c r="H112" i="1"/>
  <c r="H111" i="1"/>
  <c r="H110" i="1" s="1"/>
  <c r="H241" i="1" s="1"/>
  <c r="H109" i="1"/>
  <c r="H108" i="1"/>
  <c r="H107" i="1"/>
  <c r="H106" i="1"/>
  <c r="H103" i="1" s="1"/>
  <c r="H240" i="1" s="1"/>
  <c r="H105" i="1"/>
  <c r="H104" i="1"/>
  <c r="H102" i="1"/>
  <c r="H101" i="1"/>
  <c r="H100" i="1"/>
  <c r="H99" i="1"/>
  <c r="H98" i="1"/>
  <c r="H97" i="1"/>
  <c r="H96" i="1"/>
  <c r="H95" i="1"/>
  <c r="H94" i="1" s="1"/>
  <c r="H239" i="1" s="1"/>
  <c r="H93" i="1"/>
  <c r="H92" i="1"/>
  <c r="H91" i="1"/>
  <c r="H90" i="1"/>
  <c r="H89" i="1"/>
  <c r="H88" i="1"/>
  <c r="H87" i="1"/>
  <c r="H86" i="1"/>
  <c r="H85" i="1"/>
  <c r="H84" i="1"/>
  <c r="H83" i="1"/>
  <c r="H82" i="1"/>
  <c r="H81" i="1"/>
  <c r="H80" i="1"/>
  <c r="H79" i="1"/>
  <c r="H78" i="1"/>
  <c r="H77" i="1"/>
  <c r="H76" i="1"/>
  <c r="H75" i="1"/>
  <c r="H74" i="1"/>
  <c r="H73" i="1"/>
  <c r="H72" i="1"/>
  <c r="H71" i="1"/>
  <c r="H70" i="1" s="1"/>
  <c r="H238" i="1" s="1"/>
  <c r="H69" i="1"/>
  <c r="H68" i="1"/>
  <c r="H67" i="1"/>
  <c r="H66" i="1"/>
  <c r="H65" i="1"/>
  <c r="H64" i="1"/>
  <c r="H63" i="1"/>
  <c r="H62" i="1"/>
  <c r="H61" i="1"/>
  <c r="H60" i="1"/>
  <c r="H59" i="1"/>
  <c r="H58" i="1"/>
  <c r="H50" i="1" s="1"/>
  <c r="H237" i="1" s="1"/>
  <c r="H57" i="1"/>
  <c r="H56" i="1"/>
  <c r="H55" i="1"/>
  <c r="H54" i="1"/>
  <c r="H53" i="1"/>
  <c r="H52" i="1"/>
  <c r="H51" i="1"/>
  <c r="H49" i="1"/>
  <c r="H48" i="1"/>
  <c r="H47" i="1"/>
  <c r="H46" i="1"/>
  <c r="H45" i="1"/>
  <c r="H44" i="1"/>
  <c r="H43" i="1"/>
  <c r="H42" i="1"/>
  <c r="H34" i="1" s="1"/>
  <c r="H236" i="1" s="1"/>
  <c r="H41" i="1"/>
  <c r="H40" i="1"/>
  <c r="H39" i="1"/>
  <c r="H38" i="1"/>
  <c r="H37" i="1"/>
  <c r="H36" i="1"/>
  <c r="H35" i="1"/>
  <c r="H33" i="1"/>
  <c r="H32" i="1"/>
  <c r="H31" i="1"/>
  <c r="H30" i="1"/>
  <c r="H29" i="1"/>
  <c r="H28" i="1"/>
  <c r="H27" i="1"/>
  <c r="H26" i="1"/>
  <c r="H25" i="1"/>
  <c r="H24" i="1"/>
  <c r="H23" i="1"/>
  <c r="H19" i="1" s="1"/>
  <c r="H235" i="1" s="1"/>
  <c r="H22" i="1"/>
  <c r="H21" i="1"/>
  <c r="H20" i="1"/>
  <c r="H255" i="1" l="1"/>
  <c r="H256" i="1" l="1"/>
  <c r="H257" i="1" s="1"/>
</calcChain>
</file>

<file path=xl/sharedStrings.xml><?xml version="1.0" encoding="utf-8"?>
<sst xmlns="http://schemas.openxmlformats.org/spreadsheetml/2006/main" count="649" uniqueCount="313">
  <si>
    <t>MUNICIPIO DE ZAPOPAN, JALISCO</t>
  </si>
  <si>
    <t>LICITACION PUBLICA No.</t>
  </si>
  <si>
    <t>DIRECCIÓN DE CONSERVACION DE INMUEBLES</t>
  </si>
  <si>
    <t>DCI-MUN-RM-IM-LP-013-2023</t>
  </si>
  <si>
    <t>UNIDAD DE PRESUPUESTOS Y CONTRATACION DE OBRA PUBLICA</t>
  </si>
  <si>
    <t>DESCRIPCIÓN GENERAL DE LOS TRABAJOS:</t>
  </si>
  <si>
    <t>FECHA DE INICIO:</t>
  </si>
  <si>
    <t>Mantenimiento y adecuación de espacios a inmueble municipal, trabajos a realizar impermeabilización de azoteas, pintura vinílica y de esmalte, luminarias, sustitución de piso, así como trabajos complementarios, en el Centro Cultural el Colli, ubicado en Av. Prolongación el Colli # 1000. Col. Paraísos del Collí, en el municipio de Zapopan, Jalisco.</t>
  </si>
  <si>
    <t>FECHA DE TERMINACIÓN:</t>
  </si>
  <si>
    <t>PLAZO DE EJECUCIÓN:</t>
  </si>
  <si>
    <t>FECHA DE PRESENTACIÓN:</t>
  </si>
  <si>
    <t>RAZÓN SOCIAL DEL LICITANTE:</t>
  </si>
  <si>
    <t>NOMBRE, CARGO Y FIRMA DEL LICITANTE</t>
  </si>
  <si>
    <t>DOCUMENTO</t>
  </si>
  <si>
    <t>PE1</t>
  </si>
  <si>
    <t>CATÁLOGO DE CONCEPTOS</t>
  </si>
  <si>
    <t>CLAVE</t>
  </si>
  <si>
    <t xml:space="preserve">DESCRIPCIÓN </t>
  </si>
  <si>
    <t>UNIDAD</t>
  </si>
  <si>
    <t>CANTIDAD</t>
  </si>
  <si>
    <t>PRECIO UNITARIO ($)</t>
  </si>
  <si>
    <t>PRECIO UNITARIO ($) CON LETRA</t>
  </si>
  <si>
    <t>IMPORTE ($) M. N.</t>
  </si>
  <si>
    <t>A</t>
  </si>
  <si>
    <t>SALON DE USOS MULTIPLES</t>
  </si>
  <si>
    <t>DOPI-001</t>
  </si>
  <si>
    <t>RETIRO DE IMPERMEABILIZANTE DE MANTO PREFABRICADO Y RASPADANDO LA SUPERFICIE DE AZOTEAS DE FORMA MANUAL O MECANICO, CON COA, ESPATULA Y/O ESMERIL, INCLUYE: ACARREOS INTERNOS, MANO DE OBRA, EQUIPO, HERRAMIENTA Y APILE DEL MATERIAL DONDE INDIQUE SUPERVISION.</t>
  </si>
  <si>
    <t>M2</t>
  </si>
  <si>
    <t>DOPI-002</t>
  </si>
  <si>
    <t>LECHADA SOBRE LADRILLO DE AZOTEA CON SISTEMA A BASE DE POLVO MARMOLINA-CEMENTO BLANCO-SELLADOR EN PROPORCION DE 3:4:5. INCLUYE: PREPARACION DE LA SUPERFICIE, MATERIAL, MANO DE OBRA, Y LO NECESARIO PARA SU CORRECTA EJECUCION.</t>
  </si>
  <si>
    <t>DOPI-003</t>
  </si>
  <si>
    <t>IMPERMEABILIZACION SOBRE LADRILLO DE AZOTEA, MCA. ACRITON PLUS, EN 2 CAPAS A RAZON DE 1 CAPA DE ACRITON SIN DILUIR CON RENDIMIENTO DE 0.5 LT/M2 DEJANDO SECAR 24 HR. Y UNA 2a. CAPA EN SENTIDO CRUZADO A LA PRIMERA CON RENDIMIENTO DE 0.5 LT/M2.  INCLUYE: RASPADO Y PREPARACION DE LA SUPERFICIE, CON GARANTIA DE 6 AÑOS.</t>
  </si>
  <si>
    <t>DOPI-004</t>
  </si>
  <si>
    <t>SUMINISTRO Y APLICACIÓN DE PINTURA VINILICA COLOR  DOS MANOS COMO MINIMO, EN BOVEDAS Y FACHADAS EXTERIORES E INTERIORES,  CUALQUIER COLOR, CUALQUIER ALTURA Y/O NIVEL, INCLUYE; PREPARACION DEL ÁREA, SELLADO, ANDAMIOS, MATERIAL Y MANO DE OBRA.</t>
  </si>
  <si>
    <t>DOPI-005</t>
  </si>
  <si>
    <t>PINTURA ESMALTE CARA ABIERTA EN HERRERIA DE PUERTAS Y VENTANAS DE FACHADA, INCLUYE: RASPADO Y PREPARACION EL AREA, ANDAMIOS, MATERIALES, MANO DE OBRA , EQUIPO HERRAMIENTA , LIMPIEZA Y TODO LO NECESARIO PARA SU CORRECTA EJECUCION.</t>
  </si>
  <si>
    <t>DOPI-006</t>
  </si>
  <si>
    <t>SUMINISTRO Y APLICACIÓN DE PINTURA DE ESMALTE CARA CERRADA COLOR BLANCO Y/O  GRIS EN PORTONES DE LÁMINA EXISTENTES INCLUYE; PREPARACION DEL ÁREA, ANDAMIOS, MATERIAL, MANO DE OBRA, EQUIPO, HERRAMIENTAS Y TODO LO NECESARIO PARA SU CORRECTA EJECUCIÓN.</t>
  </si>
  <si>
    <t>DOPI-007</t>
  </si>
  <si>
    <t>SUMINISTRO Y APLICACIÓN DE PINTURA ESMALTE EN PERFILES TUBULARES DE TRIDILOSA DE 2"  A UNA ALTURA DE 8 METROS, CUALQUIER COLOR, INCLUYE:  PREPARACION DEL ÁREA, ANDAMIOS, MATERIAL Y MANO DE OBRA.</t>
  </si>
  <si>
    <t>M</t>
  </si>
  <si>
    <t>DOPI-008</t>
  </si>
  <si>
    <t>SUMINISTRO Y COLOCACION DE REFLECTOR LED DE CUARZO SMD 30 W CARCASA NEGRA, LUZ FRIA, CONECTADO A SALIDA DEL PARED A REFLECTOR, INCLUYE: ANDAMIOS, MATERIALES DE FIJACION, EQUIPO, HERRAMIENTA Y MANO DE OBRA.</t>
  </si>
  <si>
    <t>PZA</t>
  </si>
  <si>
    <t>DOPI-009</t>
  </si>
  <si>
    <t>SUMINISTRO E INSTALACIÓN DE LUMINARIA TIPO ESTANCA DE SOBREPONER O SUSPENDER IMPERMEABLE AL POLVO Y LA HUMEDAD DE DOS LÁMPARAS LED T8 DE 18W, LA  WP2X18. INCLUYE: INSTALACIÓN QUE INCLUYE ACCESORIOS,  ANDAMIOS, ELEVACIONES, HERRAMIENTAS, LIMPIEZA MANO DE OBRA.</t>
  </si>
  <si>
    <t>DOPI-010</t>
  </si>
  <si>
    <t>SUMINISTRO  Y COLOCACION DE TOMA CORRIENTE DÚPLEX DE 2 P+T BTICINO, MODELO SQZ5215KD ELABORADO EN PLÁSTICO. FUNCIONA EN CORRIENTES DE 127 VOLTS CON 15 AMPERES, CON PLACA DECORATIVA, MEDIDAS 12 X 8.5 X 3 CM.  INCLUYE: DESMONTAJE DE CONTACTO EXISTENTE, CONECCIONES,  ANDAMIOS, MATERIALES  DE FIJACION, HERRAMIENTA Y MANO DE OBRA.</t>
  </si>
  <si>
    <t>DOPI-011</t>
  </si>
  <si>
    <t>SUMINISTRO  Y COLOCACION DE PLACA CON 3 INTERRUPTORES SENCILLOS BTICINO, MODELO:SQZ5301K, ELABORADO EN PLÁSTICO COLOR BLANCO CON ACABADO BRILLANTE, PESTAÑA DE SUJECIÓN PRECISA Y PERMITE EXTRACCIÓN FRONTAL. DIMENSIONES 12 CM DE ALTO X 8.5 CM DE ANCHO X 4 CM DE PROFUNDIDAD Y .080 KG DE PESO. INCLUYE: DESMONTAJE DE CONTACTO EXISTENTE, CONECCIONES, ANDAMIOS, MATERIALES DE FIJACION, HERRAMIENTA Y MANO DE OBRA.</t>
  </si>
  <si>
    <t>DOPI-012</t>
  </si>
  <si>
    <t>SUMINISTRO Y COLOCACIÓN DE VENTANA  MODULO FIJO, DE 0.60 x 0.80 M, PERFILES DE ALUMINIO COLOR NEGRO DE 3", CRISTAL CLARO DE 6MM. INCLUYE: MATERIALES, MANO DE OBRA Y SELLADO.</t>
  </si>
  <si>
    <t>DOPI-013</t>
  </si>
  <si>
    <t>SUMINISTRO Y COLOCACIÓN DE VENTANA DE SISTEMA TIPO GUILLOTINA, DE 0.60 x 1.20 M, PERFILES DE ALUMINIO COLOR NEGRO DE 3", CRISTAL CLARO DE 6MM. INCLUYE: MATERIALES, MANO DE OBRA Y SELLADO.</t>
  </si>
  <si>
    <t>DOPI-014</t>
  </si>
  <si>
    <t>SUMINISTRO Y COLOCACIÓN DE CANCELERIA, PORTONES Y PROTECCIONES DE HERRERIA A BASE DE PERFILES  Y/O LAMINA DE ACERO, DIFERENTES CALIBRES SEGÚN DISEÑO, CONCEPTO INCLUYE: ANCLAJES, BISAGRAS, ELEMENTOS DE FIJACIÓN, HERRAJES, ANDAMIOS, APLICACIÓN DE PRIMER, HERRAMIENTA, MATERIALES, SOLDADURA, RECORTES, PLOMEADO, EQUIPOS Y MANOS DE OBRA.</t>
  </si>
  <si>
    <t>KG</t>
  </si>
  <si>
    <t>B</t>
  </si>
  <si>
    <t xml:space="preserve">SALON DE BAILE 1 </t>
  </si>
  <si>
    <t>DOPI-015</t>
  </si>
  <si>
    <t>DOPI-016</t>
  </si>
  <si>
    <t>DOPI-017</t>
  </si>
  <si>
    <t>DOPI-018</t>
  </si>
  <si>
    <t>DOPI-019</t>
  </si>
  <si>
    <t>DOPI-020</t>
  </si>
  <si>
    <t>DOPI-021</t>
  </si>
  <si>
    <t>DOPI-022</t>
  </si>
  <si>
    <t>DOPI-023</t>
  </si>
  <si>
    <t>DOPI-024</t>
  </si>
  <si>
    <t>DOPI-025</t>
  </si>
  <si>
    <t>DOPI-026</t>
  </si>
  <si>
    <t>DOPI-027</t>
  </si>
  <si>
    <t>DOPI-028</t>
  </si>
  <si>
    <t>SUMINISTRO Y COLOCACIÓN DE ESPEJO FLOTADO RECTANGULAR BISELADO DE 6 MM INCLINACIÓN DE 10°, INCLUYE: MATERIALES MENORES Y DE CONSUMO,  ELEMENTOS DE FIJACION, MARCO DE ALUMINIO DE 2", VINILO, PIJAS, HERRAMIENTAS, LIMPIEZA Y MANO DE OBRA ESPECIALIZADA.</t>
  </si>
  <si>
    <t>DOPI-029</t>
  </si>
  <si>
    <t>CONSTRUCCIÓN DE ESTRADO DE 0.34 M DE ALTO POR MEDIO DEL SUMINISTRO E INSTALACIÓN DE POLINES DE MADERA TRATADA DE PINO PARA EXTERIORES DE 4 X 4" COMO SOPORTE, TENDIDO DE BASE DE HOJA DE TRIPLAY DE 122 CM X 244 CM X 18 MM, CON FORRO INSTALACIÓN DE DUELA DE MADERA SOLIDA DE ENCINO DE 18 MM DE ESPESOR, 12 CM DE ANCHO Y LARGO VARIABLE PARA PISO DE ESCENARIO CON TERMINADO  PULIDO Y LISTO PARA USARSE, INCLUYE: ESCALONES INTEGRADOS AL MISMO, ANDAMIOS, MATERIAL, HERRAMIENTAS Y MANO DE OBRA.</t>
  </si>
  <si>
    <t>C</t>
  </si>
  <si>
    <t xml:space="preserve">SALON DE BAILE 2 </t>
  </si>
  <si>
    <t>DOPI-030</t>
  </si>
  <si>
    <t>DOPI-031</t>
  </si>
  <si>
    <t>DOPI-032</t>
  </si>
  <si>
    <t>DOPI-033</t>
  </si>
  <si>
    <t>DOPI-034</t>
  </si>
  <si>
    <t>DOPI-035</t>
  </si>
  <si>
    <t>DOPI-036</t>
  </si>
  <si>
    <t>DOPI-037</t>
  </si>
  <si>
    <t>DOPI-038</t>
  </si>
  <si>
    <t>DOPI-039</t>
  </si>
  <si>
    <t>DOPI-040</t>
  </si>
  <si>
    <t>DOPI-041</t>
  </si>
  <si>
    <t>DOPI-042</t>
  </si>
  <si>
    <t>SUMINISTRO Y COLOCACIÓN DE PISO PORCELANICO RECTIFICADO EN FORMATO 37.5X75 CM. MODELO QUARTZITA WHITE, INCLUYE: JUNTEADOR, MANO DE OBRA, CORTES, NIVELACIÓN Y HERRAMIENTA.</t>
  </si>
  <si>
    <t>DOPI-043</t>
  </si>
  <si>
    <t>SUMINISTRO E INSTALACIÓN DE ZOCLO DE 7 CM  CON PISO PORCELANICO RECTIFICADO EN FORMATO 37.5X75 CM, MODELO QUARTZITA WHITE, INCLUYE: JUNTEADOR, MANO DE OBRA, CORTES, NIVELACIÓN Y HERRAMIENTA.</t>
  </si>
  <si>
    <t>DOPI-044</t>
  </si>
  <si>
    <t>APLANADO DE 2.50 CM DE ESPESOR EN MURO CON MORTERO CEMENTO-ARENA 1:3, ACABADO PULIDO O APALILLADO, INCLUYE: MATERIALES, ACARREOS, DESPERDICIOS, MANO DE OBRA, ANDAMIOS, PLOMEADO, NIVELADO, REGLEADO, RECORTES, MANO DE OBRA, EQUIPO Y HERRAMIENTA.</t>
  </si>
  <si>
    <t>DOPI-045</t>
  </si>
  <si>
    <t>BOQUILLA DE 15 A 20 CM DE ANCHO, CON MORTERO CAL - ARENA PROPORCIÓN 1:3, ACABADO REPELLADO, EN APERTURA DE VANOS DE PUERTAS Y VENTANAS, INCLUYE: HERRAMIENTA, PLOMEADO, NIVELADO, DESPERDICIOS, MATERIALES, EQUIPO Y MANO DE OBRA.</t>
  </si>
  <si>
    <t>DOPI-046</t>
  </si>
  <si>
    <t>FILETES Y BOLEADOS, HECHOS CON MORTERO CEMENTO-ARENA EN PROPORCIÓN 1:3, TANTO INCLINADOS COMO VERTICALES A TIRO DE HILO Y ESCUADRA,  INCLUYE: DESPERDICIOS, ANDAMIOS Y ACARREO DE MATERIALES AL SITIO DE SU UTILIZACIÓN, A CUALQUIER NIVEL.</t>
  </si>
  <si>
    <t>DOPI-047</t>
  </si>
  <si>
    <t>SUMINISTRO Y COLOCACION DE MURO DE DUROCK RESISTENTE A LA HUMEDAD DE 12CM DE ESPESOR DOBLE CARA, CONCEPTO INCLUYE: MANO DE OBRA, HERRAMIENTA, TORNILLOS, ANCLAS, METALES, REFUERZOS, ANCLAS, CLAVOS, CINTA, BASECOAT, EQUIPO, MANO DE OBRA ESPECIALIZADA Y HERRAMIENTA.</t>
  </si>
  <si>
    <t>DOPI-048</t>
  </si>
  <si>
    <t>SUMINISTRO E INSTACIÓN DE MURO DIVISORIO A BASE DE CELOSIA DE BARRO RECOCIDO DE MEDIDAS 24 X 13 X6 CM, PEGADO CON CEMENTO-ARENA DE RIO PROPORCION 1:4, DE 0.00 A 2.00 M DE ALTURA, INCLUYE; MATERIALES,  DESPERDICIOS, ANDAMIOS, MANO DE OBRA, EQUIPO Y HERRAMIENTA.</t>
  </si>
  <si>
    <t>D</t>
  </si>
  <si>
    <t>SALON DE DANZA AEREA</t>
  </si>
  <si>
    <t>DOPI-049</t>
  </si>
  <si>
    <t>DOPI-050</t>
  </si>
  <si>
    <t>DOPI-051</t>
  </si>
  <si>
    <t>DOPI-052</t>
  </si>
  <si>
    <t>DOPI-053</t>
  </si>
  <si>
    <t>DOPI-054</t>
  </si>
  <si>
    <t>DOPI-055</t>
  </si>
  <si>
    <t>DOPI-056</t>
  </si>
  <si>
    <t>DOPI-057</t>
  </si>
  <si>
    <t>DOPI-058</t>
  </si>
  <si>
    <t>DOPI-059</t>
  </si>
  <si>
    <t>DOPI-060</t>
  </si>
  <si>
    <t>DOPI-061</t>
  </si>
  <si>
    <t>DOPI-062</t>
  </si>
  <si>
    <t>DOPI-063</t>
  </si>
  <si>
    <t>SUMINISTRO E INSTALACIÓN  DE ACERO ESTRUCTURAL  (ASTM 572-50 ). INCLUYE:  NIVELACIÓN, ELEMENTOS DE FIJACIÓN, CORTES, SOLDADURA, ACARREOS, DESPERDICIO, MATERIAL, MANO DE OBRA, EQUIPO Y HERRAMIENTA.</t>
  </si>
  <si>
    <t>DOPI-064</t>
  </si>
  <si>
    <t>SUMINISTRO E INSTALACIÓN DE LÁMINA MULTYPANEL COLOR BLANCO (TECHO) DE  1 1/2" CAL. 26/26, EN CUBIERTAS, INCLUYE: MATERIALES, ACARREOS, CORTES, DESPERDICIOS, ELEVACIONES HASTA UNA ALTURA DE 18 MT, FIJACIÓN, SELLADO,  MANO DE OBRA, EQUIPO Y HERRAMIENTA.</t>
  </si>
  <si>
    <t>DOPI-065</t>
  </si>
  <si>
    <t>SUMINISTRO E INSTALACIÓN DE MOLDURA CANALÓN DE LÁMINA PINTRO DE CAL. 18  CON UN DESARROLLO DE HASTA 1.00 M, CON REFUERZOS DE ANGULO DE FIERRO, PARA CONDUCCIÓN DE AGUA PLUVIAL DE CUBIERTAS A BAJANTES, CUALQUIER ALTURA, INCLUYE: MATERIALES, ACARREOS, CORTES, DESPERDICIOS, ANDAMIOS, ELEVACIONES, FIJACIÓN, MANO DE OBRA, EQUIPO Y HERRAMIENTA.</t>
  </si>
  <si>
    <t>DOPI-066</t>
  </si>
  <si>
    <t>SUMINISTRO E INSTALACIÓN DE MOLDURA GOTERÓN (CUBIERTA-PRETIL) DE LÁMINA PINTRO COLOR BLANCO DE CAL. 24 CON UN DESARROLLO DE HASTA 0.61 CM, (24") CON REFUERZOS DE ANGULO DE FIERRO, PARA CONDUCCIÓN DE AGUA PLUVIAL DE CUBIERTAS A BAJANTES, A UNA ALTURA DE 10 MT. INCLUYE: MATERIALES, ACARREOS, CORTES, DESPERDICIOS, ANDAMIOS, ELEVACIONES, FIJACIÓN, SELLADO, MANO DE OBRA, EQUIPO Y HERRAMIENTA.</t>
  </si>
  <si>
    <t>DOPI-067</t>
  </si>
  <si>
    <t>SUMINISTRO E INSTALACIÓN DE MOLDURA TAPAGOTERO DE LÁMINA PINTRO COLOR BLANCO DE CAL. 24 CON UN DESARROLLO DE HASTA 0.40 CM, CON REFUERZOS DE ANGULO DE FIERRO, PARA CONDUCCIÓN DE AGUA PLUVIAL DE CUBIERTAS A BAJANTES, CUALQUIER ALTURA, INCLUYE: MATERIALES, ACARREOS, CORTES, DESPERDICIOS, ANDAMIOS, ELEVACIONES, FIJACIÓN, SELLADO, MANO DE OBRA, EQUIPO Y HERRAMIENTA.</t>
  </si>
  <si>
    <t>DOPI-068</t>
  </si>
  <si>
    <t>SUMINISTRO Y COLOCACIÓN DE CASQUILLO, DE 6" DE DIAMETRO, COLOR BLANCO/FDO. CAL. 22,COLOCADA A UNA ALTURA DE HASTA 7 M,  INCLUYE: ANDAMIOS, MATERIALES, HERRAMIENTA, EQUIPO, MANO DE OBRA, Y LO NECESARIO PARA SU EJECUCIÓN.</t>
  </si>
  <si>
    <t>DOPI-069</t>
  </si>
  <si>
    <t>DOPI-070</t>
  </si>
  <si>
    <t>DOPI-071</t>
  </si>
  <si>
    <t>SUMINISTRO E INSTALACION DE PISO URETANO CEMENTICIO DE 3MM DE ESPESOR PROMEDIO,  ALTA DURABILIDAD Y RESISTENCIA, APLICACIÓN SOBRE  LOSAS DE CONCRETO NUEVO, INCLUYE: MATERIALES, MANO DE OBRA Y SELLADO.</t>
  </si>
  <si>
    <t>E</t>
  </si>
  <si>
    <t>AREA VESTIBULAR SALONES DE BAILE</t>
  </si>
  <si>
    <t>DOPI-072</t>
  </si>
  <si>
    <t>DOPI-073</t>
  </si>
  <si>
    <t>DOPI-074</t>
  </si>
  <si>
    <t>DOPI-075</t>
  </si>
  <si>
    <t>DOPI-076</t>
  </si>
  <si>
    <t>DOPI-077</t>
  </si>
  <si>
    <t>DOPI-078</t>
  </si>
  <si>
    <t>DOPI-079</t>
  </si>
  <si>
    <t>F</t>
  </si>
  <si>
    <t>AREA JARDINADA LADO NORTE</t>
  </si>
  <si>
    <t>DOPI-080</t>
  </si>
  <si>
    <t>DOPI-081</t>
  </si>
  <si>
    <t>SUMINISTRO Y COLOCACIÓN DE TIERRA VEGETAL PREPARADA PARA JARDINERÍA, INCLUYE: SUMINISTRO, ACARREO, COLOCACIÓN, MANO DE OBRA, EQUIPO Y HERRAMIENTA.</t>
  </si>
  <si>
    <t>M3</t>
  </si>
  <si>
    <t>DOPI-082</t>
  </si>
  <si>
    <t>SUMINISTRO Y COLOCACIÓN DE PLANTA DURANTA GOLDEN, INCLUYE: EXCAVACIÓN, CAPA  DE TIERRA VEGETAL, AGUA PARA RIEGO, HERRAMIENTA, MANO DE OBRA Y CUIDADOS POR 30 DÍAS.</t>
  </si>
  <si>
    <t>DOPI-083</t>
  </si>
  <si>
    <t>SUMINISTRO Y COLOCACIÓN DE PLANTA DURANTA ROJA, INCLUYE: EXCAVACIÓN, CAPA  DE TIERRA VEGETAL, AGUA PARA RIEGO, HERRAMIENTA, MANO DE OBRA Y CUIDADOS POR 30 DÍAS.</t>
  </si>
  <si>
    <t>DOPI-084</t>
  </si>
  <si>
    <t>SUMINISTRO Y COLOCACIÓN DE PLANTA CROTO PRETA VERDE, INCLUYE: EXCAVACIÓN, CAPA  DE TIERRA VEGETAL, AGUA PARA RIEGO, HERRAMIENTA, MANO DE OBRA Y CUIDADOS POR 30 DÍAS.</t>
  </si>
  <si>
    <t>DOPI-085</t>
  </si>
  <si>
    <t>SUMINISTRO Y COLOCACIÓN DE ARBOL ARRAYAN DE MÍNIMO 2.00 M DE ALTURA Y 2" DE DIÁMETRO EN TRONCO, INCLUYE: HERRAMIENTA, EXCAVACIÓN, CAPA  DE TIERRA VEGETAL, AGUA PARA RIEGO, MANO DE OBRA Y CUIDADOS POR 30 DÍAS.</t>
  </si>
  <si>
    <t>G</t>
  </si>
  <si>
    <t>PASILLOS AREAS COMUNES</t>
  </si>
  <si>
    <t>DOPI-086</t>
  </si>
  <si>
    <t>DOPI-087</t>
  </si>
  <si>
    <t>DOPI-088</t>
  </si>
  <si>
    <t>DOPI-089</t>
  </si>
  <si>
    <t>DOPI-090</t>
  </si>
  <si>
    <t>DOPI-091</t>
  </si>
  <si>
    <t>DOPI-092</t>
  </si>
  <si>
    <t>DOPI-093</t>
  </si>
  <si>
    <t>DOPI-094</t>
  </si>
  <si>
    <t>DOPI-095</t>
  </si>
  <si>
    <t>DOPI-096</t>
  </si>
  <si>
    <t>DOPI-097</t>
  </si>
  <si>
    <t>DOPI-098</t>
  </si>
  <si>
    <t>DOPI-099</t>
  </si>
  <si>
    <t>DOPI-100</t>
  </si>
  <si>
    <t>DOPI-101</t>
  </si>
  <si>
    <t>H</t>
  </si>
  <si>
    <t>OFICINAS DIF</t>
  </si>
  <si>
    <t>DOPI-102</t>
  </si>
  <si>
    <t>DOPI-103</t>
  </si>
  <si>
    <t>DOPI-104</t>
  </si>
  <si>
    <t>DOPI-105</t>
  </si>
  <si>
    <t>DOPI-106</t>
  </si>
  <si>
    <t>DOPI-107</t>
  </si>
  <si>
    <t>DOPI-108</t>
  </si>
  <si>
    <t>DOPI-109</t>
  </si>
  <si>
    <t>DOPI-110</t>
  </si>
  <si>
    <t>DOPI-111</t>
  </si>
  <si>
    <t>DOPI-112</t>
  </si>
  <si>
    <t>SUMINISTRO Y COLOCACIÓN DE VENTANA  MODULO FIJO, DE 1.20 x 1.00 M, PERFILES DE ALUMINIO COLOR NEGRO DE 3", CRISTAL TEMPLADO DE 6MM. INCLUYE: MATERIALES, MANO DE OBRA, SELLADO Y HERRAMIENTA.</t>
  </si>
  <si>
    <t>DOPI-113</t>
  </si>
  <si>
    <t>SUMINISTRO Y COLOCACIÓN DE VENTANA DE SISTEMA TIPO GUILLOTINA, DE 1.20 x 1.00 M, PERFILES DE ALUMINIO COLOR NEGRO DE 3", CRISTAL TEMPLADO DE 6MM. INCLUYE: MATERIALES, MANO DE OBRA, SELLADO Y HERRAMIENTA.</t>
  </si>
  <si>
    <t>DOPI-114</t>
  </si>
  <si>
    <t>I</t>
  </si>
  <si>
    <t>REGISTRO CIVIL</t>
  </si>
  <si>
    <t>DOPI-115</t>
  </si>
  <si>
    <t>DOPI-116</t>
  </si>
  <si>
    <t>DOPI-117</t>
  </si>
  <si>
    <t>DOPI-118</t>
  </si>
  <si>
    <t>DOPI-119</t>
  </si>
  <si>
    <t>DOPI-120</t>
  </si>
  <si>
    <t>DOPI-121</t>
  </si>
  <si>
    <t>DOPI-122</t>
  </si>
  <si>
    <t>DOPI-123</t>
  </si>
  <si>
    <t>DOPI-124</t>
  </si>
  <si>
    <t>DOPI-125</t>
  </si>
  <si>
    <t>DOPI-126</t>
  </si>
  <si>
    <t>DOPI-127</t>
  </si>
  <si>
    <t>DOPI-128</t>
  </si>
  <si>
    <t>DOPI-129</t>
  </si>
  <si>
    <t>DOPI-130</t>
  </si>
  <si>
    <t>SUMINISTRO E INSTALACION DE LLAVE MEZCLADORA PARA LAVABO MONOMANDO DE 14.5 X 13 X 4.3 CM LATÓN, MARCA HELVEX INCLUYE: MANO DE OBRA, ACCESORIOS, CESPOL DE LATON MODELO 4209,  MANGUERAS COFLEX, LLAVE ANGULAR FIG. 401, MATERIAL Y HERRAMIENTA.</t>
  </si>
  <si>
    <t>DOPI-131</t>
  </si>
  <si>
    <t>SUMINISTRO Y COLOCACION DE AZULEJO YORK BLANCO ACABADO MATE ANTIDERRAPANTE MEDIDAS APROX DE 10 CM X 20 CM, INCLUYE: MATERIALES, HERRAMIENTA Y MANO DE OBRA.</t>
  </si>
  <si>
    <t>DOPI-132</t>
  </si>
  <si>
    <t>SUMINISTRO E INSTALACIÓN DE W.C. RODANO HELVEX, ALARGADO CON TRAMPA EXPUESTA Y DESCARGA DE 4.8 LITROS, COLOR BLANCO, INCLUYE: ASIENTO PARA BAÑO HELVEX AT-2, JUNTA DE CERA, LLAVE DE CONTROL, MANGUERA DE ALIMENTACIÓN, PIJAS, COLOCACIÓN, MATERIALES, HERRAMIENTA Y MANO DE OBRA.</t>
  </si>
  <si>
    <t>DOPI-133</t>
  </si>
  <si>
    <t>SUMINISTRO E INSTALACION DE DOSIFICADOR DE JABON ESPUMA/FOAM CON DEPOSITO RELLENABLE DE 800M CODIGO: AC45000. INCLUYE: MATERIAL, HERRAMIENTA, EQUIPO Y MANO DE OBRA,</t>
  </si>
  <si>
    <t>DOPI-134</t>
  </si>
  <si>
    <t>SUMINISTRO E INSTALACION DE DISPENSADOR DE PAPEL HIGIENICO EN ROLLO CONTINUO- KIMBERLY CLARCK, INCLUYE: ANCLAJE, MANO DE OBRA, ACCESORIOS, EQUIPO Y HERRAMIENTA.</t>
  </si>
  <si>
    <t>DOPI-135</t>
  </si>
  <si>
    <t>DOPI-136</t>
  </si>
  <si>
    <t>BARRA PARA EMPOTRAR LAVABOS DE 0.60 M DE ANCHO Y 0.10 M DE ESPESOR CON CONCRETO DE F'c=150 KG/CM2 ARMADA CON VARILLA DE 3/8" A CADA 15 CM. AMBOS SENTIDOS ACABADO CON AZULEJO MCA. INTERCERAMIC DE 20 X 20 CM, MODELO ASTRATTO BLANCO ANTIBACTERIAL PEGADO CON CEMENTO CREST O SIMILAR. INCLUYE: SUMINISTRO Y ELABORACION, TRAZO, NIVELACION, CIMBRA, DESCIMBRA, MATERIAL Y MANO DE OBRA.</t>
  </si>
  <si>
    <t>DOPI-137</t>
  </si>
  <si>
    <t>SUMINISTRO E INSTALACIÓN DE LAVABO OVALIN DE SUBMONTAR, DE PORCELANA, COLOR BLANCO MODELO BARBADOS DE 60 X 40 X 10 CM DE ALTURA, INCLUYE: MANO DE OBRA, COLOCACIÓN,CESPOL DE LATON ACABADO CROMADO, EQUIPO, HERRAMIENTA Y ACARREOS. EN CUALQUIER NIVEL.</t>
  </si>
  <si>
    <t>J</t>
  </si>
  <si>
    <t>BIBLIOTECA</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</si>
  <si>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</si>
  <si>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</si>
  <si>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</si>
  <si>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</si>
  <si>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</si>
  <si>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</si>
  <si>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</si>
  <si>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</si>
  <si>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</si>
  <si>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</si>
  <si>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</si>
  <si>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</si>
  <si>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</si>
  <si>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</si>
  <si>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</si>
  <si>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</si>
  <si>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</si>
  <si>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</si>
  <si>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</si>
  <si>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</si>
  <si>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</si>
  <si>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</si>
  <si>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</si>
  <si>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K</t>
  </si>
  <si>
    <t>SANITARIOS GENERALES</t>
  </si>
  <si>
    <t>DOPI-161</t>
  </si>
  <si>
    <t>DOPI-162</t>
  </si>
  <si>
    <t>DOPI-163</t>
  </si>
  <si>
    <t>DOPI-164</t>
  </si>
  <si>
    <t>DOPI-165</t>
  </si>
  <si>
    <t>DOPI-166</t>
  </si>
  <si>
    <t>DOPI-167</t>
  </si>
  <si>
    <t>DOPI-168</t>
  </si>
  <si>
    <t>DOPI-169</t>
  </si>
  <si>
    <t>SALIDA ELECTRICA PARA LAMPARAS, OCULTA, CON TUBERIA DE POLIDUCTO DE DIAMETRO DE HASTA 1", CABLE VINANEL THW-LS 600 V. A 75° C, 90° C, MARCA CONDUCTORES MONTERREY O SIMILAR (VIAKON-PROTOCOLIZADO), CABLE VINANEL 21 THW-LS 600 V. A 75° C, 90° C, MARCA CONDUMEX (CONDUMEX PROTOCOLIZADO), CALIBRE 10 Y 12, CAJAS DE REGISTRO CUADRADAS, CHALUPAS Y TAPAS DE PVC REFORZADO, INCLUYE: HERRAMIENTA, TRAZO, RANURAS, CONEXIÓN A TIERRA, ACCESORIOS, MATERIALES MENORES Y DE CONSUMO, PRUEBAS, DESPERDICIOS Y ACARREO DEL MATERIAL AL SITIO DE SU COLOCACIÓN, A CUALQUIER NIVEL, EQUIPO Y MANO DE OBRA.</t>
  </si>
  <si>
    <t xml:space="preserve">SAL  </t>
  </si>
  <si>
    <t>DOPI-170</t>
  </si>
  <si>
    <t>SALIDA ELECTRICA PARA CONTACTO DUPLEX POLARIZADO Y/O APAGADOR SENCILLO, OCULTA, CON TUBERIA DE POLIDUCTO DE DIAMETRO DE HASTA 1", CABLE VINANEL THW-LS 600 V. A 75° C, 90° C, MARCA CONDUCTORES MONTERREY O SIMILAR (VIAKON-PROTOCOLIZADO), CABLE VINANEL 21 THW-LS 600 V. A 75° C, 90° C, MARCA CONDUMEX (CONDUMEX PROTOCOLIZADO), CALIBRE 10 Y 12, CAJAS DE REGISTRO CUADRADAS, CHALUPAS Y TAPAS DE PVC REFORZADO, CONTACTO Y APAGADOR QUINZIÑO O SIMILAR, TAPA DE ALUMINIO, INCLUYE: HERRAMIENTA, TRAZO, RANURAS, CONEXIÓN A TIERRA, ACCESORIOS, MATERIALES MENORES Y DE CONSUMO, PRUEBAS, DESPERDICIOS Y ACARREO DEL MATERIAL AL SITIO DE SU COLOCACIÓN, A CUALQUIER NIVEL, EQUIPO Y MANO DE OBRA.</t>
  </si>
  <si>
    <t>SAL</t>
  </si>
  <si>
    <t>DOPI-171</t>
  </si>
  <si>
    <t>DOPI-172</t>
  </si>
  <si>
    <t>DOPI-173</t>
  </si>
  <si>
    <t>DOPI-174</t>
  </si>
  <si>
    <t>DOPI-175</t>
  </si>
  <si>
    <t>DOPI-176</t>
  </si>
  <si>
    <t>DOPI-177</t>
  </si>
  <si>
    <t>DOPI-178</t>
  </si>
  <si>
    <t>DOPI-179</t>
  </si>
  <si>
    <t>DOPI-180</t>
  </si>
  <si>
    <t>DOPI-181</t>
  </si>
  <si>
    <t>DOPI-182</t>
  </si>
  <si>
    <t>DOPI-183</t>
  </si>
  <si>
    <t>DOPI-184</t>
  </si>
  <si>
    <t>SUMINISTRO E INSTALACION DE TUBERIA DE PVC SANITARIO DE 4" DE DIAMETRO PARA LINEA DE DRENAJE, INCLUYE: ACARREOS, MATERIALES, DESPERDICIOS, MATERIALES, ADHESIVOS, COPLES, MANO DE OBRA Y HERRAMIENTA.</t>
  </si>
  <si>
    <t>DOPI-185</t>
  </si>
  <si>
    <t>SUMINISTRO E INSTALACION DE TUBERIA DE PVC SANITARIO DE 2" DE DIAMETRO PARA LINEA DE DRENAJE, INCLUYE: ACARREOS, MATERIALES, ADHESIVOS, CONEXIONES, PRUEBAS, MANO DE OBRA Y TODO LO NECESARIO PARA SU CORRECTA EJECICION.</t>
  </si>
  <si>
    <t>DOPI-186</t>
  </si>
  <si>
    <t>SUMINISTRO E INSTALACION DE CESPOL CON TRAMPA ANTI OLORES DE 4" DE DIAMETRO PC-B121 COFLEX, INCLUYE: MATERIAL, MANO DE OBRA Y HERRAMIENTA.</t>
  </si>
  <si>
    <t>DOPI-187</t>
  </si>
  <si>
    <t>SUMINISTRO Y COLOCACIÓN DE REGISTRO SANITARIO FORJADO DE 0.40 M X 0.40 M Y HASTA 0.80 M DE PROFUNDIDAD, MEDIDAS INTERIORES, MUROS CON BLOCK 11 X 14 X 28 CM, COLOCADO A SOGA, JUNTEADO CON MORTERO CEMENTO ARENA 1:3, MARCO Y CONTRAMARCO DE ÁNGULO DE 2" X 1/4" DE ESPESOR REFORZADA CON VARILLA DE 3/8 A CADA 10 CM. CON CONCRETO DE F´c=150 KG/CM2, LOSA DE PISO DE 8 CM DE CONCRETO F´C= 150 KG/CM2 HECHO EN OBRA ARMADO CON MALLA ELECTROSOLDADA Y APLANADO INTERIOR CON MORTERO CEMENTO ARENA 1:4, INCLUYE: HERRAMIENTA, CIMBRA, DESCIMBRA, MATERIALES, EQUIPO Y MANO DE OBRA.</t>
  </si>
  <si>
    <t>DOPI-188</t>
  </si>
  <si>
    <t>SALIDA HIDRÁULICA DE AGUA FRÍA Y/O CALIENTE, PARA ALIMENTACIÓN A MUEBLE SANITARIO,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</si>
  <si>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 xml:space="preserve">SAL </t>
  </si>
  <si>
    <t>DOPI-189</t>
  </si>
  <si>
    <t>SALIDA SANITARIA A MUEBLE, CONSISTENTE EN TUBERÍA Y CONEXIONES DE PVC DE 2" Y 4" DE DIÁMETRO, HASTA 3 M DE LONGITUD, INCLUYE: DESPERDICIO DE TUBERÍA, LÍNEA DE VENTILACIÓN (DESFOGUE),  COPLES, CODOS, TEES, YEES, REDUCCIONES, REGISTRO SANITARIO, MATERIALES MENORES, FLETES Y ACARREO DE LOS MATERIALES AL SITIO DE SU INSTALACIÓN Y PRUEBAS.</t>
  </si>
  <si>
    <t>DOPI-190</t>
  </si>
  <si>
    <t>DESMONTAJE SIN RECUPERACION DE W.C., LAVABO Y/O MINGITORIO. INCLUYE: TAPONAMIENTO CON TAPON CAPA DE 1/2" Y DESCONEXION DE LA RED DE AGUA Y SANITARIA Y ACCESORIOS.</t>
  </si>
  <si>
    <t>DOPI-191</t>
  </si>
  <si>
    <t>DESMONTAJE DE ACCESORIOS SANITARIOS (DOSIFICADOR DE JABON, DOSIFICADOR DE PAPEL, DOSIFICADOR DE JABON, SECADORES, ETC.) SIN RECUPERACIÓN, INCLUYE:  HERRAMIENTA, MANO DE OBRA, EQUIPO, ACARREO INTERNO Y APILE PARA RETIRO POSTERIOR.</t>
  </si>
  <si>
    <t>DOPI-192</t>
  </si>
  <si>
    <t>DESMONTAJE DE MAMPARAS EN SANITARIOS TIPO SANILOCK CON RECUPERACIÓN, INCLUYE: HERRAMIENTA, MANO DE OBRA, EQUIPO, ACARREOS INTERNO Y APILE PARA SU POSTERIOR RETIRO.</t>
  </si>
  <si>
    <t>DOPI-193</t>
  </si>
  <si>
    <t>DEMOLICION DE AZULEJOS, MORTERO Y ADHESIVO EN MUROS DE BAÑOS, SIN RECUPERACION, DE FORMA MANUAL Y/O MECANICA, USANDO CORTE CON DISCO, ROTOMARTILLO, MARRO Y CINCEL, REALIZANDO EL DESPRENDIMIENTO TOTAL, NIVELANDO Y LIMPIANDO LA SUPERFICIE, INCLUYE: ACARREO, APILE DE MATERIAL, MANO DE OBRA, EQUIPO Y HERRAMIENTA. VOLUMEN MEDIDO EN BANCO.</t>
  </si>
  <si>
    <t>DOPI-194</t>
  </si>
  <si>
    <t>DEMOLICIÓN POR CUALQUIER MEDIO DE APLANADO EN MURO Y/O BOVEDA HASTA 4.50 M DE ALTURA, EN INTERIOR O EXTERIOR. INCLUYE: ANDAMIOS, HERRAMIENTA, MANO DE OBRA, EQUIPO, ACARREO INTERNO Y APILE PARA SU POSTERIOR  RETIRO.</t>
  </si>
  <si>
    <t>DOPI-195</t>
  </si>
  <si>
    <t>DEMOLICIÓN POR CUALQUIER MEDIO DE PISO CERÁMICO, INCLUYE: HERRAMIENTA, MANO DE OBRA, EQUIPO, ACARREO INTERNO Y APILE PARA SU POSTERIOR  RETIRO.</t>
  </si>
  <si>
    <t>DOPI-196</t>
  </si>
  <si>
    <t>SUMINISTRO Y COLOCACIÓN DE MAMPARAS MARCA MODUMEX LÍNEA LEEDER M1 MODELO ESTÁNDAR ACABADO SÓLIDO FENÓLICO 12.7 MM COLOR PLATINUM DROPS O SIMILAR, INCLUYE: MATERIALES, MANO DE OBRA, EQUIPO, HERRAJES DE FIJACIÓN Y HERRAMIENTA.</t>
  </si>
  <si>
    <t>RESUMEN DE PARTIDAS</t>
  </si>
  <si>
    <t>IMPORTE TOTAL CON LETRA</t>
  </si>
  <si>
    <t>SUBTOTAL M. N.</t>
  </si>
  <si>
    <t>IVA M. N.</t>
  </si>
  <si>
    <t>TOTAL M.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</si>
</sst>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sz val="10"/>
      <color indexed="64"/>
      <name val="Arial"/>
      <family val="2"/>
    </font>
    <font>
      <b/>
      <sz val="10"/>
      <color theme="9" tint="-0.249977111117893"/>
      <name val="Arial"/>
      <family val="2"/>
    </font>
    <font>
      <sz val="10"/>
      <name val="Arial"/>
      <family val="2"/>
    </font>
    <font>
      <sz val="9"/>
      <name val="Arial"/>
      <family val="2"/>
    </font>
    <font>
      <b/>
      <sz val="9"/>
      <name val="Arial"/>
      <family val="2"/>
    </font>
    <font>
      <b/>
      <sz val="11"/>
      <name val="Arial"/>
      <family val="2"/>
    </font>
    <font>
      <b/>
      <sz val="14"/>
      <name val="Arial"/>
      <family val="2"/>
    </font>
    <font>
      <sz val="6"/>
      <name val="Arial"/>
      <family val="2"/>
    </font>
    <font>
      <sz val="11"/>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b/>
      <sz val="10"/>
      <name val="Arial"/>
      <family val="2"/>
    </font>
    <font>
      <sz val="10"/>
      <color theme="8" tint="-0.249977111117893"/>
      <name val="Arial"/>
      <family val="2"/>
    </font>
    <font>
      <sz val="8"/>
      <name val="Arial"/>
      <family val="2"/>
    </font>
    <font>
      <sz val="8"/>
      <color rgb="FF000000"/>
      <name val="Arial"/>
      <family val="2"/>
    </font>
    <font>
      <b/>
      <sz val="10"/>
      <color theme="0"/>
      <name val="Arial"/>
      <family val="2"/>
    </font>
    <font>
      <b/>
      <sz val="10"/>
      <color rgb="FF0070C0"/>
      <name val="Arial"/>
      <family val="2"/>
    </font>
    <font>
      <b/>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0" fontId="4" fillId="0" borderId="0"/>
    <xf numFmtId="0" fontId="2" fillId="0" borderId="0"/>
    <xf numFmtId="0" fontId="1" fillId="0" borderId="0"/>
  </cellStyleXfs>
  <cellXfs count="105">
    <xf numFmtId="0" fontId="0" fillId="0" borderId="0" xfId="0"/>
    <xf numFmtId="49" fontId="3" fillId="0" borderId="0" xfId="2" applyNumberFormat="1" applyFont="1" applyAlignment="1">
      <alignment horizontal="center" vertical="center" wrapText="1"/>
    </xf>
    <xf numFmtId="2" fontId="3" fillId="0" borderId="0" xfId="2" applyNumberFormat="1" applyFont="1" applyAlignment="1">
      <alignment horizontal="justify" vertical="top"/>
    </xf>
    <xf numFmtId="0" fontId="2" fillId="0" borderId="0" xfId="2"/>
    <xf numFmtId="164" fontId="3" fillId="0" borderId="0" xfId="2" applyNumberFormat="1" applyFont="1" applyAlignment="1">
      <alignment horizontal="right" vertical="top" wrapText="1"/>
    </xf>
    <xf numFmtId="44" fontId="3" fillId="0" borderId="0" xfId="1" applyFont="1" applyFill="1" applyBorder="1" applyAlignment="1">
      <alignment horizontal="center" vertical="top" wrapText="1"/>
    </xf>
    <xf numFmtId="0" fontId="5" fillId="0" borderId="1" xfId="3" applyFont="1" applyBorder="1" applyAlignment="1">
      <alignment vertical="top" wrapText="1"/>
    </xf>
    <xf numFmtId="0" fontId="6" fillId="0" borderId="2" xfId="3" applyFont="1" applyBorder="1" applyAlignment="1">
      <alignment horizontal="justify" vertical="top" wrapText="1"/>
    </xf>
    <xf numFmtId="0" fontId="5" fillId="0" borderId="2" xfId="3" applyFont="1" applyBorder="1" applyAlignment="1">
      <alignment vertical="top" wrapText="1"/>
    </xf>
    <xf numFmtId="0" fontId="5" fillId="0" borderId="5" xfId="3" applyFont="1" applyBorder="1" applyAlignment="1">
      <alignment vertical="top" wrapText="1"/>
    </xf>
    <xf numFmtId="0" fontId="6" fillId="0" borderId="6" xfId="3" applyFont="1" applyBorder="1" applyAlignment="1">
      <alignment horizontal="justify" vertical="top" wrapText="1"/>
    </xf>
    <xf numFmtId="0" fontId="5" fillId="0" borderId="6" xfId="3" applyFont="1" applyBorder="1" applyAlignment="1">
      <alignment vertical="top" wrapText="1"/>
    </xf>
    <xf numFmtId="165" fontId="9" fillId="0" borderId="6" xfId="3" applyNumberFormat="1" applyFont="1" applyBorder="1" applyAlignment="1">
      <alignment vertical="top"/>
    </xf>
    <xf numFmtId="0" fontId="5" fillId="0" borderId="6" xfId="3" applyFont="1" applyBorder="1" applyAlignment="1">
      <alignment horizontal="justify" vertical="top" wrapText="1"/>
    </xf>
    <xf numFmtId="0" fontId="5" fillId="0" borderId="3" xfId="3" applyFont="1" applyBorder="1" applyAlignment="1">
      <alignment horizontal="center" vertical="top"/>
    </xf>
    <xf numFmtId="2" fontId="5" fillId="0" borderId="3" xfId="3" applyNumberFormat="1" applyFont="1" applyBorder="1" applyAlignment="1">
      <alignment horizontal="right" vertical="top"/>
    </xf>
    <xf numFmtId="164" fontId="6" fillId="0" borderId="3" xfId="3" applyNumberFormat="1" applyFont="1" applyBorder="1" applyAlignment="1">
      <alignment horizontal="right" vertical="top"/>
    </xf>
    <xf numFmtId="14" fontId="5" fillId="0" borderId="3" xfId="3" applyNumberFormat="1" applyFont="1" applyBorder="1" applyAlignment="1">
      <alignment horizontal="justify" vertical="top" wrapText="1"/>
    </xf>
    <xf numFmtId="0" fontId="5" fillId="0" borderId="0" xfId="3" applyFont="1" applyAlignment="1">
      <alignment horizontal="center" vertical="top"/>
    </xf>
    <xf numFmtId="2" fontId="5" fillId="0" borderId="0" xfId="3" applyNumberFormat="1" applyFont="1" applyAlignment="1">
      <alignment horizontal="right" vertical="top"/>
    </xf>
    <xf numFmtId="164" fontId="6" fillId="0" borderId="0" xfId="3" applyNumberFormat="1" applyFont="1" applyAlignment="1">
      <alignment horizontal="right" vertical="top"/>
    </xf>
    <xf numFmtId="14" fontId="5" fillId="0" borderId="0" xfId="3" applyNumberFormat="1" applyFont="1" applyAlignment="1">
      <alignment horizontal="justify" vertical="top" wrapText="1"/>
    </xf>
    <xf numFmtId="0" fontId="6" fillId="0" borderId="6" xfId="3" applyFont="1" applyBorder="1" applyAlignment="1">
      <alignment horizontal="center" vertical="top" wrapText="1"/>
    </xf>
    <xf numFmtId="0" fontId="11" fillId="0" borderId="6" xfId="3" applyFont="1" applyBorder="1" applyAlignment="1">
      <alignment horizontal="left"/>
    </xf>
    <xf numFmtId="0" fontId="5" fillId="0" borderId="9" xfId="3" applyFont="1" applyBorder="1" applyAlignment="1">
      <alignment horizontal="center" vertical="top"/>
    </xf>
    <xf numFmtId="2" fontId="5" fillId="0" borderId="9" xfId="3" applyNumberFormat="1" applyFont="1" applyBorder="1" applyAlignment="1">
      <alignment horizontal="right" vertical="top"/>
    </xf>
    <xf numFmtId="164" fontId="6" fillId="0" borderId="9" xfId="3" applyNumberFormat="1" applyFont="1" applyBorder="1" applyAlignment="1">
      <alignment horizontal="right" vertical="top"/>
    </xf>
    <xf numFmtId="14" fontId="5" fillId="0" borderId="9" xfId="3" applyNumberFormat="1" applyFont="1" applyBorder="1" applyAlignment="1">
      <alignment horizontal="justify" vertical="top" wrapText="1"/>
    </xf>
    <xf numFmtId="0" fontId="5" fillId="0" borderId="6" xfId="3" applyFont="1" applyBorder="1" applyAlignment="1">
      <alignment vertical="top"/>
    </xf>
    <xf numFmtId="0" fontId="6" fillId="0" borderId="2" xfId="5" applyFont="1" applyBorder="1" applyAlignment="1">
      <alignment horizontal="center" vertical="top" wrapText="1"/>
    </xf>
    <xf numFmtId="0" fontId="5" fillId="0" borderId="8" xfId="3" applyFont="1" applyBorder="1" applyAlignment="1">
      <alignment vertical="top" wrapText="1"/>
    </xf>
    <xf numFmtId="0" fontId="12" fillId="0" borderId="0" xfId="3" applyFont="1" applyAlignment="1">
      <alignment horizontal="center"/>
    </xf>
    <xf numFmtId="0" fontId="12" fillId="0" borderId="0" xfId="3" applyFont="1" applyAlignment="1">
      <alignment horizontal="justify" wrapText="1"/>
    </xf>
    <xf numFmtId="0" fontId="12" fillId="0" borderId="0" xfId="3" applyFont="1" applyAlignment="1">
      <alignment horizontal="centerContinuous"/>
    </xf>
    <xf numFmtId="4" fontId="12" fillId="0" borderId="0" xfId="3" applyNumberFormat="1" applyFont="1" applyAlignment="1">
      <alignment horizontal="center"/>
    </xf>
    <xf numFmtId="0" fontId="13" fillId="0" borderId="0" xfId="2" applyFont="1" applyAlignment="1">
      <alignment horizontal="right" vertical="top"/>
    </xf>
    <xf numFmtId="0" fontId="14" fillId="0" borderId="0" xfId="2" applyFont="1" applyAlignment="1">
      <alignment vertical="top" wrapText="1"/>
    </xf>
    <xf numFmtId="4" fontId="2" fillId="0" borderId="0" xfId="2" applyNumberFormat="1"/>
    <xf numFmtId="49" fontId="6" fillId="2" borderId="0" xfId="3" applyNumberFormat="1" applyFont="1" applyFill="1" applyAlignment="1">
      <alignment horizontal="center" vertical="center"/>
    </xf>
    <xf numFmtId="2" fontId="6" fillId="2" borderId="0" xfId="3" applyNumberFormat="1" applyFont="1" applyFill="1" applyAlignment="1">
      <alignment horizontal="center" vertical="center" wrapText="1"/>
    </xf>
    <xf numFmtId="49" fontId="6" fillId="2" borderId="0" xfId="3" applyNumberFormat="1" applyFont="1" applyFill="1" applyAlignment="1">
      <alignment horizontal="center" vertical="center" wrapText="1"/>
    </xf>
    <xf numFmtId="49" fontId="15" fillId="3" borderId="0" xfId="2" applyNumberFormat="1" applyFont="1" applyFill="1" applyAlignment="1">
      <alignment horizontal="center" vertical="center" wrapText="1"/>
    </xf>
    <xf numFmtId="2" fontId="15" fillId="3" borderId="0" xfId="2" applyNumberFormat="1" applyFont="1" applyFill="1" applyAlignment="1">
      <alignment vertical="top"/>
    </xf>
    <xf numFmtId="44" fontId="16" fillId="3" borderId="0" xfId="1" applyFont="1" applyFill="1" applyBorder="1" applyAlignment="1">
      <alignment horizontal="center" vertical="top" wrapText="1"/>
    </xf>
    <xf numFmtId="0" fontId="17" fillId="0" borderId="0" xfId="2" applyFont="1" applyAlignment="1">
      <alignment wrapText="1"/>
    </xf>
    <xf numFmtId="49" fontId="18" fillId="0" borderId="0" xfId="0" applyNumberFormat="1" applyFont="1" applyAlignment="1">
      <alignment horizontal="center" vertical="top"/>
    </xf>
    <xf numFmtId="0" fontId="18" fillId="0" borderId="0" xfId="0" applyFont="1" applyAlignment="1">
      <alignment horizontal="justify" vertical="top" wrapText="1"/>
    </xf>
    <xf numFmtId="0" fontId="18" fillId="0" borderId="0" xfId="0" applyFont="1" applyAlignment="1">
      <alignment horizontal="center" vertical="top"/>
    </xf>
    <xf numFmtId="4" fontId="18" fillId="0" borderId="0" xfId="0" applyNumberFormat="1" applyFont="1" applyAlignment="1">
      <alignment horizontal="right" vertical="top"/>
    </xf>
    <xf numFmtId="44" fontId="14" fillId="0" borderId="0" xfId="1" applyFont="1" applyFill="1" applyBorder="1" applyAlignment="1">
      <alignment horizontal="center" vertical="top" wrapText="1"/>
    </xf>
    <xf numFmtId="0" fontId="19" fillId="0" borderId="0" xfId="0" applyFont="1" applyAlignment="1">
      <alignment horizontal="center" vertical="top" wrapText="1"/>
    </xf>
    <xf numFmtId="44" fontId="17" fillId="0" borderId="0" xfId="2" applyNumberFormat="1" applyFont="1" applyAlignment="1">
      <alignment wrapText="1"/>
    </xf>
    <xf numFmtId="164" fontId="18" fillId="0" borderId="0" xfId="0" applyNumberFormat="1" applyFont="1" applyAlignment="1">
      <alignment horizontal="right" vertical="justify"/>
    </xf>
    <xf numFmtId="0" fontId="2" fillId="0" borderId="0" xfId="2" applyAlignment="1">
      <alignment wrapText="1"/>
    </xf>
    <xf numFmtId="2" fontId="16" fillId="0" borderId="0" xfId="5" applyNumberFormat="1" applyFont="1" applyAlignment="1">
      <alignment horizontal="center" vertical="top" wrapText="1" shrinkToFit="1"/>
    </xf>
    <xf numFmtId="2" fontId="15" fillId="0" borderId="0" xfId="2" applyNumberFormat="1" applyFont="1" applyAlignment="1">
      <alignment horizontal="justify" vertical="top"/>
    </xf>
    <xf numFmtId="0" fontId="15" fillId="0" borderId="0" xfId="2" applyFont="1" applyAlignment="1">
      <alignment vertical="top" wrapText="1"/>
    </xf>
    <xf numFmtId="4" fontId="20" fillId="0" borderId="0" xfId="2" applyNumberFormat="1" applyFont="1" applyAlignment="1">
      <alignment horizontal="right" vertical="top" wrapText="1"/>
    </xf>
    <xf numFmtId="164" fontId="15" fillId="0" borderId="0" xfId="2" applyNumberFormat="1" applyFont="1" applyAlignment="1">
      <alignment horizontal="right" vertical="top" wrapText="1"/>
    </xf>
    <xf numFmtId="49" fontId="21" fillId="0" borderId="0" xfId="2" applyNumberFormat="1" applyFont="1" applyAlignment="1">
      <alignment horizontal="center" vertical="center" wrapText="1"/>
    </xf>
    <xf numFmtId="2" fontId="21" fillId="0" borderId="0" xfId="2" applyNumberFormat="1" applyFont="1" applyAlignment="1">
      <alignment horizontal="justify" vertical="top"/>
    </xf>
    <xf numFmtId="164" fontId="21" fillId="0" borderId="0" xfId="1" applyNumberFormat="1" applyFont="1" applyFill="1" applyBorder="1" applyAlignment="1">
      <alignment horizontal="justify" vertical="top"/>
    </xf>
    <xf numFmtId="49" fontId="15" fillId="0" borderId="0" xfId="2" applyNumberFormat="1" applyFont="1" applyAlignment="1">
      <alignment horizontal="center" vertical="center" wrapText="1"/>
    </xf>
    <xf numFmtId="164" fontId="16" fillId="4" borderId="0" xfId="1" applyNumberFormat="1" applyFont="1" applyFill="1" applyBorder="1" applyAlignment="1">
      <alignment horizontal="right" vertical="top"/>
    </xf>
    <xf numFmtId="0" fontId="4" fillId="0" borderId="0" xfId="2" applyFont="1" applyAlignment="1">
      <alignment wrapText="1"/>
    </xf>
    <xf numFmtId="0" fontId="21" fillId="0" borderId="0" xfId="2" applyFont="1" applyAlignment="1">
      <alignment horizontal="center" vertical="center" wrapText="1"/>
    </xf>
    <xf numFmtId="0" fontId="21" fillId="0" borderId="0" xfId="2" applyFont="1" applyAlignment="1">
      <alignment horizontal="justify" vertical="top"/>
    </xf>
    <xf numFmtId="164" fontId="21" fillId="0" borderId="0" xfId="1" applyNumberFormat="1" applyFont="1" applyFill="1" applyBorder="1" applyAlignment="1">
      <alignment horizontal="right" vertical="top"/>
    </xf>
    <xf numFmtId="0" fontId="16" fillId="2" borderId="0" xfId="5" applyFont="1" applyFill="1" applyAlignment="1">
      <alignment vertical="center" wrapText="1"/>
    </xf>
    <xf numFmtId="0" fontId="16" fillId="2" borderId="0" xfId="5" applyFont="1" applyFill="1" applyAlignment="1">
      <alignment horizontal="justify" vertical="top" wrapText="1"/>
    </xf>
    <xf numFmtId="164" fontId="7" fillId="2" borderId="0" xfId="1" applyNumberFormat="1" applyFont="1" applyFill="1" applyBorder="1" applyAlignment="1">
      <alignment horizontal="right" vertical="top" wrapText="1"/>
    </xf>
    <xf numFmtId="164" fontId="7" fillId="2" borderId="0" xfId="2" applyNumberFormat="1" applyFont="1" applyFill="1" applyAlignment="1">
      <alignment horizontal="right" vertical="top" wrapText="1"/>
    </xf>
    <xf numFmtId="164" fontId="22" fillId="2" borderId="0" xfId="2" applyNumberFormat="1" applyFont="1" applyFill="1" applyAlignment="1">
      <alignment horizontal="right" vertical="top" wrapText="1"/>
    </xf>
    <xf numFmtId="0" fontId="14" fillId="0" borderId="0" xfId="2" applyFont="1"/>
    <xf numFmtId="44" fontId="2" fillId="0" borderId="0" xfId="1" applyFont="1"/>
    <xf numFmtId="0" fontId="8" fillId="0" borderId="6" xfId="5" applyFont="1" applyBorder="1" applyAlignment="1">
      <alignment horizontal="center" vertical="center" wrapText="1"/>
    </xf>
    <xf numFmtId="0" fontId="8" fillId="0" borderId="11" xfId="5" applyFont="1" applyBorder="1" applyAlignment="1">
      <alignment horizontal="center" vertical="center" wrapText="1"/>
    </xf>
    <xf numFmtId="0" fontId="6" fillId="2" borderId="12"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14" xfId="3" applyFont="1" applyFill="1" applyBorder="1" applyAlignment="1">
      <alignment horizontal="center" vertical="center"/>
    </xf>
    <xf numFmtId="0" fontId="2" fillId="0" borderId="0" xfId="2" applyAlignment="1">
      <alignment horizontal="center"/>
    </xf>
    <xf numFmtId="0" fontId="16" fillId="2" borderId="0" xfId="5" applyFont="1" applyFill="1" applyAlignment="1">
      <alignment horizontal="center" vertical="center" wrapText="1"/>
    </xf>
    <xf numFmtId="0" fontId="22" fillId="2" borderId="0" xfId="5" applyFont="1" applyFill="1" applyAlignment="1">
      <alignment horizontal="center" vertical="center" wrapText="1"/>
    </xf>
    <xf numFmtId="0" fontId="7" fillId="0" borderId="1" xfId="3" applyFont="1" applyBorder="1" applyAlignment="1">
      <alignment horizontal="center" vertical="top" wrapText="1"/>
    </xf>
    <xf numFmtId="0" fontId="7" fillId="0" borderId="3" xfId="3" applyFont="1" applyBorder="1" applyAlignment="1">
      <alignment horizontal="center" vertical="top" wrapText="1"/>
    </xf>
    <xf numFmtId="0" fontId="7" fillId="0" borderId="4" xfId="3" applyFont="1" applyBorder="1" applyAlignment="1">
      <alignment horizontal="center" vertical="top" wrapText="1"/>
    </xf>
    <xf numFmtId="0" fontId="8" fillId="0" borderId="5" xfId="3" applyFont="1" applyBorder="1" applyAlignment="1">
      <alignment horizontal="center" vertical="center" wrapText="1"/>
    </xf>
    <xf numFmtId="0" fontId="8" fillId="0" borderId="0" xfId="3" applyFont="1" applyAlignment="1">
      <alignment horizontal="center" vertical="center" wrapText="1"/>
    </xf>
    <xf numFmtId="0" fontId="8" fillId="0" borderId="7" xfId="3" applyFont="1" applyBorder="1" applyAlignment="1">
      <alignment horizontal="center" vertical="center" wrapText="1"/>
    </xf>
    <xf numFmtId="0" fontId="8" fillId="0" borderId="8" xfId="3" applyFont="1" applyBorder="1" applyAlignment="1">
      <alignment horizontal="center" vertical="center" wrapText="1"/>
    </xf>
    <xf numFmtId="0" fontId="8" fillId="0" borderId="9" xfId="3" applyFont="1" applyBorder="1" applyAlignment="1">
      <alignment horizontal="center" vertical="center" wrapText="1"/>
    </xf>
    <xf numFmtId="0" fontId="8" fillId="0" borderId="10" xfId="3" applyFont="1" applyBorder="1" applyAlignment="1">
      <alignment horizontal="center" vertical="center" wrapText="1"/>
    </xf>
    <xf numFmtId="2" fontId="10" fillId="0" borderId="6" xfId="4" applyNumberFormat="1" applyFont="1" applyBorder="1" applyAlignment="1">
      <alignment horizontal="justify" vertical="top" wrapText="1"/>
    </xf>
    <xf numFmtId="2" fontId="10" fillId="0" borderId="11" xfId="4" applyNumberFormat="1" applyFont="1" applyBorder="1" applyAlignment="1">
      <alignment horizontal="justify" vertical="top" wrapText="1"/>
    </xf>
    <xf numFmtId="0" fontId="6" fillId="0" borderId="1" xfId="3" applyFont="1" applyBorder="1" applyAlignment="1">
      <alignment horizontal="center" vertical="top" wrapText="1"/>
    </xf>
    <xf numFmtId="0" fontId="6" fillId="0" borderId="3" xfId="3" applyFont="1" applyBorder="1" applyAlignment="1">
      <alignment horizontal="center" vertical="top" wrapText="1"/>
    </xf>
    <xf numFmtId="0" fontId="6" fillId="0" borderId="4" xfId="3" applyFont="1" applyBorder="1" applyAlignment="1">
      <alignment horizontal="center" vertical="top" wrapText="1"/>
    </xf>
    <xf numFmtId="0" fontId="5" fillId="0" borderId="6" xfId="3" applyFont="1" applyBorder="1" applyAlignment="1">
      <alignment horizontal="justify" vertical="top" wrapText="1"/>
    </xf>
    <xf numFmtId="0" fontId="5" fillId="0" borderId="11" xfId="3" applyFont="1" applyBorder="1" applyAlignment="1">
      <alignment horizontal="justify" vertical="top" wrapText="1"/>
    </xf>
    <xf numFmtId="0" fontId="5" fillId="0" borderId="5" xfId="3" applyFont="1" applyBorder="1" applyAlignment="1">
      <alignment horizontal="center" vertical="top" wrapText="1"/>
    </xf>
    <xf numFmtId="0" fontId="5" fillId="0" borderId="0" xfId="3" applyFont="1" applyAlignment="1">
      <alignment horizontal="center" vertical="top" wrapText="1"/>
    </xf>
    <xf numFmtId="0" fontId="5" fillId="0" borderId="7" xfId="3" applyFont="1" applyBorder="1" applyAlignment="1">
      <alignment horizontal="center" vertical="top" wrapText="1"/>
    </xf>
    <xf numFmtId="0" fontId="5" fillId="0" borderId="8" xfId="3" applyFont="1" applyBorder="1" applyAlignment="1">
      <alignment horizontal="center" vertical="top" wrapText="1"/>
    </xf>
    <xf numFmtId="0" fontId="5" fillId="0" borderId="9" xfId="3" applyFont="1" applyBorder="1" applyAlignment="1">
      <alignment horizontal="center" vertical="top" wrapText="1"/>
    </xf>
    <xf numFmtId="0" fontId="5" fillId="0" borderId="10" xfId="3" applyFont="1" applyBorder="1" applyAlignment="1">
      <alignment horizontal="center" vertical="top" wrapText="1"/>
    </xf>
  </cellXfs>
  <cellStyles count="6">
    <cellStyle name="Moneda" xfId="1" builtinId="4"/>
    <cellStyle name="Normal" xfId="0" builtinId="0"/>
    <cellStyle name="Normal 2" xfId="4" xr:uid="{6A879DAC-D81D-4B58-95B5-D6B86CAFEBE5}"/>
    <cellStyle name="Normal 2 2" xfId="5" xr:uid="{4A6574F8-E247-45E9-AD1E-5C55CD4B66A8}"/>
    <cellStyle name="Normal 3" xfId="2" xr:uid="{4ACADAA0-1389-4BD0-B426-A2391218FA84}"/>
    <cellStyle name="Normal 3 2" xfId="3" xr:uid="{E3CB2C44-1756-426B-A94F-60D6408939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176894</xdr:colOff>
      <xdr:row>1</xdr:row>
      <xdr:rowOff>64892</xdr:rowOff>
    </xdr:from>
    <xdr:to>
      <xdr:col>1</xdr:col>
      <xdr:colOff>1026512</xdr:colOff>
      <xdr:row>8</xdr:row>
      <xdr:rowOff>16386</xdr:rowOff>
    </xdr:to>
    <xdr:pic>
      <xdr:nvPicPr>
        <xdr:cNvPr id="2" name="Imagen 7">
          <a:extLst>
            <a:ext uri="{FF2B5EF4-FFF2-40B4-BE49-F238E27FC236}">
              <a16:creationId xmlns:a16="http://schemas.microsoft.com/office/drawing/2014/main" id="{3F8B1AF3-EF7A-4F14-81AD-A9938D0315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004" t="19422" r="45894" b="34066"/>
        <a:stretch/>
      </xdr:blipFill>
      <xdr:spPr bwMode="auto">
        <a:xfrm>
          <a:off x="176894" y="224912"/>
          <a:ext cx="1032498" cy="118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24849</xdr:colOff>
      <xdr:row>1</xdr:row>
      <xdr:rowOff>24847</xdr:rowOff>
    </xdr:from>
    <xdr:to>
      <xdr:col>7</xdr:col>
      <xdr:colOff>1279995</xdr:colOff>
      <xdr:row>5</xdr:row>
      <xdr:rowOff>54991</xdr:rowOff>
    </xdr:to>
    <xdr:pic>
      <xdr:nvPicPr>
        <xdr:cNvPr id="3" name="Imagen 4">
          <a:extLst>
            <a:ext uri="{FF2B5EF4-FFF2-40B4-BE49-F238E27FC236}">
              <a16:creationId xmlns:a16="http://schemas.microsoft.com/office/drawing/2014/main" id="{9FA73168-D13E-4EFA-8953-87C294051A1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5489" y="184867"/>
          <a:ext cx="1255146" cy="6245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16.22\u.edificios\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E2E15-1706-4869-A511-29EBFA0C21F0}">
  <sheetPr codeName="Hoja2">
    <tabColor rgb="FF92D050"/>
  </sheetPr>
  <dimension ref="A1:J262"/>
  <sheetViews>
    <sheetView showGridLines="0" showZeros="0" tabSelected="1" zoomScaleNormal="100" zoomScaleSheetLayoutView="100" workbookViewId="0"/>
  </sheetViews>
  <sheetFormatPr baseColWidth="10" defaultColWidth="9.109375" defaultRowHeight="12.75" customHeight="1" x14ac:dyDescent="0.25"/>
  <cols>
    <col min="1" max="1" width="2.6640625" style="3" customWidth="1"/>
    <col min="2" max="2" width="15.5546875" style="73" customWidth="1"/>
    <col min="3" max="3" width="74.6640625" style="3" customWidth="1"/>
    <col min="4" max="4" width="9.109375" style="3" customWidth="1"/>
    <col min="5" max="5" width="13.88671875" style="37" customWidth="1"/>
    <col min="6" max="6" width="16" style="3" customWidth="1"/>
    <col min="7" max="7" width="53.88671875" style="3" customWidth="1"/>
    <col min="8" max="8" width="19.44140625" style="3" customWidth="1"/>
    <col min="9" max="9" width="9.109375" style="3"/>
    <col min="10" max="10" width="10.33203125" style="3" bestFit="1" customWidth="1"/>
    <col min="11" max="16384" width="9.109375" style="3"/>
  </cols>
  <sheetData>
    <row r="1" spans="1:8" ht="12.75" customHeight="1" thickBot="1" x14ac:dyDescent="0.3">
      <c r="A1" s="1"/>
      <c r="B1" s="2"/>
      <c r="D1" s="4"/>
      <c r="E1" s="4"/>
      <c r="F1" s="4"/>
      <c r="G1" s="5"/>
    </row>
    <row r="2" spans="1:8" ht="13.8" x14ac:dyDescent="0.25">
      <c r="B2" s="6"/>
      <c r="C2" s="7" t="s">
        <v>0</v>
      </c>
      <c r="D2" s="83" t="s">
        <v>1</v>
      </c>
      <c r="E2" s="84"/>
      <c r="F2" s="84"/>
      <c r="G2" s="85"/>
      <c r="H2" s="8"/>
    </row>
    <row r="3" spans="1:8" ht="13.2" x14ac:dyDescent="0.25">
      <c r="B3" s="9"/>
      <c r="C3" s="10" t="s">
        <v>2</v>
      </c>
      <c r="D3" s="86" t="s">
        <v>3</v>
      </c>
      <c r="E3" s="87"/>
      <c r="F3" s="87"/>
      <c r="G3" s="88"/>
      <c r="H3" s="11"/>
    </row>
    <row r="4" spans="1:8" ht="13.2" x14ac:dyDescent="0.25">
      <c r="B4" s="9"/>
      <c r="C4" s="10" t="s">
        <v>4</v>
      </c>
      <c r="D4" s="86"/>
      <c r="E4" s="87"/>
      <c r="F4" s="87"/>
      <c r="G4" s="88"/>
      <c r="H4" s="11"/>
    </row>
    <row r="5" spans="1:8" ht="6.75" customHeight="1" x14ac:dyDescent="0.25">
      <c r="B5" s="9"/>
      <c r="C5" s="10"/>
      <c r="D5" s="86"/>
      <c r="E5" s="87"/>
      <c r="F5" s="87"/>
      <c r="G5" s="88"/>
      <c r="H5" s="12"/>
    </row>
    <row r="6" spans="1:8" ht="6.75" customHeight="1" thickBot="1" x14ac:dyDescent="0.3">
      <c r="B6" s="9"/>
      <c r="C6" s="13"/>
      <c r="D6" s="89"/>
      <c r="E6" s="90"/>
      <c r="F6" s="90"/>
      <c r="G6" s="91"/>
      <c r="H6" s="12"/>
    </row>
    <row r="7" spans="1:8" ht="15" customHeight="1" x14ac:dyDescent="0.25">
      <c r="B7" s="9"/>
      <c r="C7" s="7" t="s">
        <v>5</v>
      </c>
      <c r="D7" s="14"/>
      <c r="E7" s="15"/>
      <c r="F7" s="16" t="s">
        <v>6</v>
      </c>
      <c r="G7" s="17"/>
      <c r="H7" s="12"/>
    </row>
    <row r="8" spans="1:8" ht="29.25" customHeight="1" x14ac:dyDescent="0.25">
      <c r="B8" s="9"/>
      <c r="C8" s="92" t="s">
        <v>7</v>
      </c>
      <c r="D8" s="18"/>
      <c r="E8" s="19"/>
      <c r="F8" s="20" t="s">
        <v>8</v>
      </c>
      <c r="G8" s="21"/>
      <c r="H8" s="22"/>
    </row>
    <row r="9" spans="1:8" ht="29.25" customHeight="1" x14ac:dyDescent="0.4">
      <c r="B9" s="9"/>
      <c r="C9" s="92"/>
      <c r="D9" s="18"/>
      <c r="E9" s="19"/>
      <c r="F9" s="20" t="s">
        <v>9</v>
      </c>
      <c r="G9" s="21"/>
      <c r="H9" s="23"/>
    </row>
    <row r="10" spans="1:8" ht="29.25" customHeight="1" thickBot="1" x14ac:dyDescent="0.3">
      <c r="B10" s="9"/>
      <c r="C10" s="93"/>
      <c r="D10" s="24"/>
      <c r="E10" s="25"/>
      <c r="F10" s="26" t="s">
        <v>10</v>
      </c>
      <c r="G10" s="27"/>
      <c r="H10" s="28"/>
    </row>
    <row r="11" spans="1:8" ht="13.2" x14ac:dyDescent="0.25">
      <c r="B11" s="9"/>
      <c r="C11" s="10" t="s">
        <v>11</v>
      </c>
      <c r="D11" s="94" t="s">
        <v>12</v>
      </c>
      <c r="E11" s="95"/>
      <c r="F11" s="95"/>
      <c r="G11" s="96"/>
      <c r="H11" s="29" t="s">
        <v>13</v>
      </c>
    </row>
    <row r="12" spans="1:8" ht="13.2" x14ac:dyDescent="0.25">
      <c r="B12" s="9"/>
      <c r="C12" s="97"/>
      <c r="D12" s="99"/>
      <c r="E12" s="100"/>
      <c r="F12" s="100"/>
      <c r="G12" s="101"/>
      <c r="H12" s="75" t="s">
        <v>14</v>
      </c>
    </row>
    <row r="13" spans="1:8" ht="13.8" thickBot="1" x14ac:dyDescent="0.3">
      <c r="B13" s="30"/>
      <c r="C13" s="98"/>
      <c r="D13" s="102"/>
      <c r="E13" s="103"/>
      <c r="F13" s="103"/>
      <c r="G13" s="104"/>
      <c r="H13" s="76"/>
    </row>
    <row r="14" spans="1:8" ht="3" customHeight="1" thickBot="1" x14ac:dyDescent="0.3">
      <c r="B14" s="31"/>
      <c r="C14" s="32"/>
      <c r="D14" s="33"/>
      <c r="E14" s="34"/>
      <c r="F14" s="31"/>
      <c r="G14" s="33"/>
      <c r="H14" s="33"/>
    </row>
    <row r="15" spans="1:8" ht="15.75" customHeight="1" thickBot="1" x14ac:dyDescent="0.3">
      <c r="B15" s="77" t="s">
        <v>15</v>
      </c>
      <c r="C15" s="78"/>
      <c r="D15" s="78"/>
      <c r="E15" s="78"/>
      <c r="F15" s="78"/>
      <c r="G15" s="78"/>
      <c r="H15" s="79"/>
    </row>
    <row r="16" spans="1:8" ht="3" customHeight="1" x14ac:dyDescent="0.25">
      <c r="B16" s="35"/>
      <c r="C16" s="36"/>
      <c r="D16" s="36"/>
    </row>
    <row r="17" spans="1:10" ht="35.25" customHeight="1" x14ac:dyDescent="0.25">
      <c r="B17" s="38" t="s">
        <v>16</v>
      </c>
      <c r="C17" s="39" t="s">
        <v>17</v>
      </c>
      <c r="D17" s="38" t="s">
        <v>18</v>
      </c>
      <c r="E17" s="38" t="s">
        <v>19</v>
      </c>
      <c r="F17" s="40" t="s">
        <v>20</v>
      </c>
      <c r="G17" s="40" t="s">
        <v>21</v>
      </c>
      <c r="H17" s="40" t="s">
        <v>22</v>
      </c>
    </row>
    <row r="18" spans="1:10" ht="6" customHeight="1" x14ac:dyDescent="0.25">
      <c r="A18" s="80"/>
      <c r="B18" s="80"/>
      <c r="C18" s="80"/>
      <c r="D18" s="80"/>
      <c r="E18" s="80"/>
      <c r="F18" s="80"/>
      <c r="G18" s="80"/>
      <c r="H18" s="80"/>
    </row>
    <row r="19" spans="1:10" ht="13.2" customHeight="1" x14ac:dyDescent="0.25">
      <c r="B19" s="41" t="s">
        <v>23</v>
      </c>
      <c r="C19" s="42" t="s">
        <v>24</v>
      </c>
      <c r="D19" s="42"/>
      <c r="E19" s="42"/>
      <c r="F19" s="42"/>
      <c r="G19" s="42"/>
      <c r="H19" s="43">
        <f>SUM(H20:H33)</f>
        <v>0</v>
      </c>
    </row>
    <row r="20" spans="1:10" s="44" customFormat="1" ht="40.799999999999997" x14ac:dyDescent="0.25">
      <c r="B20" s="45" t="s">
        <v>25</v>
      </c>
      <c r="C20" s="46" t="s">
        <v>26</v>
      </c>
      <c r="D20" s="47" t="s">
        <v>27</v>
      </c>
      <c r="E20" s="48">
        <v>367.5</v>
      </c>
      <c r="F20" s="49"/>
      <c r="G20" s="50"/>
      <c r="H20" s="49">
        <f t="shared" ref="H20:H129" si="0">ROUND((F20*E20),2)</f>
        <v>0</v>
      </c>
      <c r="J20" s="51"/>
    </row>
    <row r="21" spans="1:10" s="44" customFormat="1" ht="30.6" x14ac:dyDescent="0.25">
      <c r="B21" s="45" t="s">
        <v>28</v>
      </c>
      <c r="C21" s="46" t="s">
        <v>29</v>
      </c>
      <c r="D21" s="47" t="s">
        <v>27</v>
      </c>
      <c r="E21" s="48">
        <v>367.5</v>
      </c>
      <c r="F21" s="49"/>
      <c r="G21" s="50"/>
      <c r="H21" s="49">
        <f t="shared" si="0"/>
        <v>0</v>
      </c>
      <c r="J21" s="51"/>
    </row>
    <row r="22" spans="1:10" s="44" customFormat="1" ht="40.799999999999997" x14ac:dyDescent="0.25">
      <c r="B22" s="45" t="s">
        <v>30</v>
      </c>
      <c r="C22" s="46" t="s">
        <v>31</v>
      </c>
      <c r="D22" s="47" t="s">
        <v>27</v>
      </c>
      <c r="E22" s="48">
        <v>367.5</v>
      </c>
      <c r="F22" s="49"/>
      <c r="G22" s="50"/>
      <c r="H22" s="49">
        <f t="shared" si="0"/>
        <v>0</v>
      </c>
      <c r="J22" s="51"/>
    </row>
    <row r="23" spans="1:10" s="44" customFormat="1" ht="30.6" x14ac:dyDescent="0.25">
      <c r="B23" s="45" t="s">
        <v>32</v>
      </c>
      <c r="C23" s="46" t="s">
        <v>33</v>
      </c>
      <c r="D23" s="47" t="s">
        <v>27</v>
      </c>
      <c r="E23" s="48">
        <v>1577.1000000000001</v>
      </c>
      <c r="F23" s="49"/>
      <c r="G23" s="50"/>
      <c r="H23" s="49">
        <f t="shared" si="0"/>
        <v>0</v>
      </c>
      <c r="J23" s="51"/>
    </row>
    <row r="24" spans="1:10" s="44" customFormat="1" ht="30.6" x14ac:dyDescent="0.25">
      <c r="B24" s="45" t="s">
        <v>34</v>
      </c>
      <c r="C24" s="46" t="s">
        <v>35</v>
      </c>
      <c r="D24" s="47" t="s">
        <v>27</v>
      </c>
      <c r="E24" s="48">
        <v>118.65</v>
      </c>
      <c r="F24" s="49"/>
      <c r="G24" s="50"/>
      <c r="H24" s="49">
        <f t="shared" si="0"/>
        <v>0</v>
      </c>
      <c r="J24" s="51"/>
    </row>
    <row r="25" spans="1:10" s="44" customFormat="1" ht="30.6" x14ac:dyDescent="0.25">
      <c r="B25" s="45" t="s">
        <v>36</v>
      </c>
      <c r="C25" s="46" t="s">
        <v>37</v>
      </c>
      <c r="D25" s="47" t="s">
        <v>27</v>
      </c>
      <c r="E25" s="48">
        <v>37.800000000000004</v>
      </c>
      <c r="F25" s="49"/>
      <c r="G25" s="50"/>
      <c r="H25" s="49">
        <f t="shared" si="0"/>
        <v>0</v>
      </c>
      <c r="J25" s="51"/>
    </row>
    <row r="26" spans="1:10" s="44" customFormat="1" ht="30.6" x14ac:dyDescent="0.25">
      <c r="B26" s="45" t="s">
        <v>38</v>
      </c>
      <c r="C26" s="46" t="s">
        <v>39</v>
      </c>
      <c r="D26" s="47" t="s">
        <v>40</v>
      </c>
      <c r="E26" s="48">
        <v>1050</v>
      </c>
      <c r="F26" s="49"/>
      <c r="G26" s="50"/>
      <c r="H26" s="49">
        <f t="shared" si="0"/>
        <v>0</v>
      </c>
      <c r="J26" s="51"/>
    </row>
    <row r="27" spans="1:10" s="44" customFormat="1" ht="30.6" x14ac:dyDescent="0.25">
      <c r="B27" s="45" t="s">
        <v>41</v>
      </c>
      <c r="C27" s="46" t="s">
        <v>42</v>
      </c>
      <c r="D27" s="47" t="s">
        <v>43</v>
      </c>
      <c r="E27" s="48">
        <v>3</v>
      </c>
      <c r="F27" s="49"/>
      <c r="G27" s="50"/>
      <c r="H27" s="49">
        <f t="shared" si="0"/>
        <v>0</v>
      </c>
      <c r="J27" s="51"/>
    </row>
    <row r="28" spans="1:10" s="44" customFormat="1" ht="40.799999999999997" x14ac:dyDescent="0.25">
      <c r="B28" s="45" t="s">
        <v>44</v>
      </c>
      <c r="C28" s="46" t="s">
        <v>45</v>
      </c>
      <c r="D28" s="47" t="s">
        <v>43</v>
      </c>
      <c r="E28" s="48">
        <v>17</v>
      </c>
      <c r="F28" s="49"/>
      <c r="G28" s="50"/>
      <c r="H28" s="49">
        <f t="shared" si="0"/>
        <v>0</v>
      </c>
      <c r="J28" s="51"/>
    </row>
    <row r="29" spans="1:10" s="44" customFormat="1" ht="40.799999999999997" x14ac:dyDescent="0.25">
      <c r="B29" s="45" t="s">
        <v>46</v>
      </c>
      <c r="C29" s="46" t="s">
        <v>47</v>
      </c>
      <c r="D29" s="47" t="s">
        <v>43</v>
      </c>
      <c r="E29" s="48">
        <v>10</v>
      </c>
      <c r="F29" s="49"/>
      <c r="G29" s="50"/>
      <c r="H29" s="49">
        <f t="shared" si="0"/>
        <v>0</v>
      </c>
      <c r="J29" s="51"/>
    </row>
    <row r="30" spans="1:10" s="44" customFormat="1" ht="51" x14ac:dyDescent="0.25">
      <c r="B30" s="45" t="s">
        <v>48</v>
      </c>
      <c r="C30" s="46" t="s">
        <v>49</v>
      </c>
      <c r="D30" s="47" t="s">
        <v>43</v>
      </c>
      <c r="E30" s="48">
        <v>5</v>
      </c>
      <c r="F30" s="49"/>
      <c r="G30" s="50"/>
      <c r="H30" s="49">
        <f t="shared" si="0"/>
        <v>0</v>
      </c>
      <c r="J30" s="51"/>
    </row>
    <row r="31" spans="1:10" s="44" customFormat="1" ht="20.399999999999999" x14ac:dyDescent="0.25">
      <c r="B31" s="45" t="s">
        <v>50</v>
      </c>
      <c r="C31" s="46" t="s">
        <v>51</v>
      </c>
      <c r="D31" s="47" t="s">
        <v>43</v>
      </c>
      <c r="E31" s="48">
        <v>67</v>
      </c>
      <c r="F31" s="49"/>
      <c r="G31" s="50"/>
      <c r="H31" s="49">
        <f t="shared" si="0"/>
        <v>0</v>
      </c>
      <c r="J31" s="51"/>
    </row>
    <row r="32" spans="1:10" s="44" customFormat="1" ht="30.6" x14ac:dyDescent="0.25">
      <c r="B32" s="45" t="s">
        <v>52</v>
      </c>
      <c r="C32" s="46" t="s">
        <v>53</v>
      </c>
      <c r="D32" s="47" t="s">
        <v>43</v>
      </c>
      <c r="E32" s="48">
        <v>8</v>
      </c>
      <c r="F32" s="49"/>
      <c r="G32" s="50"/>
      <c r="H32" s="49">
        <f t="shared" si="0"/>
        <v>0</v>
      </c>
      <c r="J32" s="51"/>
    </row>
    <row r="33" spans="2:10" s="44" customFormat="1" ht="40.799999999999997" x14ac:dyDescent="0.25">
      <c r="B33" s="45" t="s">
        <v>54</v>
      </c>
      <c r="C33" s="46" t="s">
        <v>55</v>
      </c>
      <c r="D33" s="47" t="s">
        <v>56</v>
      </c>
      <c r="E33" s="48">
        <v>997.5</v>
      </c>
      <c r="F33" s="49"/>
      <c r="G33" s="50"/>
      <c r="H33" s="49">
        <f t="shared" si="0"/>
        <v>0</v>
      </c>
      <c r="J33" s="51"/>
    </row>
    <row r="34" spans="2:10" s="44" customFormat="1" ht="13.2" x14ac:dyDescent="0.25">
      <c r="B34" s="41" t="s">
        <v>57</v>
      </c>
      <c r="C34" s="42" t="s">
        <v>58</v>
      </c>
      <c r="D34" s="42"/>
      <c r="E34" s="42">
        <v>0</v>
      </c>
      <c r="F34" s="42"/>
      <c r="G34" s="42"/>
      <c r="H34" s="43">
        <f>SUM(H35:H49)</f>
        <v>0</v>
      </c>
      <c r="J34" s="51"/>
    </row>
    <row r="35" spans="2:10" s="44" customFormat="1" ht="40.799999999999997" x14ac:dyDescent="0.25">
      <c r="B35" s="45" t="s">
        <v>59</v>
      </c>
      <c r="C35" s="46" t="s">
        <v>26</v>
      </c>
      <c r="D35" s="47" t="s">
        <v>27</v>
      </c>
      <c r="E35" s="48">
        <v>84</v>
      </c>
      <c r="F35" s="49"/>
      <c r="G35" s="50"/>
      <c r="H35" s="49">
        <f t="shared" si="0"/>
        <v>0</v>
      </c>
      <c r="J35" s="51"/>
    </row>
    <row r="36" spans="2:10" s="44" customFormat="1" ht="30.6" x14ac:dyDescent="0.25">
      <c r="B36" s="45" t="s">
        <v>60</v>
      </c>
      <c r="C36" s="46" t="s">
        <v>29</v>
      </c>
      <c r="D36" s="47" t="s">
        <v>27</v>
      </c>
      <c r="E36" s="48">
        <v>84</v>
      </c>
      <c r="F36" s="49"/>
      <c r="G36" s="50"/>
      <c r="H36" s="49">
        <f t="shared" si="0"/>
        <v>0</v>
      </c>
      <c r="J36" s="51"/>
    </row>
    <row r="37" spans="2:10" s="44" customFormat="1" ht="40.799999999999997" x14ac:dyDescent="0.25">
      <c r="B37" s="45" t="s">
        <v>61</v>
      </c>
      <c r="C37" s="46" t="s">
        <v>31</v>
      </c>
      <c r="D37" s="47" t="s">
        <v>27</v>
      </c>
      <c r="E37" s="48">
        <v>84</v>
      </c>
      <c r="F37" s="49"/>
      <c r="G37" s="50"/>
      <c r="H37" s="49">
        <f t="shared" si="0"/>
        <v>0</v>
      </c>
      <c r="J37" s="51"/>
    </row>
    <row r="38" spans="2:10" s="44" customFormat="1" ht="30.6" x14ac:dyDescent="0.25">
      <c r="B38" s="45" t="s">
        <v>62</v>
      </c>
      <c r="C38" s="46" t="s">
        <v>33</v>
      </c>
      <c r="D38" s="47" t="s">
        <v>27</v>
      </c>
      <c r="E38" s="48">
        <v>315</v>
      </c>
      <c r="F38" s="49"/>
      <c r="G38" s="50"/>
      <c r="H38" s="49">
        <f t="shared" si="0"/>
        <v>0</v>
      </c>
      <c r="J38" s="51"/>
    </row>
    <row r="39" spans="2:10" s="44" customFormat="1" ht="30.6" x14ac:dyDescent="0.25">
      <c r="B39" s="45" t="s">
        <v>63</v>
      </c>
      <c r="C39" s="46" t="s">
        <v>35</v>
      </c>
      <c r="D39" s="47" t="s">
        <v>27</v>
      </c>
      <c r="E39" s="48">
        <v>105</v>
      </c>
      <c r="F39" s="49"/>
      <c r="G39" s="50"/>
      <c r="H39" s="49">
        <f t="shared" si="0"/>
        <v>0</v>
      </c>
      <c r="J39" s="51"/>
    </row>
    <row r="40" spans="2:10" s="44" customFormat="1" ht="30.6" x14ac:dyDescent="0.25">
      <c r="B40" s="45" t="s">
        <v>64</v>
      </c>
      <c r="C40" s="46" t="s">
        <v>37</v>
      </c>
      <c r="D40" s="47" t="s">
        <v>27</v>
      </c>
      <c r="E40" s="48">
        <v>31.5</v>
      </c>
      <c r="F40" s="49"/>
      <c r="G40" s="50"/>
      <c r="H40" s="49">
        <f t="shared" si="0"/>
        <v>0</v>
      </c>
      <c r="J40" s="51"/>
    </row>
    <row r="41" spans="2:10" s="44" customFormat="1" ht="30.6" x14ac:dyDescent="0.25">
      <c r="B41" s="45" t="s">
        <v>65</v>
      </c>
      <c r="C41" s="46" t="s">
        <v>42</v>
      </c>
      <c r="D41" s="47" t="s">
        <v>43</v>
      </c>
      <c r="E41" s="48">
        <v>1</v>
      </c>
      <c r="F41" s="49"/>
      <c r="G41" s="50"/>
      <c r="H41" s="49">
        <f t="shared" si="0"/>
        <v>0</v>
      </c>
      <c r="J41" s="51"/>
    </row>
    <row r="42" spans="2:10" s="44" customFormat="1" ht="40.799999999999997" x14ac:dyDescent="0.25">
      <c r="B42" s="45" t="s">
        <v>66</v>
      </c>
      <c r="C42" s="46" t="s">
        <v>45</v>
      </c>
      <c r="D42" s="47" t="s">
        <v>43</v>
      </c>
      <c r="E42" s="48">
        <v>16</v>
      </c>
      <c r="F42" s="49"/>
      <c r="G42" s="50"/>
      <c r="H42" s="49">
        <f t="shared" si="0"/>
        <v>0</v>
      </c>
      <c r="J42" s="51"/>
    </row>
    <row r="43" spans="2:10" s="44" customFormat="1" ht="40.799999999999997" x14ac:dyDescent="0.25">
      <c r="B43" s="45" t="s">
        <v>67</v>
      </c>
      <c r="C43" s="46" t="s">
        <v>47</v>
      </c>
      <c r="D43" s="47" t="s">
        <v>43</v>
      </c>
      <c r="E43" s="48">
        <v>5</v>
      </c>
      <c r="F43" s="49"/>
      <c r="G43" s="50"/>
      <c r="H43" s="49">
        <f t="shared" si="0"/>
        <v>0</v>
      </c>
      <c r="J43" s="51"/>
    </row>
    <row r="44" spans="2:10" s="44" customFormat="1" ht="51" x14ac:dyDescent="0.25">
      <c r="B44" s="45" t="s">
        <v>68</v>
      </c>
      <c r="C44" s="46" t="s">
        <v>49</v>
      </c>
      <c r="D44" s="47" t="s">
        <v>43</v>
      </c>
      <c r="E44" s="48">
        <v>3</v>
      </c>
      <c r="F44" s="49"/>
      <c r="G44" s="50"/>
      <c r="H44" s="49">
        <f t="shared" si="0"/>
        <v>0</v>
      </c>
      <c r="J44" s="51"/>
    </row>
    <row r="45" spans="2:10" s="44" customFormat="1" ht="20.399999999999999" x14ac:dyDescent="0.25">
      <c r="B45" s="45" t="s">
        <v>69</v>
      </c>
      <c r="C45" s="46" t="s">
        <v>51</v>
      </c>
      <c r="D45" s="47" t="s">
        <v>43</v>
      </c>
      <c r="E45" s="48">
        <v>50</v>
      </c>
      <c r="F45" s="49"/>
      <c r="G45" s="50"/>
      <c r="H45" s="49">
        <f t="shared" si="0"/>
        <v>0</v>
      </c>
      <c r="J45" s="51"/>
    </row>
    <row r="46" spans="2:10" s="44" customFormat="1" ht="30.6" x14ac:dyDescent="0.25">
      <c r="B46" s="45" t="s">
        <v>70</v>
      </c>
      <c r="C46" s="46" t="s">
        <v>53</v>
      </c>
      <c r="D46" s="47" t="s">
        <v>43</v>
      </c>
      <c r="E46" s="48">
        <v>6</v>
      </c>
      <c r="F46" s="49"/>
      <c r="G46" s="50"/>
      <c r="H46" s="49">
        <f t="shared" si="0"/>
        <v>0</v>
      </c>
      <c r="J46" s="51"/>
    </row>
    <row r="47" spans="2:10" s="44" customFormat="1" ht="40.799999999999997" x14ac:dyDescent="0.25">
      <c r="B47" s="45" t="s">
        <v>71</v>
      </c>
      <c r="C47" s="46" t="s">
        <v>55</v>
      </c>
      <c r="D47" s="47" t="s">
        <v>56</v>
      </c>
      <c r="E47" s="48">
        <v>1155</v>
      </c>
      <c r="F47" s="49"/>
      <c r="G47" s="50"/>
      <c r="H47" s="49">
        <f t="shared" si="0"/>
        <v>0</v>
      </c>
      <c r="J47" s="51"/>
    </row>
    <row r="48" spans="2:10" s="44" customFormat="1" ht="30.6" x14ac:dyDescent="0.25">
      <c r="B48" s="45" t="s">
        <v>72</v>
      </c>
      <c r="C48" s="46" t="s">
        <v>73</v>
      </c>
      <c r="D48" s="47" t="s">
        <v>27</v>
      </c>
      <c r="E48" s="48">
        <v>22.05</v>
      </c>
      <c r="F48" s="49"/>
      <c r="G48" s="50"/>
      <c r="H48" s="49">
        <f t="shared" si="0"/>
        <v>0</v>
      </c>
      <c r="J48" s="51"/>
    </row>
    <row r="49" spans="2:10" s="44" customFormat="1" ht="61.2" x14ac:dyDescent="0.25">
      <c r="B49" s="45" t="s">
        <v>74</v>
      </c>
      <c r="C49" s="46" t="s">
        <v>75</v>
      </c>
      <c r="D49" s="47" t="s">
        <v>27</v>
      </c>
      <c r="E49" s="48">
        <v>63</v>
      </c>
      <c r="F49" s="49"/>
      <c r="G49" s="50"/>
      <c r="H49" s="49">
        <f t="shared" si="0"/>
        <v>0</v>
      </c>
      <c r="J49" s="51"/>
    </row>
    <row r="50" spans="2:10" s="44" customFormat="1" ht="13.2" x14ac:dyDescent="0.25">
      <c r="B50" s="41" t="s">
        <v>76</v>
      </c>
      <c r="C50" s="42" t="s">
        <v>77</v>
      </c>
      <c r="D50" s="42"/>
      <c r="E50" s="42">
        <v>0</v>
      </c>
      <c r="F50" s="42"/>
      <c r="G50" s="42"/>
      <c r="H50" s="43">
        <f>SUM(H51:H69)</f>
        <v>0</v>
      </c>
      <c r="J50" s="51"/>
    </row>
    <row r="51" spans="2:10" s="44" customFormat="1" ht="40.799999999999997" x14ac:dyDescent="0.25">
      <c r="B51" s="45" t="s">
        <v>78</v>
      </c>
      <c r="C51" s="46" t="s">
        <v>26</v>
      </c>
      <c r="D51" s="47" t="s">
        <v>27</v>
      </c>
      <c r="E51" s="48">
        <v>86.100000000000009</v>
      </c>
      <c r="F51" s="49"/>
      <c r="G51" s="50"/>
      <c r="H51" s="49">
        <f t="shared" si="0"/>
        <v>0</v>
      </c>
      <c r="J51" s="51"/>
    </row>
    <row r="52" spans="2:10" s="44" customFormat="1" ht="30.6" x14ac:dyDescent="0.25">
      <c r="B52" s="45" t="s">
        <v>79</v>
      </c>
      <c r="C52" s="46" t="s">
        <v>29</v>
      </c>
      <c r="D52" s="47" t="s">
        <v>27</v>
      </c>
      <c r="E52" s="48">
        <v>86.100000000000009</v>
      </c>
      <c r="F52" s="49"/>
      <c r="G52" s="50"/>
      <c r="H52" s="49">
        <f t="shared" si="0"/>
        <v>0</v>
      </c>
      <c r="J52" s="51"/>
    </row>
    <row r="53" spans="2:10" s="44" customFormat="1" ht="40.799999999999997" x14ac:dyDescent="0.25">
      <c r="B53" s="45" t="s">
        <v>80</v>
      </c>
      <c r="C53" s="46" t="s">
        <v>31</v>
      </c>
      <c r="D53" s="47" t="s">
        <v>27</v>
      </c>
      <c r="E53" s="48">
        <v>86.100000000000009</v>
      </c>
      <c r="F53" s="49"/>
      <c r="G53" s="50"/>
      <c r="H53" s="49">
        <f t="shared" si="0"/>
        <v>0</v>
      </c>
      <c r="J53" s="51"/>
    </row>
    <row r="54" spans="2:10" s="44" customFormat="1" ht="30.6" x14ac:dyDescent="0.25">
      <c r="B54" s="45" t="s">
        <v>81</v>
      </c>
      <c r="C54" s="46" t="s">
        <v>33</v>
      </c>
      <c r="D54" s="47" t="s">
        <v>27</v>
      </c>
      <c r="E54" s="48">
        <v>212.10000000000002</v>
      </c>
      <c r="F54" s="49"/>
      <c r="G54" s="50"/>
      <c r="H54" s="49">
        <f t="shared" si="0"/>
        <v>0</v>
      </c>
      <c r="J54" s="51"/>
    </row>
    <row r="55" spans="2:10" s="44" customFormat="1" ht="30.6" x14ac:dyDescent="0.25">
      <c r="B55" s="45" t="s">
        <v>82</v>
      </c>
      <c r="C55" s="46" t="s">
        <v>35</v>
      </c>
      <c r="D55" s="47" t="s">
        <v>27</v>
      </c>
      <c r="E55" s="48">
        <v>8.4</v>
      </c>
      <c r="F55" s="49"/>
      <c r="G55" s="50"/>
      <c r="H55" s="49">
        <f t="shared" si="0"/>
        <v>0</v>
      </c>
      <c r="J55" s="51"/>
    </row>
    <row r="56" spans="2:10" s="44" customFormat="1" ht="30.6" x14ac:dyDescent="0.25">
      <c r="B56" s="45" t="s">
        <v>83</v>
      </c>
      <c r="C56" s="46" t="s">
        <v>37</v>
      </c>
      <c r="D56" s="47" t="s">
        <v>27</v>
      </c>
      <c r="E56" s="48">
        <v>29.400000000000002</v>
      </c>
      <c r="F56" s="49"/>
      <c r="G56" s="50"/>
      <c r="H56" s="49">
        <f t="shared" si="0"/>
        <v>0</v>
      </c>
      <c r="J56" s="51"/>
    </row>
    <row r="57" spans="2:10" s="44" customFormat="1" ht="30.6" x14ac:dyDescent="0.25">
      <c r="B57" s="45" t="s">
        <v>84</v>
      </c>
      <c r="C57" s="46" t="s">
        <v>42</v>
      </c>
      <c r="D57" s="47" t="s">
        <v>43</v>
      </c>
      <c r="E57" s="48">
        <v>1</v>
      </c>
      <c r="F57" s="49"/>
      <c r="G57" s="50"/>
      <c r="H57" s="49">
        <f t="shared" si="0"/>
        <v>0</v>
      </c>
      <c r="J57" s="51"/>
    </row>
    <row r="58" spans="2:10" s="44" customFormat="1" ht="40.799999999999997" x14ac:dyDescent="0.25">
      <c r="B58" s="45" t="s">
        <v>85</v>
      </c>
      <c r="C58" s="46" t="s">
        <v>45</v>
      </c>
      <c r="D58" s="47" t="s">
        <v>43</v>
      </c>
      <c r="E58" s="48">
        <v>16</v>
      </c>
      <c r="F58" s="49"/>
      <c r="G58" s="50"/>
      <c r="H58" s="49">
        <f t="shared" si="0"/>
        <v>0</v>
      </c>
      <c r="J58" s="51"/>
    </row>
    <row r="59" spans="2:10" s="44" customFormat="1" ht="40.799999999999997" x14ac:dyDescent="0.25">
      <c r="B59" s="45" t="s">
        <v>86</v>
      </c>
      <c r="C59" s="46" t="s">
        <v>47</v>
      </c>
      <c r="D59" s="47" t="s">
        <v>43</v>
      </c>
      <c r="E59" s="48">
        <v>6</v>
      </c>
      <c r="F59" s="49"/>
      <c r="G59" s="50"/>
      <c r="H59" s="49">
        <f t="shared" si="0"/>
        <v>0</v>
      </c>
      <c r="J59" s="51"/>
    </row>
    <row r="60" spans="2:10" s="44" customFormat="1" ht="51" x14ac:dyDescent="0.25">
      <c r="B60" s="45" t="s">
        <v>87</v>
      </c>
      <c r="C60" s="46" t="s">
        <v>49</v>
      </c>
      <c r="D60" s="47" t="s">
        <v>43</v>
      </c>
      <c r="E60" s="48">
        <v>4</v>
      </c>
      <c r="F60" s="49"/>
      <c r="G60" s="50"/>
      <c r="H60" s="49">
        <f t="shared" si="0"/>
        <v>0</v>
      </c>
      <c r="J60" s="51"/>
    </row>
    <row r="61" spans="2:10" s="44" customFormat="1" ht="40.799999999999997" x14ac:dyDescent="0.25">
      <c r="B61" s="45" t="s">
        <v>88</v>
      </c>
      <c r="C61" s="46" t="s">
        <v>55</v>
      </c>
      <c r="D61" s="47" t="s">
        <v>56</v>
      </c>
      <c r="E61" s="48">
        <v>525</v>
      </c>
      <c r="F61" s="49"/>
      <c r="G61" s="50"/>
      <c r="H61" s="49">
        <f t="shared" si="0"/>
        <v>0</v>
      </c>
      <c r="J61" s="51"/>
    </row>
    <row r="62" spans="2:10" s="44" customFormat="1" ht="30.6" x14ac:dyDescent="0.25">
      <c r="B62" s="45" t="s">
        <v>89</v>
      </c>
      <c r="C62" s="46" t="s">
        <v>73</v>
      </c>
      <c r="D62" s="47" t="s">
        <v>27</v>
      </c>
      <c r="E62" s="48">
        <v>33.075000000000003</v>
      </c>
      <c r="F62" s="49"/>
      <c r="G62" s="50"/>
      <c r="H62" s="49">
        <f t="shared" si="0"/>
        <v>0</v>
      </c>
      <c r="J62" s="51"/>
    </row>
    <row r="63" spans="2:10" s="44" customFormat="1" ht="20.399999999999999" x14ac:dyDescent="0.25">
      <c r="B63" s="45" t="s">
        <v>90</v>
      </c>
      <c r="C63" s="46" t="s">
        <v>91</v>
      </c>
      <c r="D63" s="47" t="s">
        <v>27</v>
      </c>
      <c r="E63" s="48">
        <v>86.100000000000009</v>
      </c>
      <c r="F63" s="49"/>
      <c r="G63" s="50"/>
      <c r="H63" s="49">
        <f t="shared" si="0"/>
        <v>0</v>
      </c>
      <c r="J63" s="51"/>
    </row>
    <row r="64" spans="2:10" s="44" customFormat="1" ht="30.6" x14ac:dyDescent="0.25">
      <c r="B64" s="45" t="s">
        <v>92</v>
      </c>
      <c r="C64" s="46" t="s">
        <v>93</v>
      </c>
      <c r="D64" s="47" t="s">
        <v>40</v>
      </c>
      <c r="E64" s="48">
        <v>107.10000000000001</v>
      </c>
      <c r="F64" s="49"/>
      <c r="G64" s="50"/>
      <c r="H64" s="49">
        <f t="shared" si="0"/>
        <v>0</v>
      </c>
      <c r="J64" s="51"/>
    </row>
    <row r="65" spans="2:10" s="44" customFormat="1" ht="40.799999999999997" x14ac:dyDescent="0.25">
      <c r="B65" s="45" t="s">
        <v>94</v>
      </c>
      <c r="C65" s="46" t="s">
        <v>95</v>
      </c>
      <c r="D65" s="47" t="s">
        <v>27</v>
      </c>
      <c r="E65" s="48">
        <v>84</v>
      </c>
      <c r="F65" s="49"/>
      <c r="G65" s="50"/>
      <c r="H65" s="49">
        <f t="shared" si="0"/>
        <v>0</v>
      </c>
      <c r="J65" s="51"/>
    </row>
    <row r="66" spans="2:10" s="44" customFormat="1" ht="30.6" x14ac:dyDescent="0.25">
      <c r="B66" s="45" t="s">
        <v>96</v>
      </c>
      <c r="C66" s="46" t="s">
        <v>97</v>
      </c>
      <c r="D66" s="47" t="s">
        <v>40</v>
      </c>
      <c r="E66" s="48">
        <v>21</v>
      </c>
      <c r="F66" s="49"/>
      <c r="G66" s="50"/>
      <c r="H66" s="49">
        <f t="shared" si="0"/>
        <v>0</v>
      </c>
      <c r="J66" s="51"/>
    </row>
    <row r="67" spans="2:10" s="44" customFormat="1" ht="30.6" x14ac:dyDescent="0.25">
      <c r="B67" s="45" t="s">
        <v>98</v>
      </c>
      <c r="C67" s="46" t="s">
        <v>99</v>
      </c>
      <c r="D67" s="47" t="s">
        <v>40</v>
      </c>
      <c r="E67" s="48">
        <v>22.05</v>
      </c>
      <c r="F67" s="49"/>
      <c r="G67" s="50"/>
      <c r="H67" s="49">
        <f t="shared" si="0"/>
        <v>0</v>
      </c>
      <c r="J67" s="51"/>
    </row>
    <row r="68" spans="2:10" s="44" customFormat="1" ht="40.799999999999997" x14ac:dyDescent="0.25">
      <c r="B68" s="45" t="s">
        <v>100</v>
      </c>
      <c r="C68" s="46" t="s">
        <v>101</v>
      </c>
      <c r="D68" s="47" t="s">
        <v>27</v>
      </c>
      <c r="E68" s="48">
        <v>131.25</v>
      </c>
      <c r="F68" s="49"/>
      <c r="G68" s="50"/>
      <c r="H68" s="49">
        <f t="shared" si="0"/>
        <v>0</v>
      </c>
      <c r="J68" s="51"/>
    </row>
    <row r="69" spans="2:10" s="44" customFormat="1" ht="40.799999999999997" x14ac:dyDescent="0.25">
      <c r="B69" s="45" t="s">
        <v>102</v>
      </c>
      <c r="C69" s="46" t="s">
        <v>103</v>
      </c>
      <c r="D69" s="47" t="s">
        <v>27</v>
      </c>
      <c r="E69" s="48">
        <v>15.75</v>
      </c>
      <c r="F69" s="49"/>
      <c r="G69" s="50"/>
      <c r="H69" s="49">
        <f t="shared" si="0"/>
        <v>0</v>
      </c>
      <c r="J69" s="51"/>
    </row>
    <row r="70" spans="2:10" s="44" customFormat="1" ht="13.2" x14ac:dyDescent="0.25">
      <c r="B70" s="41" t="s">
        <v>104</v>
      </c>
      <c r="C70" s="42" t="s">
        <v>105</v>
      </c>
      <c r="D70" s="42"/>
      <c r="E70" s="42">
        <v>0</v>
      </c>
      <c r="F70" s="42"/>
      <c r="G70" s="42"/>
      <c r="H70" s="43">
        <f>SUM(H71:H93)</f>
        <v>0</v>
      </c>
      <c r="J70" s="51"/>
    </row>
    <row r="71" spans="2:10" s="44" customFormat="1" ht="30.6" x14ac:dyDescent="0.25">
      <c r="B71" s="45" t="s">
        <v>106</v>
      </c>
      <c r="C71" s="46" t="s">
        <v>33</v>
      </c>
      <c r="D71" s="47" t="s">
        <v>27</v>
      </c>
      <c r="E71" s="48">
        <v>168</v>
      </c>
      <c r="F71" s="49"/>
      <c r="G71" s="50"/>
      <c r="H71" s="49">
        <f t="shared" si="0"/>
        <v>0</v>
      </c>
      <c r="J71" s="51"/>
    </row>
    <row r="72" spans="2:10" s="44" customFormat="1" ht="30.6" x14ac:dyDescent="0.25">
      <c r="B72" s="45" t="s">
        <v>107</v>
      </c>
      <c r="C72" s="46" t="s">
        <v>35</v>
      </c>
      <c r="D72" s="47" t="s">
        <v>27</v>
      </c>
      <c r="E72" s="48">
        <v>105</v>
      </c>
      <c r="F72" s="49"/>
      <c r="G72" s="50"/>
      <c r="H72" s="49">
        <f t="shared" si="0"/>
        <v>0</v>
      </c>
      <c r="J72" s="51"/>
    </row>
    <row r="73" spans="2:10" s="44" customFormat="1" ht="30.6" x14ac:dyDescent="0.25">
      <c r="B73" s="45" t="s">
        <v>108</v>
      </c>
      <c r="C73" s="46" t="s">
        <v>37</v>
      </c>
      <c r="D73" s="47" t="s">
        <v>27</v>
      </c>
      <c r="E73" s="48">
        <v>21</v>
      </c>
      <c r="F73" s="49"/>
      <c r="G73" s="50"/>
      <c r="H73" s="49">
        <f t="shared" si="0"/>
        <v>0</v>
      </c>
      <c r="J73" s="51"/>
    </row>
    <row r="74" spans="2:10" s="44" customFormat="1" ht="30.6" x14ac:dyDescent="0.25">
      <c r="B74" s="45" t="s">
        <v>109</v>
      </c>
      <c r="C74" s="46" t="s">
        <v>42</v>
      </c>
      <c r="D74" s="47" t="s">
        <v>43</v>
      </c>
      <c r="E74" s="48">
        <v>3</v>
      </c>
      <c r="F74" s="49"/>
      <c r="G74" s="50"/>
      <c r="H74" s="49">
        <f t="shared" si="0"/>
        <v>0</v>
      </c>
      <c r="J74" s="51"/>
    </row>
    <row r="75" spans="2:10" s="44" customFormat="1" ht="40.799999999999997" x14ac:dyDescent="0.25">
      <c r="B75" s="45" t="s">
        <v>110</v>
      </c>
      <c r="C75" s="46" t="s">
        <v>45</v>
      </c>
      <c r="D75" s="47" t="s">
        <v>43</v>
      </c>
      <c r="E75" s="48">
        <v>16</v>
      </c>
      <c r="F75" s="49"/>
      <c r="G75" s="50"/>
      <c r="H75" s="49">
        <f t="shared" si="0"/>
        <v>0</v>
      </c>
      <c r="J75" s="51"/>
    </row>
    <row r="76" spans="2:10" s="44" customFormat="1" ht="40.799999999999997" x14ac:dyDescent="0.25">
      <c r="B76" s="45" t="s">
        <v>111</v>
      </c>
      <c r="C76" s="46" t="s">
        <v>47</v>
      </c>
      <c r="D76" s="47" t="s">
        <v>43</v>
      </c>
      <c r="E76" s="48">
        <v>5</v>
      </c>
      <c r="F76" s="49"/>
      <c r="G76" s="50"/>
      <c r="H76" s="49">
        <f t="shared" si="0"/>
        <v>0</v>
      </c>
      <c r="J76" s="51"/>
    </row>
    <row r="77" spans="2:10" s="44" customFormat="1" ht="51" x14ac:dyDescent="0.25">
      <c r="B77" s="45" t="s">
        <v>112</v>
      </c>
      <c r="C77" s="46" t="s">
        <v>49</v>
      </c>
      <c r="D77" s="47" t="s">
        <v>43</v>
      </c>
      <c r="E77" s="48">
        <v>3</v>
      </c>
      <c r="F77" s="49"/>
      <c r="G77" s="50"/>
      <c r="H77" s="49">
        <f t="shared" si="0"/>
        <v>0</v>
      </c>
      <c r="J77" s="51"/>
    </row>
    <row r="78" spans="2:10" s="44" customFormat="1" ht="40.799999999999997" x14ac:dyDescent="0.25">
      <c r="B78" s="45" t="s">
        <v>113</v>
      </c>
      <c r="C78" s="46" t="s">
        <v>55</v>
      </c>
      <c r="D78" s="47" t="s">
        <v>56</v>
      </c>
      <c r="E78" s="48">
        <v>210</v>
      </c>
      <c r="F78" s="49"/>
      <c r="G78" s="50"/>
      <c r="H78" s="49">
        <f t="shared" si="0"/>
        <v>0</v>
      </c>
      <c r="J78" s="51"/>
    </row>
    <row r="79" spans="2:10" s="44" customFormat="1" ht="20.399999999999999" x14ac:dyDescent="0.25">
      <c r="B79" s="45" t="s">
        <v>114</v>
      </c>
      <c r="C79" s="46" t="s">
        <v>91</v>
      </c>
      <c r="D79" s="47" t="s">
        <v>27</v>
      </c>
      <c r="E79" s="48">
        <v>52.5</v>
      </c>
      <c r="F79" s="49"/>
      <c r="G79" s="50"/>
      <c r="H79" s="49">
        <f t="shared" si="0"/>
        <v>0</v>
      </c>
      <c r="J79" s="51"/>
    </row>
    <row r="80" spans="2:10" s="44" customFormat="1" ht="30.6" x14ac:dyDescent="0.25">
      <c r="B80" s="45" t="s">
        <v>115</v>
      </c>
      <c r="C80" s="46" t="s">
        <v>93</v>
      </c>
      <c r="D80" s="47" t="s">
        <v>40</v>
      </c>
      <c r="E80" s="48">
        <v>47.25</v>
      </c>
      <c r="F80" s="49"/>
      <c r="G80" s="50"/>
      <c r="H80" s="49">
        <f t="shared" si="0"/>
        <v>0</v>
      </c>
      <c r="J80" s="51"/>
    </row>
    <row r="81" spans="2:10" s="44" customFormat="1" ht="40.799999999999997" x14ac:dyDescent="0.25">
      <c r="B81" s="45" t="s">
        <v>116</v>
      </c>
      <c r="C81" s="46" t="s">
        <v>95</v>
      </c>
      <c r="D81" s="47" t="s">
        <v>27</v>
      </c>
      <c r="E81" s="48">
        <v>12.600000000000001</v>
      </c>
      <c r="F81" s="49"/>
      <c r="G81" s="50"/>
      <c r="H81" s="49">
        <f t="shared" si="0"/>
        <v>0</v>
      </c>
      <c r="J81" s="51"/>
    </row>
    <row r="82" spans="2:10" s="44" customFormat="1" ht="30.6" x14ac:dyDescent="0.25">
      <c r="B82" s="45" t="s">
        <v>117</v>
      </c>
      <c r="C82" s="46" t="s">
        <v>97</v>
      </c>
      <c r="D82" s="47" t="s">
        <v>40</v>
      </c>
      <c r="E82" s="48">
        <v>5.25</v>
      </c>
      <c r="F82" s="49"/>
      <c r="G82" s="50"/>
      <c r="H82" s="49">
        <f t="shared" si="0"/>
        <v>0</v>
      </c>
      <c r="J82" s="51"/>
    </row>
    <row r="83" spans="2:10" s="44" customFormat="1" ht="30.6" x14ac:dyDescent="0.25">
      <c r="B83" s="45" t="s">
        <v>118</v>
      </c>
      <c r="C83" s="46" t="s">
        <v>99</v>
      </c>
      <c r="D83" s="47" t="s">
        <v>40</v>
      </c>
      <c r="E83" s="48">
        <v>6.3000000000000007</v>
      </c>
      <c r="F83" s="49"/>
      <c r="G83" s="50"/>
      <c r="H83" s="49">
        <f t="shared" si="0"/>
        <v>0</v>
      </c>
      <c r="J83" s="51"/>
    </row>
    <row r="84" spans="2:10" s="44" customFormat="1" ht="40.799999999999997" x14ac:dyDescent="0.25">
      <c r="B84" s="45" t="s">
        <v>119</v>
      </c>
      <c r="C84" s="46" t="s">
        <v>101</v>
      </c>
      <c r="D84" s="47" t="s">
        <v>27</v>
      </c>
      <c r="E84" s="48">
        <v>78.75</v>
      </c>
      <c r="F84" s="49"/>
      <c r="G84" s="50"/>
      <c r="H84" s="49">
        <f t="shared" si="0"/>
        <v>0</v>
      </c>
      <c r="J84" s="51"/>
    </row>
    <row r="85" spans="2:10" s="44" customFormat="1" ht="30.6" x14ac:dyDescent="0.25">
      <c r="B85" s="45" t="s">
        <v>120</v>
      </c>
      <c r="C85" s="46" t="s">
        <v>121</v>
      </c>
      <c r="D85" s="47" t="s">
        <v>56</v>
      </c>
      <c r="E85" s="48">
        <v>315</v>
      </c>
      <c r="F85" s="49"/>
      <c r="G85" s="50"/>
      <c r="H85" s="49">
        <f t="shared" si="0"/>
        <v>0</v>
      </c>
      <c r="J85" s="51"/>
    </row>
    <row r="86" spans="2:10" s="44" customFormat="1" ht="30.6" x14ac:dyDescent="0.25">
      <c r="B86" s="45" t="s">
        <v>122</v>
      </c>
      <c r="C86" s="46" t="s">
        <v>123</v>
      </c>
      <c r="D86" s="47" t="s">
        <v>27</v>
      </c>
      <c r="E86" s="48">
        <v>52.5</v>
      </c>
      <c r="F86" s="49"/>
      <c r="G86" s="50"/>
      <c r="H86" s="49">
        <f t="shared" si="0"/>
        <v>0</v>
      </c>
      <c r="J86" s="51"/>
    </row>
    <row r="87" spans="2:10" s="44" customFormat="1" ht="51" x14ac:dyDescent="0.25">
      <c r="B87" s="45" t="s">
        <v>124</v>
      </c>
      <c r="C87" s="46" t="s">
        <v>125</v>
      </c>
      <c r="D87" s="47" t="s">
        <v>40</v>
      </c>
      <c r="E87" s="48">
        <v>26.25</v>
      </c>
      <c r="F87" s="49"/>
      <c r="G87" s="50"/>
      <c r="H87" s="49">
        <f t="shared" si="0"/>
        <v>0</v>
      </c>
      <c r="J87" s="51"/>
    </row>
    <row r="88" spans="2:10" s="44" customFormat="1" ht="51" x14ac:dyDescent="0.25">
      <c r="B88" s="45" t="s">
        <v>126</v>
      </c>
      <c r="C88" s="46" t="s">
        <v>127</v>
      </c>
      <c r="D88" s="47" t="s">
        <v>40</v>
      </c>
      <c r="E88" s="48">
        <v>26.25</v>
      </c>
      <c r="F88" s="49"/>
      <c r="G88" s="50"/>
      <c r="H88" s="49">
        <f t="shared" si="0"/>
        <v>0</v>
      </c>
      <c r="J88" s="51"/>
    </row>
    <row r="89" spans="2:10" s="44" customFormat="1" ht="51" x14ac:dyDescent="0.25">
      <c r="B89" s="45" t="s">
        <v>128</v>
      </c>
      <c r="C89" s="46" t="s">
        <v>129</v>
      </c>
      <c r="D89" s="47" t="s">
        <v>40</v>
      </c>
      <c r="E89" s="48">
        <v>26.25</v>
      </c>
      <c r="F89" s="49"/>
      <c r="G89" s="50"/>
      <c r="H89" s="49">
        <f t="shared" si="0"/>
        <v>0</v>
      </c>
      <c r="J89" s="51"/>
    </row>
    <row r="90" spans="2:10" s="44" customFormat="1" ht="30.6" x14ac:dyDescent="0.25">
      <c r="B90" s="45" t="s">
        <v>130</v>
      </c>
      <c r="C90" s="46" t="s">
        <v>131</v>
      </c>
      <c r="D90" s="47" t="s">
        <v>43</v>
      </c>
      <c r="E90" s="48">
        <v>2</v>
      </c>
      <c r="F90" s="49"/>
      <c r="G90" s="50"/>
      <c r="H90" s="49">
        <f t="shared" si="0"/>
        <v>0</v>
      </c>
      <c r="J90" s="51"/>
    </row>
    <row r="91" spans="2:10" s="44" customFormat="1" ht="20.399999999999999" x14ac:dyDescent="0.25">
      <c r="B91" s="45" t="s">
        <v>132</v>
      </c>
      <c r="C91" s="46" t="s">
        <v>51</v>
      </c>
      <c r="D91" s="47" t="s">
        <v>43</v>
      </c>
      <c r="E91" s="48">
        <v>21</v>
      </c>
      <c r="F91" s="49"/>
      <c r="G91" s="50"/>
      <c r="H91" s="49">
        <f t="shared" si="0"/>
        <v>0</v>
      </c>
      <c r="J91" s="51"/>
    </row>
    <row r="92" spans="2:10" s="44" customFormat="1" ht="30.6" x14ac:dyDescent="0.25">
      <c r="B92" s="45" t="s">
        <v>133</v>
      </c>
      <c r="C92" s="46" t="s">
        <v>53</v>
      </c>
      <c r="D92" s="47" t="s">
        <v>43</v>
      </c>
      <c r="E92" s="48">
        <v>3</v>
      </c>
      <c r="F92" s="49"/>
      <c r="G92" s="50"/>
      <c r="H92" s="49">
        <f t="shared" si="0"/>
        <v>0</v>
      </c>
      <c r="J92" s="51"/>
    </row>
    <row r="93" spans="2:10" s="44" customFormat="1" ht="30.6" x14ac:dyDescent="0.25">
      <c r="B93" s="45" t="s">
        <v>134</v>
      </c>
      <c r="C93" s="46" t="s">
        <v>135</v>
      </c>
      <c r="D93" s="47" t="s">
        <v>27</v>
      </c>
      <c r="E93" s="48">
        <v>52.5</v>
      </c>
      <c r="F93" s="49"/>
      <c r="G93" s="50"/>
      <c r="H93" s="49">
        <f t="shared" si="0"/>
        <v>0</v>
      </c>
      <c r="J93" s="51"/>
    </row>
    <row r="94" spans="2:10" s="44" customFormat="1" ht="13.2" x14ac:dyDescent="0.25">
      <c r="B94" s="41" t="s">
        <v>136</v>
      </c>
      <c r="C94" s="42" t="s">
        <v>137</v>
      </c>
      <c r="D94" s="42"/>
      <c r="E94" s="42">
        <v>0</v>
      </c>
      <c r="F94" s="42"/>
      <c r="G94" s="42"/>
      <c r="H94" s="43">
        <f>SUM(H95:H102)</f>
        <v>0</v>
      </c>
      <c r="J94" s="51"/>
    </row>
    <row r="95" spans="2:10" s="44" customFormat="1" ht="40.799999999999997" x14ac:dyDescent="0.25">
      <c r="B95" s="45" t="s">
        <v>138</v>
      </c>
      <c r="C95" s="46" t="s">
        <v>26</v>
      </c>
      <c r="D95" s="47" t="s">
        <v>27</v>
      </c>
      <c r="E95" s="48">
        <v>42</v>
      </c>
      <c r="F95" s="49"/>
      <c r="G95" s="50"/>
      <c r="H95" s="49">
        <f t="shared" si="0"/>
        <v>0</v>
      </c>
      <c r="J95" s="51"/>
    </row>
    <row r="96" spans="2:10" s="44" customFormat="1" ht="30.6" x14ac:dyDescent="0.25">
      <c r="B96" s="45" t="s">
        <v>139</v>
      </c>
      <c r="C96" s="46" t="s">
        <v>29</v>
      </c>
      <c r="D96" s="47" t="s">
        <v>27</v>
      </c>
      <c r="E96" s="48">
        <v>42</v>
      </c>
      <c r="F96" s="49"/>
      <c r="G96" s="50"/>
      <c r="H96" s="49">
        <f t="shared" si="0"/>
        <v>0</v>
      </c>
      <c r="J96" s="51"/>
    </row>
    <row r="97" spans="2:10" s="44" customFormat="1" ht="40.799999999999997" x14ac:dyDescent="0.25">
      <c r="B97" s="45" t="s">
        <v>140</v>
      </c>
      <c r="C97" s="46" t="s">
        <v>31</v>
      </c>
      <c r="D97" s="47" t="s">
        <v>27</v>
      </c>
      <c r="E97" s="48">
        <v>42</v>
      </c>
      <c r="F97" s="49"/>
      <c r="G97" s="50"/>
      <c r="H97" s="49">
        <f t="shared" si="0"/>
        <v>0</v>
      </c>
      <c r="J97" s="51"/>
    </row>
    <row r="98" spans="2:10" s="44" customFormat="1" ht="30.6" x14ac:dyDescent="0.25">
      <c r="B98" s="45" t="s">
        <v>141</v>
      </c>
      <c r="C98" s="46" t="s">
        <v>33</v>
      </c>
      <c r="D98" s="47" t="s">
        <v>27</v>
      </c>
      <c r="E98" s="48">
        <v>73.5</v>
      </c>
      <c r="F98" s="49"/>
      <c r="G98" s="50"/>
      <c r="H98" s="49">
        <f t="shared" si="0"/>
        <v>0</v>
      </c>
      <c r="J98" s="51"/>
    </row>
    <row r="99" spans="2:10" s="44" customFormat="1" ht="30.6" x14ac:dyDescent="0.25">
      <c r="B99" s="45" t="s">
        <v>142</v>
      </c>
      <c r="C99" s="46" t="s">
        <v>35</v>
      </c>
      <c r="D99" s="47" t="s">
        <v>27</v>
      </c>
      <c r="E99" s="48">
        <v>31.5</v>
      </c>
      <c r="F99" s="49"/>
      <c r="G99" s="50"/>
      <c r="H99" s="49">
        <f t="shared" si="0"/>
        <v>0</v>
      </c>
      <c r="J99" s="51"/>
    </row>
    <row r="100" spans="2:10" s="44" customFormat="1" ht="30.6" x14ac:dyDescent="0.25">
      <c r="B100" s="45" t="s">
        <v>143</v>
      </c>
      <c r="C100" s="46" t="s">
        <v>37</v>
      </c>
      <c r="D100" s="47" t="s">
        <v>27</v>
      </c>
      <c r="E100" s="48">
        <v>21</v>
      </c>
      <c r="F100" s="49"/>
      <c r="G100" s="50"/>
      <c r="H100" s="49">
        <f t="shared" si="0"/>
        <v>0</v>
      </c>
      <c r="J100" s="51"/>
    </row>
    <row r="101" spans="2:10" s="44" customFormat="1" ht="20.399999999999999" x14ac:dyDescent="0.25">
      <c r="B101" s="45" t="s">
        <v>144</v>
      </c>
      <c r="C101" s="46" t="s">
        <v>91</v>
      </c>
      <c r="D101" s="47" t="s">
        <v>27</v>
      </c>
      <c r="E101" s="48">
        <v>42</v>
      </c>
      <c r="F101" s="49"/>
      <c r="G101" s="50"/>
      <c r="H101" s="49">
        <f t="shared" si="0"/>
        <v>0</v>
      </c>
      <c r="J101" s="51"/>
    </row>
    <row r="102" spans="2:10" s="44" customFormat="1" ht="30.6" x14ac:dyDescent="0.25">
      <c r="B102" s="45" t="s">
        <v>145</v>
      </c>
      <c r="C102" s="46" t="s">
        <v>93</v>
      </c>
      <c r="D102" s="47" t="s">
        <v>40</v>
      </c>
      <c r="E102" s="48">
        <v>26.25</v>
      </c>
      <c r="F102" s="49"/>
      <c r="G102" s="50"/>
      <c r="H102" s="49">
        <f t="shared" si="0"/>
        <v>0</v>
      </c>
      <c r="J102" s="51"/>
    </row>
    <row r="103" spans="2:10" s="44" customFormat="1" ht="13.2" x14ac:dyDescent="0.25">
      <c r="B103" s="41" t="s">
        <v>146</v>
      </c>
      <c r="C103" s="42" t="s">
        <v>147</v>
      </c>
      <c r="D103" s="42"/>
      <c r="E103" s="42">
        <v>0</v>
      </c>
      <c r="F103" s="42"/>
      <c r="G103" s="42"/>
      <c r="H103" s="43">
        <f>SUM(H104:H109)</f>
        <v>0</v>
      </c>
      <c r="J103" s="51"/>
    </row>
    <row r="104" spans="2:10" s="44" customFormat="1" ht="30.6" x14ac:dyDescent="0.25">
      <c r="B104" s="45" t="s">
        <v>148</v>
      </c>
      <c r="C104" s="46" t="s">
        <v>33</v>
      </c>
      <c r="D104" s="47" t="s">
        <v>27</v>
      </c>
      <c r="E104" s="48">
        <v>420</v>
      </c>
      <c r="F104" s="49"/>
      <c r="G104" s="50"/>
      <c r="H104" s="49">
        <f t="shared" si="0"/>
        <v>0</v>
      </c>
      <c r="J104" s="51"/>
    </row>
    <row r="105" spans="2:10" s="44" customFormat="1" ht="20.399999999999999" x14ac:dyDescent="0.25">
      <c r="B105" s="45" t="s">
        <v>149</v>
      </c>
      <c r="C105" s="46" t="s">
        <v>150</v>
      </c>
      <c r="D105" s="47" t="s">
        <v>151</v>
      </c>
      <c r="E105" s="48">
        <v>37.800000000000004</v>
      </c>
      <c r="F105" s="49"/>
      <c r="G105" s="50"/>
      <c r="H105" s="49">
        <f t="shared" si="0"/>
        <v>0</v>
      </c>
      <c r="J105" s="51"/>
    </row>
    <row r="106" spans="2:10" s="44" customFormat="1" ht="20.399999999999999" x14ac:dyDescent="0.25">
      <c r="B106" s="45" t="s">
        <v>152</v>
      </c>
      <c r="C106" s="46" t="s">
        <v>153</v>
      </c>
      <c r="D106" s="47" t="s">
        <v>43</v>
      </c>
      <c r="E106" s="48">
        <v>210</v>
      </c>
      <c r="F106" s="49"/>
      <c r="G106" s="50"/>
      <c r="H106" s="49">
        <f t="shared" si="0"/>
        <v>0</v>
      </c>
      <c r="J106" s="51"/>
    </row>
    <row r="107" spans="2:10" s="44" customFormat="1" ht="20.399999999999999" x14ac:dyDescent="0.25">
      <c r="B107" s="45" t="s">
        <v>154</v>
      </c>
      <c r="C107" s="46" t="s">
        <v>155</v>
      </c>
      <c r="D107" s="47" t="s">
        <v>43</v>
      </c>
      <c r="E107" s="48">
        <v>211</v>
      </c>
      <c r="F107" s="49"/>
      <c r="G107" s="50"/>
      <c r="H107" s="49">
        <f t="shared" si="0"/>
        <v>0</v>
      </c>
      <c r="J107" s="51"/>
    </row>
    <row r="108" spans="2:10" s="44" customFormat="1" ht="20.399999999999999" x14ac:dyDescent="0.25">
      <c r="B108" s="45" t="s">
        <v>156</v>
      </c>
      <c r="C108" s="46" t="s">
        <v>157</v>
      </c>
      <c r="D108" s="47" t="s">
        <v>43</v>
      </c>
      <c r="E108" s="48">
        <v>212</v>
      </c>
      <c r="F108" s="49"/>
      <c r="G108" s="50"/>
      <c r="H108" s="49">
        <f t="shared" si="0"/>
        <v>0</v>
      </c>
      <c r="J108" s="51"/>
    </row>
    <row r="109" spans="2:10" s="44" customFormat="1" ht="30.6" x14ac:dyDescent="0.25">
      <c r="B109" s="45" t="s">
        <v>158</v>
      </c>
      <c r="C109" s="46" t="s">
        <v>159</v>
      </c>
      <c r="D109" s="47" t="s">
        <v>43</v>
      </c>
      <c r="E109" s="48">
        <v>5</v>
      </c>
      <c r="F109" s="49"/>
      <c r="G109" s="50"/>
      <c r="H109" s="49">
        <f t="shared" si="0"/>
        <v>0</v>
      </c>
      <c r="J109" s="51"/>
    </row>
    <row r="110" spans="2:10" s="44" customFormat="1" ht="13.2" x14ac:dyDescent="0.25">
      <c r="B110" s="41" t="s">
        <v>160</v>
      </c>
      <c r="C110" s="42" t="s">
        <v>161</v>
      </c>
      <c r="D110" s="42"/>
      <c r="E110" s="42">
        <v>0</v>
      </c>
      <c r="F110" s="42"/>
      <c r="G110" s="42"/>
      <c r="H110" s="43">
        <f>SUM(H111:H126)</f>
        <v>0</v>
      </c>
      <c r="J110" s="51"/>
    </row>
    <row r="111" spans="2:10" s="44" customFormat="1" ht="40.799999999999997" x14ac:dyDescent="0.25">
      <c r="B111" s="45" t="s">
        <v>162</v>
      </c>
      <c r="C111" s="46" t="s">
        <v>26</v>
      </c>
      <c r="D111" s="47" t="s">
        <v>27</v>
      </c>
      <c r="E111" s="48">
        <v>336</v>
      </c>
      <c r="F111" s="49"/>
      <c r="G111" s="50"/>
      <c r="H111" s="49">
        <f t="shared" si="0"/>
        <v>0</v>
      </c>
      <c r="J111" s="51"/>
    </row>
    <row r="112" spans="2:10" s="44" customFormat="1" ht="30.6" x14ac:dyDescent="0.25">
      <c r="B112" s="45" t="s">
        <v>163</v>
      </c>
      <c r="C112" s="46" t="s">
        <v>29</v>
      </c>
      <c r="D112" s="47" t="s">
        <v>27</v>
      </c>
      <c r="E112" s="48">
        <v>336</v>
      </c>
      <c r="F112" s="49"/>
      <c r="G112" s="50"/>
      <c r="H112" s="49">
        <f t="shared" si="0"/>
        <v>0</v>
      </c>
      <c r="J112" s="51"/>
    </row>
    <row r="113" spans="2:10" s="44" customFormat="1" ht="40.799999999999997" x14ac:dyDescent="0.25">
      <c r="B113" s="45" t="s">
        <v>164</v>
      </c>
      <c r="C113" s="46" t="s">
        <v>31</v>
      </c>
      <c r="D113" s="47" t="s">
        <v>27</v>
      </c>
      <c r="E113" s="48">
        <v>336</v>
      </c>
      <c r="F113" s="49"/>
      <c r="G113" s="50"/>
      <c r="H113" s="49">
        <f t="shared" si="0"/>
        <v>0</v>
      </c>
      <c r="J113" s="51"/>
    </row>
    <row r="114" spans="2:10" s="44" customFormat="1" ht="30.6" x14ac:dyDescent="0.25">
      <c r="B114" s="45" t="s">
        <v>165</v>
      </c>
      <c r="C114" s="46" t="s">
        <v>33</v>
      </c>
      <c r="D114" s="47" t="s">
        <v>27</v>
      </c>
      <c r="E114" s="48">
        <v>441</v>
      </c>
      <c r="F114" s="49"/>
      <c r="G114" s="50"/>
      <c r="H114" s="49">
        <f t="shared" si="0"/>
        <v>0</v>
      </c>
      <c r="J114" s="51"/>
    </row>
    <row r="115" spans="2:10" s="44" customFormat="1" ht="30.6" x14ac:dyDescent="0.25">
      <c r="B115" s="45" t="s">
        <v>166</v>
      </c>
      <c r="C115" s="46" t="s">
        <v>35</v>
      </c>
      <c r="D115" s="47" t="s">
        <v>27</v>
      </c>
      <c r="E115" s="48">
        <v>105</v>
      </c>
      <c r="F115" s="49"/>
      <c r="G115" s="50"/>
      <c r="H115" s="49">
        <f t="shared" si="0"/>
        <v>0</v>
      </c>
      <c r="J115" s="51"/>
    </row>
    <row r="116" spans="2:10" s="44" customFormat="1" ht="30.6" x14ac:dyDescent="0.25">
      <c r="B116" s="45" t="s">
        <v>167</v>
      </c>
      <c r="C116" s="46" t="s">
        <v>37</v>
      </c>
      <c r="D116" s="47" t="s">
        <v>27</v>
      </c>
      <c r="E116" s="48">
        <v>52.5</v>
      </c>
      <c r="F116" s="49"/>
      <c r="G116" s="50"/>
      <c r="H116" s="49">
        <f t="shared" si="0"/>
        <v>0</v>
      </c>
      <c r="J116" s="51"/>
    </row>
    <row r="117" spans="2:10" s="44" customFormat="1" ht="30.6" x14ac:dyDescent="0.25">
      <c r="B117" s="45" t="s">
        <v>168</v>
      </c>
      <c r="C117" s="46" t="s">
        <v>42</v>
      </c>
      <c r="D117" s="47" t="s">
        <v>43</v>
      </c>
      <c r="E117" s="48">
        <v>3</v>
      </c>
      <c r="F117" s="49"/>
      <c r="G117" s="50"/>
      <c r="H117" s="49">
        <f t="shared" si="0"/>
        <v>0</v>
      </c>
      <c r="J117" s="51"/>
    </row>
    <row r="118" spans="2:10" s="44" customFormat="1" ht="40.799999999999997" x14ac:dyDescent="0.25">
      <c r="B118" s="45" t="s">
        <v>169</v>
      </c>
      <c r="C118" s="46" t="s">
        <v>45</v>
      </c>
      <c r="D118" s="47" t="s">
        <v>43</v>
      </c>
      <c r="E118" s="48">
        <v>42</v>
      </c>
      <c r="F118" s="49"/>
      <c r="G118" s="50"/>
      <c r="H118" s="49">
        <f t="shared" si="0"/>
        <v>0</v>
      </c>
      <c r="J118" s="51"/>
    </row>
    <row r="119" spans="2:10" s="44" customFormat="1" ht="40.799999999999997" x14ac:dyDescent="0.25">
      <c r="B119" s="45" t="s">
        <v>170</v>
      </c>
      <c r="C119" s="46" t="s">
        <v>47</v>
      </c>
      <c r="D119" s="47" t="s">
        <v>43</v>
      </c>
      <c r="E119" s="48">
        <v>10</v>
      </c>
      <c r="F119" s="49"/>
      <c r="G119" s="50"/>
      <c r="H119" s="49">
        <f t="shared" si="0"/>
        <v>0</v>
      </c>
      <c r="J119" s="51"/>
    </row>
    <row r="120" spans="2:10" s="44" customFormat="1" ht="51" x14ac:dyDescent="0.25">
      <c r="B120" s="45" t="s">
        <v>171</v>
      </c>
      <c r="C120" s="46" t="s">
        <v>49</v>
      </c>
      <c r="D120" s="47" t="s">
        <v>43</v>
      </c>
      <c r="E120" s="48">
        <v>5</v>
      </c>
      <c r="F120" s="49"/>
      <c r="G120" s="50"/>
      <c r="H120" s="49">
        <f t="shared" si="0"/>
        <v>0</v>
      </c>
      <c r="J120" s="51"/>
    </row>
    <row r="121" spans="2:10" s="44" customFormat="1" ht="40.799999999999997" x14ac:dyDescent="0.25">
      <c r="B121" s="45" t="s">
        <v>172</v>
      </c>
      <c r="C121" s="46" t="s">
        <v>55</v>
      </c>
      <c r="D121" s="47" t="s">
        <v>56</v>
      </c>
      <c r="E121" s="48">
        <v>2730</v>
      </c>
      <c r="F121" s="49"/>
      <c r="G121" s="50"/>
      <c r="H121" s="49">
        <f t="shared" si="0"/>
        <v>0</v>
      </c>
      <c r="J121" s="51"/>
    </row>
    <row r="122" spans="2:10" s="44" customFormat="1" ht="20.399999999999999" x14ac:dyDescent="0.25">
      <c r="B122" s="45" t="s">
        <v>173</v>
      </c>
      <c r="C122" s="46" t="s">
        <v>150</v>
      </c>
      <c r="D122" s="47" t="s">
        <v>151</v>
      </c>
      <c r="E122" s="48">
        <v>6.3000000000000007</v>
      </c>
      <c r="F122" s="49"/>
      <c r="G122" s="50"/>
      <c r="H122" s="49">
        <f t="shared" si="0"/>
        <v>0</v>
      </c>
      <c r="J122" s="51"/>
    </row>
    <row r="123" spans="2:10" s="44" customFormat="1" ht="20.399999999999999" x14ac:dyDescent="0.25">
      <c r="B123" s="45" t="s">
        <v>174</v>
      </c>
      <c r="C123" s="46" t="s">
        <v>153</v>
      </c>
      <c r="D123" s="47" t="s">
        <v>43</v>
      </c>
      <c r="E123" s="48">
        <v>31</v>
      </c>
      <c r="F123" s="49"/>
      <c r="G123" s="50"/>
      <c r="H123" s="49">
        <f t="shared" si="0"/>
        <v>0</v>
      </c>
      <c r="J123" s="51"/>
    </row>
    <row r="124" spans="2:10" s="44" customFormat="1" ht="20.399999999999999" x14ac:dyDescent="0.25">
      <c r="B124" s="45" t="s">
        <v>175</v>
      </c>
      <c r="C124" s="46" t="s">
        <v>155</v>
      </c>
      <c r="D124" s="47" t="s">
        <v>43</v>
      </c>
      <c r="E124" s="48">
        <v>31</v>
      </c>
      <c r="F124" s="49"/>
      <c r="G124" s="50"/>
      <c r="H124" s="49">
        <f t="shared" si="0"/>
        <v>0</v>
      </c>
      <c r="J124" s="51"/>
    </row>
    <row r="125" spans="2:10" s="44" customFormat="1" ht="20.399999999999999" x14ac:dyDescent="0.25">
      <c r="B125" s="45" t="s">
        <v>176</v>
      </c>
      <c r="C125" s="46" t="s">
        <v>157</v>
      </c>
      <c r="D125" s="47" t="s">
        <v>43</v>
      </c>
      <c r="E125" s="48">
        <v>31</v>
      </c>
      <c r="F125" s="49"/>
      <c r="G125" s="50"/>
      <c r="H125" s="49">
        <f t="shared" si="0"/>
        <v>0</v>
      </c>
      <c r="J125" s="51"/>
    </row>
    <row r="126" spans="2:10" s="44" customFormat="1" ht="30.6" x14ac:dyDescent="0.25">
      <c r="B126" s="45" t="s">
        <v>177</v>
      </c>
      <c r="C126" s="46" t="s">
        <v>159</v>
      </c>
      <c r="D126" s="47" t="s">
        <v>43</v>
      </c>
      <c r="E126" s="48">
        <v>2</v>
      </c>
      <c r="F126" s="49"/>
      <c r="G126" s="50"/>
      <c r="H126" s="49">
        <f t="shared" si="0"/>
        <v>0</v>
      </c>
      <c r="J126" s="51"/>
    </row>
    <row r="127" spans="2:10" s="44" customFormat="1" ht="13.2" x14ac:dyDescent="0.25">
      <c r="B127" s="41" t="s">
        <v>178</v>
      </c>
      <c r="C127" s="42" t="s">
        <v>179</v>
      </c>
      <c r="D127" s="42"/>
      <c r="E127" s="42">
        <v>0</v>
      </c>
      <c r="F127" s="42"/>
      <c r="G127" s="42"/>
      <c r="H127" s="43">
        <f>SUM(H128:H140)</f>
        <v>0</v>
      </c>
      <c r="J127" s="51"/>
    </row>
    <row r="128" spans="2:10" s="44" customFormat="1" ht="40.799999999999997" x14ac:dyDescent="0.25">
      <c r="B128" s="45" t="s">
        <v>180</v>
      </c>
      <c r="C128" s="46" t="s">
        <v>26</v>
      </c>
      <c r="D128" s="47" t="s">
        <v>27</v>
      </c>
      <c r="E128" s="48">
        <v>225.75</v>
      </c>
      <c r="F128" s="49"/>
      <c r="G128" s="50"/>
      <c r="H128" s="49">
        <f t="shared" si="0"/>
        <v>0</v>
      </c>
      <c r="J128" s="51"/>
    </row>
    <row r="129" spans="2:10" s="44" customFormat="1" ht="30.6" x14ac:dyDescent="0.25">
      <c r="B129" s="45" t="s">
        <v>181</v>
      </c>
      <c r="C129" s="46" t="s">
        <v>29</v>
      </c>
      <c r="D129" s="47" t="s">
        <v>27</v>
      </c>
      <c r="E129" s="48">
        <v>225.75</v>
      </c>
      <c r="F129" s="49"/>
      <c r="G129" s="50"/>
      <c r="H129" s="49">
        <f t="shared" si="0"/>
        <v>0</v>
      </c>
      <c r="J129" s="51"/>
    </row>
    <row r="130" spans="2:10" s="44" customFormat="1" ht="40.799999999999997" x14ac:dyDescent="0.25">
      <c r="B130" s="45" t="s">
        <v>182</v>
      </c>
      <c r="C130" s="46" t="s">
        <v>31</v>
      </c>
      <c r="D130" s="47" t="s">
        <v>27</v>
      </c>
      <c r="E130" s="48">
        <v>225.75</v>
      </c>
      <c r="F130" s="49"/>
      <c r="G130" s="50"/>
      <c r="H130" s="49">
        <f t="shared" ref="H130:H140" si="1">ROUND((F130*E130),2)</f>
        <v>0</v>
      </c>
      <c r="J130" s="51"/>
    </row>
    <row r="131" spans="2:10" s="44" customFormat="1" ht="30.6" x14ac:dyDescent="0.25">
      <c r="B131" s="45" t="s">
        <v>183</v>
      </c>
      <c r="C131" s="46" t="s">
        <v>33</v>
      </c>
      <c r="D131" s="47" t="s">
        <v>27</v>
      </c>
      <c r="E131" s="48">
        <v>997.5</v>
      </c>
      <c r="F131" s="49"/>
      <c r="G131" s="50"/>
      <c r="H131" s="49">
        <f t="shared" si="1"/>
        <v>0</v>
      </c>
      <c r="J131" s="51"/>
    </row>
    <row r="132" spans="2:10" s="44" customFormat="1" ht="30.6" x14ac:dyDescent="0.25">
      <c r="B132" s="45" t="s">
        <v>184</v>
      </c>
      <c r="C132" s="46" t="s">
        <v>35</v>
      </c>
      <c r="D132" s="47" t="s">
        <v>27</v>
      </c>
      <c r="E132" s="48">
        <v>94.5</v>
      </c>
      <c r="F132" s="49"/>
      <c r="G132" s="50"/>
      <c r="H132" s="49">
        <f t="shared" si="1"/>
        <v>0</v>
      </c>
      <c r="J132" s="51"/>
    </row>
    <row r="133" spans="2:10" s="44" customFormat="1" ht="30.6" x14ac:dyDescent="0.25">
      <c r="B133" s="45" t="s">
        <v>185</v>
      </c>
      <c r="C133" s="46" t="s">
        <v>37</v>
      </c>
      <c r="D133" s="47" t="s">
        <v>27</v>
      </c>
      <c r="E133" s="48">
        <v>31.5</v>
      </c>
      <c r="F133" s="49"/>
      <c r="G133" s="50"/>
      <c r="H133" s="49">
        <f t="shared" si="1"/>
        <v>0</v>
      </c>
      <c r="J133" s="51"/>
    </row>
    <row r="134" spans="2:10" s="44" customFormat="1" ht="30.6" x14ac:dyDescent="0.25">
      <c r="B134" s="45" t="s">
        <v>186</v>
      </c>
      <c r="C134" s="46" t="s">
        <v>42</v>
      </c>
      <c r="D134" s="47" t="s">
        <v>43</v>
      </c>
      <c r="E134" s="48">
        <v>2</v>
      </c>
      <c r="F134" s="49"/>
      <c r="G134" s="50"/>
      <c r="H134" s="49">
        <f t="shared" si="1"/>
        <v>0</v>
      </c>
      <c r="J134" s="51"/>
    </row>
    <row r="135" spans="2:10" s="44" customFormat="1" ht="40.799999999999997" x14ac:dyDescent="0.25">
      <c r="B135" s="45" t="s">
        <v>187</v>
      </c>
      <c r="C135" s="46" t="s">
        <v>45</v>
      </c>
      <c r="D135" s="47" t="s">
        <v>43</v>
      </c>
      <c r="E135" s="48">
        <v>29</v>
      </c>
      <c r="F135" s="49"/>
      <c r="G135" s="50"/>
      <c r="H135" s="49">
        <f t="shared" si="1"/>
        <v>0</v>
      </c>
      <c r="J135" s="51"/>
    </row>
    <row r="136" spans="2:10" s="44" customFormat="1" ht="40.799999999999997" x14ac:dyDescent="0.25">
      <c r="B136" s="45" t="s">
        <v>188</v>
      </c>
      <c r="C136" s="46" t="s">
        <v>47</v>
      </c>
      <c r="D136" s="47" t="s">
        <v>43</v>
      </c>
      <c r="E136" s="48">
        <v>31</v>
      </c>
      <c r="F136" s="49"/>
      <c r="G136" s="50"/>
      <c r="H136" s="49">
        <f t="shared" si="1"/>
        <v>0</v>
      </c>
      <c r="J136" s="51"/>
    </row>
    <row r="137" spans="2:10" s="44" customFormat="1" ht="51" x14ac:dyDescent="0.25">
      <c r="B137" s="45" t="s">
        <v>189</v>
      </c>
      <c r="C137" s="46" t="s">
        <v>49</v>
      </c>
      <c r="D137" s="47" t="s">
        <v>43</v>
      </c>
      <c r="E137" s="48">
        <v>13</v>
      </c>
      <c r="F137" s="49"/>
      <c r="G137" s="50"/>
      <c r="H137" s="49">
        <f t="shared" si="1"/>
        <v>0</v>
      </c>
      <c r="J137" s="51"/>
    </row>
    <row r="138" spans="2:10" s="44" customFormat="1" ht="30.6" x14ac:dyDescent="0.25">
      <c r="B138" s="45" t="s">
        <v>190</v>
      </c>
      <c r="C138" s="46" t="s">
        <v>191</v>
      </c>
      <c r="D138" s="47" t="s">
        <v>43</v>
      </c>
      <c r="E138" s="48">
        <v>7</v>
      </c>
      <c r="F138" s="49"/>
      <c r="G138" s="50"/>
      <c r="H138" s="49">
        <f t="shared" si="1"/>
        <v>0</v>
      </c>
      <c r="J138" s="51"/>
    </row>
    <row r="139" spans="2:10" s="44" customFormat="1" ht="30.6" x14ac:dyDescent="0.25">
      <c r="B139" s="45" t="s">
        <v>192</v>
      </c>
      <c r="C139" s="46" t="s">
        <v>193</v>
      </c>
      <c r="D139" s="47" t="s">
        <v>43</v>
      </c>
      <c r="E139" s="48">
        <v>7</v>
      </c>
      <c r="F139" s="49"/>
      <c r="G139" s="50"/>
      <c r="H139" s="49">
        <f t="shared" si="1"/>
        <v>0</v>
      </c>
      <c r="J139" s="51"/>
    </row>
    <row r="140" spans="2:10" s="44" customFormat="1" ht="40.799999999999997" x14ac:dyDescent="0.25">
      <c r="B140" s="45" t="s">
        <v>194</v>
      </c>
      <c r="C140" s="46" t="s">
        <v>55</v>
      </c>
      <c r="D140" s="47" t="s">
        <v>56</v>
      </c>
      <c r="E140" s="48">
        <v>1260</v>
      </c>
      <c r="F140" s="49"/>
      <c r="G140" s="50"/>
      <c r="H140" s="49">
        <f t="shared" si="1"/>
        <v>0</v>
      </c>
      <c r="J140" s="51"/>
    </row>
    <row r="141" spans="2:10" s="44" customFormat="1" ht="13.2" x14ac:dyDescent="0.25">
      <c r="B141" s="41" t="s">
        <v>195</v>
      </c>
      <c r="C141" s="42" t="s">
        <v>196</v>
      </c>
      <c r="D141" s="42"/>
      <c r="E141" s="42">
        <v>0</v>
      </c>
      <c r="F141" s="42"/>
      <c r="G141" s="42"/>
      <c r="H141" s="43">
        <f>SUM(H142:H164)</f>
        <v>0</v>
      </c>
      <c r="J141" s="51"/>
    </row>
    <row r="142" spans="2:10" s="44" customFormat="1" ht="40.799999999999997" x14ac:dyDescent="0.25">
      <c r="B142" s="45" t="s">
        <v>197</v>
      </c>
      <c r="C142" s="46" t="s">
        <v>26</v>
      </c>
      <c r="D142" s="47" t="s">
        <v>27</v>
      </c>
      <c r="E142" s="48">
        <v>85.05</v>
      </c>
      <c r="F142" s="49"/>
      <c r="G142" s="50"/>
      <c r="H142" s="49">
        <f t="shared" ref="H142:H164" si="2">ROUND((F142*E142),2)</f>
        <v>0</v>
      </c>
      <c r="J142" s="51"/>
    </row>
    <row r="143" spans="2:10" s="44" customFormat="1" ht="30.6" x14ac:dyDescent="0.25">
      <c r="B143" s="45" t="s">
        <v>198</v>
      </c>
      <c r="C143" s="46" t="s">
        <v>29</v>
      </c>
      <c r="D143" s="47" t="s">
        <v>27</v>
      </c>
      <c r="E143" s="48">
        <v>85.05</v>
      </c>
      <c r="F143" s="49"/>
      <c r="G143" s="50"/>
      <c r="H143" s="49">
        <f t="shared" si="2"/>
        <v>0</v>
      </c>
      <c r="J143" s="51"/>
    </row>
    <row r="144" spans="2:10" s="44" customFormat="1" ht="40.799999999999997" x14ac:dyDescent="0.25">
      <c r="B144" s="45" t="s">
        <v>199</v>
      </c>
      <c r="C144" s="46" t="s">
        <v>31</v>
      </c>
      <c r="D144" s="47" t="s">
        <v>27</v>
      </c>
      <c r="E144" s="48">
        <v>85.05</v>
      </c>
      <c r="F144" s="49"/>
      <c r="G144" s="50"/>
      <c r="H144" s="49">
        <f t="shared" si="2"/>
        <v>0</v>
      </c>
      <c r="J144" s="51"/>
    </row>
    <row r="145" spans="2:10" s="44" customFormat="1" ht="30.6" x14ac:dyDescent="0.25">
      <c r="B145" s="45" t="s">
        <v>200</v>
      </c>
      <c r="C145" s="46" t="s">
        <v>33</v>
      </c>
      <c r="D145" s="47" t="s">
        <v>27</v>
      </c>
      <c r="E145" s="48">
        <v>689.85</v>
      </c>
      <c r="F145" s="49"/>
      <c r="G145" s="50"/>
      <c r="H145" s="49">
        <f t="shared" si="2"/>
        <v>0</v>
      </c>
      <c r="J145" s="51"/>
    </row>
    <row r="146" spans="2:10" s="44" customFormat="1" ht="30.6" x14ac:dyDescent="0.25">
      <c r="B146" s="45" t="s">
        <v>201</v>
      </c>
      <c r="C146" s="46" t="s">
        <v>35</v>
      </c>
      <c r="D146" s="47" t="s">
        <v>27</v>
      </c>
      <c r="E146" s="48">
        <v>105</v>
      </c>
      <c r="F146" s="49"/>
      <c r="G146" s="50"/>
      <c r="H146" s="49">
        <f t="shared" si="2"/>
        <v>0</v>
      </c>
      <c r="J146" s="51"/>
    </row>
    <row r="147" spans="2:10" s="44" customFormat="1" ht="30.6" x14ac:dyDescent="0.25">
      <c r="B147" s="45" t="s">
        <v>202</v>
      </c>
      <c r="C147" s="46" t="s">
        <v>37</v>
      </c>
      <c r="D147" s="47" t="s">
        <v>27</v>
      </c>
      <c r="E147" s="48">
        <v>21</v>
      </c>
      <c r="F147" s="49"/>
      <c r="G147" s="50"/>
      <c r="H147" s="49">
        <f t="shared" si="2"/>
        <v>0</v>
      </c>
      <c r="J147" s="51"/>
    </row>
    <row r="148" spans="2:10" s="44" customFormat="1" ht="30.6" x14ac:dyDescent="0.25">
      <c r="B148" s="45" t="s">
        <v>203</v>
      </c>
      <c r="C148" s="46" t="s">
        <v>42</v>
      </c>
      <c r="D148" s="47" t="s">
        <v>43</v>
      </c>
      <c r="E148" s="48">
        <v>2</v>
      </c>
      <c r="F148" s="49"/>
      <c r="G148" s="50"/>
      <c r="H148" s="49">
        <f t="shared" si="2"/>
        <v>0</v>
      </c>
      <c r="J148" s="51"/>
    </row>
    <row r="149" spans="2:10" s="44" customFormat="1" ht="40.799999999999997" x14ac:dyDescent="0.25">
      <c r="B149" s="45" t="s">
        <v>204</v>
      </c>
      <c r="C149" s="46" t="s">
        <v>45</v>
      </c>
      <c r="D149" s="47" t="s">
        <v>43</v>
      </c>
      <c r="E149" s="48">
        <v>19</v>
      </c>
      <c r="F149" s="49"/>
      <c r="G149" s="50"/>
      <c r="H149" s="49">
        <f t="shared" si="2"/>
        <v>0</v>
      </c>
      <c r="J149" s="51"/>
    </row>
    <row r="150" spans="2:10" s="44" customFormat="1" ht="40.799999999999997" x14ac:dyDescent="0.25">
      <c r="B150" s="45" t="s">
        <v>205</v>
      </c>
      <c r="C150" s="46" t="s">
        <v>47</v>
      </c>
      <c r="D150" s="47" t="s">
        <v>43</v>
      </c>
      <c r="E150" s="48">
        <v>17</v>
      </c>
      <c r="F150" s="49"/>
      <c r="G150" s="50"/>
      <c r="H150" s="49">
        <f t="shared" si="2"/>
        <v>0</v>
      </c>
      <c r="J150" s="51"/>
    </row>
    <row r="151" spans="2:10" s="44" customFormat="1" ht="51" x14ac:dyDescent="0.25">
      <c r="B151" s="45" t="s">
        <v>206</v>
      </c>
      <c r="C151" s="46" t="s">
        <v>49</v>
      </c>
      <c r="D151" s="47" t="s">
        <v>43</v>
      </c>
      <c r="E151" s="48">
        <v>8</v>
      </c>
      <c r="F151" s="49"/>
      <c r="G151" s="50"/>
      <c r="H151" s="49">
        <f t="shared" si="2"/>
        <v>0</v>
      </c>
      <c r="J151" s="51"/>
    </row>
    <row r="152" spans="2:10" s="44" customFormat="1" ht="20.399999999999999" x14ac:dyDescent="0.25">
      <c r="B152" s="45" t="s">
        <v>207</v>
      </c>
      <c r="C152" s="46" t="s">
        <v>51</v>
      </c>
      <c r="D152" s="47" t="s">
        <v>43</v>
      </c>
      <c r="E152" s="48">
        <v>31</v>
      </c>
      <c r="F152" s="49"/>
      <c r="G152" s="50"/>
      <c r="H152" s="49">
        <f t="shared" si="2"/>
        <v>0</v>
      </c>
      <c r="J152" s="51"/>
    </row>
    <row r="153" spans="2:10" s="44" customFormat="1" ht="30.6" x14ac:dyDescent="0.25">
      <c r="B153" s="45" t="s">
        <v>208</v>
      </c>
      <c r="C153" s="46" t="s">
        <v>53</v>
      </c>
      <c r="D153" s="47" t="s">
        <v>43</v>
      </c>
      <c r="E153" s="48">
        <v>3</v>
      </c>
      <c r="F153" s="49"/>
      <c r="G153" s="50"/>
      <c r="H153" s="49">
        <f t="shared" si="2"/>
        <v>0</v>
      </c>
      <c r="J153" s="51"/>
    </row>
    <row r="154" spans="2:10" s="44" customFormat="1" ht="40.799999999999997" x14ac:dyDescent="0.25">
      <c r="B154" s="45" t="s">
        <v>209</v>
      </c>
      <c r="C154" s="46" t="s">
        <v>55</v>
      </c>
      <c r="D154" s="47" t="s">
        <v>56</v>
      </c>
      <c r="E154" s="48">
        <v>735</v>
      </c>
      <c r="F154" s="49"/>
      <c r="G154" s="50"/>
      <c r="H154" s="49">
        <f t="shared" si="2"/>
        <v>0</v>
      </c>
      <c r="J154" s="51"/>
    </row>
    <row r="155" spans="2:10" s="44" customFormat="1" ht="20.399999999999999" x14ac:dyDescent="0.25">
      <c r="B155" s="45" t="s">
        <v>210</v>
      </c>
      <c r="C155" s="46" t="s">
        <v>91</v>
      </c>
      <c r="D155" s="47" t="s">
        <v>27</v>
      </c>
      <c r="E155" s="48">
        <v>136.5</v>
      </c>
      <c r="F155" s="49"/>
      <c r="G155" s="50"/>
      <c r="H155" s="49">
        <f t="shared" si="2"/>
        <v>0</v>
      </c>
      <c r="J155" s="51"/>
    </row>
    <row r="156" spans="2:10" s="44" customFormat="1" ht="30.6" x14ac:dyDescent="0.25">
      <c r="B156" s="45" t="s">
        <v>211</v>
      </c>
      <c r="C156" s="46" t="s">
        <v>93</v>
      </c>
      <c r="D156" s="47" t="s">
        <v>40</v>
      </c>
      <c r="E156" s="48">
        <v>105</v>
      </c>
      <c r="F156" s="49"/>
      <c r="G156" s="50"/>
      <c r="H156" s="49">
        <f t="shared" si="2"/>
        <v>0</v>
      </c>
      <c r="J156" s="51"/>
    </row>
    <row r="157" spans="2:10" s="44" customFormat="1" ht="30.6" x14ac:dyDescent="0.25">
      <c r="B157" s="45" t="s">
        <v>212</v>
      </c>
      <c r="C157" s="46" t="s">
        <v>213</v>
      </c>
      <c r="D157" s="47" t="s">
        <v>43</v>
      </c>
      <c r="E157" s="48">
        <v>1</v>
      </c>
      <c r="F157" s="49"/>
      <c r="G157" s="50"/>
      <c r="H157" s="49">
        <f t="shared" si="2"/>
        <v>0</v>
      </c>
      <c r="J157" s="51"/>
    </row>
    <row r="158" spans="2:10" s="44" customFormat="1" ht="20.399999999999999" x14ac:dyDescent="0.25">
      <c r="B158" s="45" t="s">
        <v>214</v>
      </c>
      <c r="C158" s="46" t="s">
        <v>215</v>
      </c>
      <c r="D158" s="47" t="s">
        <v>27</v>
      </c>
      <c r="E158" s="48">
        <v>21</v>
      </c>
      <c r="F158" s="49"/>
      <c r="G158" s="50"/>
      <c r="H158" s="49">
        <f t="shared" si="2"/>
        <v>0</v>
      </c>
      <c r="J158" s="51"/>
    </row>
    <row r="159" spans="2:10" s="44" customFormat="1" ht="40.799999999999997" x14ac:dyDescent="0.25">
      <c r="B159" s="45" t="s">
        <v>216</v>
      </c>
      <c r="C159" s="46" t="s">
        <v>217</v>
      </c>
      <c r="D159" s="47" t="s">
        <v>43</v>
      </c>
      <c r="E159" s="48">
        <v>1</v>
      </c>
      <c r="F159" s="49"/>
      <c r="G159" s="50"/>
      <c r="H159" s="49">
        <f t="shared" si="2"/>
        <v>0</v>
      </c>
      <c r="J159" s="51"/>
    </row>
    <row r="160" spans="2:10" s="44" customFormat="1" ht="30.6" x14ac:dyDescent="0.25">
      <c r="B160" s="45" t="s">
        <v>218</v>
      </c>
      <c r="C160" s="46" t="s">
        <v>219</v>
      </c>
      <c r="D160" s="47" t="s">
        <v>43</v>
      </c>
      <c r="E160" s="48">
        <v>1</v>
      </c>
      <c r="F160" s="49"/>
      <c r="G160" s="50"/>
      <c r="H160" s="49">
        <f t="shared" si="2"/>
        <v>0</v>
      </c>
      <c r="J160" s="51"/>
    </row>
    <row r="161" spans="2:10" s="44" customFormat="1" ht="20.399999999999999" x14ac:dyDescent="0.25">
      <c r="B161" s="45" t="s">
        <v>220</v>
      </c>
      <c r="C161" s="46" t="s">
        <v>221</v>
      </c>
      <c r="D161" s="47" t="s">
        <v>43</v>
      </c>
      <c r="E161" s="48">
        <v>1</v>
      </c>
      <c r="F161" s="49"/>
      <c r="G161" s="50"/>
      <c r="H161" s="49">
        <f t="shared" si="2"/>
        <v>0</v>
      </c>
      <c r="J161" s="51"/>
    </row>
    <row r="162" spans="2:10" s="44" customFormat="1" ht="30.6" x14ac:dyDescent="0.25">
      <c r="B162" s="45" t="s">
        <v>222</v>
      </c>
      <c r="C162" s="46" t="s">
        <v>73</v>
      </c>
      <c r="D162" s="47" t="s">
        <v>27</v>
      </c>
      <c r="E162" s="48">
        <v>1.1550000000000002</v>
      </c>
      <c r="F162" s="49"/>
      <c r="G162" s="50"/>
      <c r="H162" s="49">
        <f t="shared" si="2"/>
        <v>0</v>
      </c>
      <c r="J162" s="51"/>
    </row>
    <row r="163" spans="2:10" s="44" customFormat="1" ht="51" x14ac:dyDescent="0.25">
      <c r="B163" s="45" t="s">
        <v>223</v>
      </c>
      <c r="C163" s="46" t="s">
        <v>224</v>
      </c>
      <c r="D163" s="47" t="s">
        <v>40</v>
      </c>
      <c r="E163" s="48">
        <v>1.05</v>
      </c>
      <c r="F163" s="49"/>
      <c r="G163" s="50"/>
      <c r="H163" s="49">
        <f t="shared" si="2"/>
        <v>0</v>
      </c>
      <c r="J163" s="51"/>
    </row>
    <row r="164" spans="2:10" s="44" customFormat="1" ht="40.799999999999997" x14ac:dyDescent="0.25">
      <c r="B164" s="45" t="s">
        <v>225</v>
      </c>
      <c r="C164" s="46" t="s">
        <v>226</v>
      </c>
      <c r="D164" s="47" t="s">
        <v>43</v>
      </c>
      <c r="E164" s="48">
        <v>1</v>
      </c>
      <c r="F164" s="49"/>
      <c r="G164" s="50"/>
      <c r="H164" s="49">
        <f t="shared" si="2"/>
        <v>0</v>
      </c>
      <c r="J164" s="51"/>
    </row>
    <row r="165" spans="2:10" s="44" customFormat="1" ht="13.2" x14ac:dyDescent="0.25">
      <c r="B165" s="41" t="s">
        <v>227</v>
      </c>
      <c r="C165" s="42" t="s">
        <v>228</v>
      </c>
      <c r="D165" s="42"/>
      <c r="E165" s="42">
        <v>0</v>
      </c>
      <c r="F165" s="42"/>
      <c r="G165" s="42"/>
      <c r="H165" s="43">
        <f>SUM(H166:H188)</f>
        <v>0</v>
      </c>
      <c r="J165" s="51"/>
    </row>
    <row r="166" spans="2:10" s="44" customFormat="1" ht="40.799999999999997" x14ac:dyDescent="0.25">
      <c r="B166" s="45" t="s">
        <v>229</v>
      </c>
      <c r="C166" s="46" t="s">
        <v>26</v>
      </c>
      <c r="D166" s="47" t="s">
        <v>27</v>
      </c>
      <c r="E166" s="48">
        <v>94.5</v>
      </c>
      <c r="F166" s="49"/>
      <c r="G166" s="50"/>
      <c r="H166" s="49">
        <f t="shared" ref="H166:H188" si="3">ROUND((F166*E166),2)</f>
        <v>0</v>
      </c>
      <c r="J166" s="51"/>
    </row>
    <row r="167" spans="2:10" s="44" customFormat="1" ht="30.6" x14ac:dyDescent="0.25">
      <c r="B167" s="45" t="s">
        <v>230</v>
      </c>
      <c r="C167" s="46" t="s">
        <v>29</v>
      </c>
      <c r="D167" s="47" t="s">
        <v>27</v>
      </c>
      <c r="E167" s="48">
        <v>94.5</v>
      </c>
      <c r="F167" s="49"/>
      <c r="G167" s="50"/>
      <c r="H167" s="49">
        <f t="shared" si="3"/>
        <v>0</v>
      </c>
      <c r="J167" s="51"/>
    </row>
    <row r="168" spans="2:10" s="44" customFormat="1" ht="40.799999999999997" x14ac:dyDescent="0.25">
      <c r="B168" s="45" t="s">
        <v>231</v>
      </c>
      <c r="C168" s="46" t="s">
        <v>31</v>
      </c>
      <c r="D168" s="47" t="s">
        <v>27</v>
      </c>
      <c r="E168" s="48">
        <v>94.5</v>
      </c>
      <c r="F168" s="49"/>
      <c r="G168" s="50"/>
      <c r="H168" s="49">
        <f t="shared" si="3"/>
        <v>0</v>
      </c>
      <c r="J168" s="51"/>
    </row>
    <row r="169" spans="2:10" s="44" customFormat="1" ht="30.6" x14ac:dyDescent="0.25">
      <c r="B169" s="45" t="s">
        <v>232</v>
      </c>
      <c r="C169" s="46" t="s">
        <v>33</v>
      </c>
      <c r="D169" s="47" t="s">
        <v>27</v>
      </c>
      <c r="E169" s="48">
        <v>703.5</v>
      </c>
      <c r="F169" s="49"/>
      <c r="G169" s="50"/>
      <c r="H169" s="49">
        <f t="shared" si="3"/>
        <v>0</v>
      </c>
      <c r="J169" s="51"/>
    </row>
    <row r="170" spans="2:10" s="44" customFormat="1" ht="30.6" x14ac:dyDescent="0.25">
      <c r="B170" s="45" t="s">
        <v>233</v>
      </c>
      <c r="C170" s="46" t="s">
        <v>35</v>
      </c>
      <c r="D170" s="47" t="s">
        <v>27</v>
      </c>
      <c r="E170" s="48">
        <v>52.5</v>
      </c>
      <c r="F170" s="49"/>
      <c r="G170" s="50"/>
      <c r="H170" s="49">
        <f t="shared" si="3"/>
        <v>0</v>
      </c>
      <c r="J170" s="51"/>
    </row>
    <row r="171" spans="2:10" s="44" customFormat="1" ht="30.6" x14ac:dyDescent="0.25">
      <c r="B171" s="45" t="s">
        <v>234</v>
      </c>
      <c r="C171" s="46" t="s">
        <v>37</v>
      </c>
      <c r="D171" s="47" t="s">
        <v>27</v>
      </c>
      <c r="E171" s="48">
        <v>21</v>
      </c>
      <c r="F171" s="49"/>
      <c r="G171" s="50"/>
      <c r="H171" s="49">
        <f t="shared" si="3"/>
        <v>0</v>
      </c>
      <c r="J171" s="51"/>
    </row>
    <row r="172" spans="2:10" s="44" customFormat="1" ht="30.6" x14ac:dyDescent="0.25">
      <c r="B172" s="45" t="s">
        <v>235</v>
      </c>
      <c r="C172" s="46" t="s">
        <v>42</v>
      </c>
      <c r="D172" s="47" t="s">
        <v>43</v>
      </c>
      <c r="E172" s="48">
        <v>2</v>
      </c>
      <c r="F172" s="49"/>
      <c r="G172" s="50"/>
      <c r="H172" s="49">
        <f t="shared" si="3"/>
        <v>0</v>
      </c>
      <c r="J172" s="51"/>
    </row>
    <row r="173" spans="2:10" s="44" customFormat="1" ht="40.799999999999997" x14ac:dyDescent="0.25">
      <c r="B173" s="45" t="s">
        <v>236</v>
      </c>
      <c r="C173" s="46" t="s">
        <v>45</v>
      </c>
      <c r="D173" s="47" t="s">
        <v>43</v>
      </c>
      <c r="E173" s="48">
        <v>19</v>
      </c>
      <c r="F173" s="49"/>
      <c r="G173" s="50"/>
      <c r="H173" s="49">
        <f t="shared" si="3"/>
        <v>0</v>
      </c>
      <c r="J173" s="51"/>
    </row>
    <row r="174" spans="2:10" s="44" customFormat="1" ht="40.799999999999997" x14ac:dyDescent="0.25">
      <c r="B174" s="45" t="s">
        <v>237</v>
      </c>
      <c r="C174" s="46" t="s">
        <v>47</v>
      </c>
      <c r="D174" s="47" t="s">
        <v>43</v>
      </c>
      <c r="E174" s="48">
        <v>17</v>
      </c>
      <c r="F174" s="49"/>
      <c r="G174" s="50"/>
      <c r="H174" s="49">
        <f t="shared" si="3"/>
        <v>0</v>
      </c>
      <c r="J174" s="51"/>
    </row>
    <row r="175" spans="2:10" s="44" customFormat="1" ht="51" x14ac:dyDescent="0.25">
      <c r="B175" s="45" t="s">
        <v>238</v>
      </c>
      <c r="C175" s="46" t="s">
        <v>49</v>
      </c>
      <c r="D175" s="47" t="s">
        <v>43</v>
      </c>
      <c r="E175" s="48">
        <v>8</v>
      </c>
      <c r="F175" s="49"/>
      <c r="G175" s="50"/>
      <c r="H175" s="49">
        <f t="shared" si="3"/>
        <v>0</v>
      </c>
      <c r="J175" s="51"/>
    </row>
    <row r="176" spans="2:10" s="44" customFormat="1" ht="20.399999999999999" x14ac:dyDescent="0.25">
      <c r="B176" s="45" t="s">
        <v>239</v>
      </c>
      <c r="C176" s="46" t="s">
        <v>51</v>
      </c>
      <c r="D176" s="47" t="s">
        <v>43</v>
      </c>
      <c r="E176" s="48">
        <v>50</v>
      </c>
      <c r="F176" s="49"/>
      <c r="G176" s="50"/>
      <c r="H176" s="49">
        <f t="shared" si="3"/>
        <v>0</v>
      </c>
      <c r="J176" s="51"/>
    </row>
    <row r="177" spans="2:10" s="44" customFormat="1" ht="30.6" x14ac:dyDescent="0.25">
      <c r="B177" s="45" t="s">
        <v>240</v>
      </c>
      <c r="C177" s="46" t="s">
        <v>53</v>
      </c>
      <c r="D177" s="47" t="s">
        <v>43</v>
      </c>
      <c r="E177" s="48">
        <v>12</v>
      </c>
      <c r="F177" s="49"/>
      <c r="G177" s="50"/>
      <c r="H177" s="49">
        <f t="shared" si="3"/>
        <v>0</v>
      </c>
      <c r="J177" s="51"/>
    </row>
    <row r="178" spans="2:10" s="44" customFormat="1" ht="40.799999999999997" x14ac:dyDescent="0.25">
      <c r="B178" s="45" t="s">
        <v>241</v>
      </c>
      <c r="C178" s="46" t="s">
        <v>55</v>
      </c>
      <c r="D178" s="47" t="s">
        <v>56</v>
      </c>
      <c r="E178" s="48">
        <v>735</v>
      </c>
      <c r="F178" s="49"/>
      <c r="G178" s="50"/>
      <c r="H178" s="49">
        <f t="shared" si="3"/>
        <v>0</v>
      </c>
      <c r="J178" s="51"/>
    </row>
    <row r="179" spans="2:10" s="44" customFormat="1" ht="20.399999999999999" x14ac:dyDescent="0.25">
      <c r="B179" s="45" t="s">
        <v>242</v>
      </c>
      <c r="C179" s="46" t="s">
        <v>91</v>
      </c>
      <c r="D179" s="47" t="s">
        <v>27</v>
      </c>
      <c r="E179" s="48">
        <v>157.5</v>
      </c>
      <c r="F179" s="49"/>
      <c r="G179" s="50"/>
      <c r="H179" s="49">
        <f t="shared" si="3"/>
        <v>0</v>
      </c>
      <c r="J179" s="51"/>
    </row>
    <row r="180" spans="2:10" s="44" customFormat="1" ht="30.6" x14ac:dyDescent="0.25">
      <c r="B180" s="45" t="s">
        <v>243</v>
      </c>
      <c r="C180" s="46" t="s">
        <v>93</v>
      </c>
      <c r="D180" s="47" t="s">
        <v>40</v>
      </c>
      <c r="E180" s="48">
        <v>117.60000000000001</v>
      </c>
      <c r="F180" s="49"/>
      <c r="G180" s="50"/>
      <c r="H180" s="49">
        <f t="shared" si="3"/>
        <v>0</v>
      </c>
      <c r="J180" s="51"/>
    </row>
    <row r="181" spans="2:10" s="44" customFormat="1" ht="30.6" x14ac:dyDescent="0.25">
      <c r="B181" s="45" t="s">
        <v>244</v>
      </c>
      <c r="C181" s="46" t="s">
        <v>213</v>
      </c>
      <c r="D181" s="47" t="s">
        <v>43</v>
      </c>
      <c r="E181" s="48">
        <v>1</v>
      </c>
      <c r="F181" s="49"/>
      <c r="G181" s="50"/>
      <c r="H181" s="49">
        <f t="shared" si="3"/>
        <v>0</v>
      </c>
      <c r="J181" s="51"/>
    </row>
    <row r="182" spans="2:10" s="44" customFormat="1" ht="20.399999999999999" x14ac:dyDescent="0.25">
      <c r="B182" s="45" t="s">
        <v>245</v>
      </c>
      <c r="C182" s="46" t="s">
        <v>215</v>
      </c>
      <c r="D182" s="47" t="s">
        <v>27</v>
      </c>
      <c r="E182" s="48">
        <v>21</v>
      </c>
      <c r="F182" s="49"/>
      <c r="G182" s="50"/>
      <c r="H182" s="49">
        <f t="shared" si="3"/>
        <v>0</v>
      </c>
      <c r="J182" s="51"/>
    </row>
    <row r="183" spans="2:10" s="44" customFormat="1" ht="40.799999999999997" x14ac:dyDescent="0.25">
      <c r="B183" s="45" t="s">
        <v>246</v>
      </c>
      <c r="C183" s="46" t="s">
        <v>217</v>
      </c>
      <c r="D183" s="47" t="s">
        <v>43</v>
      </c>
      <c r="E183" s="48">
        <v>1</v>
      </c>
      <c r="F183" s="49"/>
      <c r="G183" s="50"/>
      <c r="H183" s="49">
        <f t="shared" si="3"/>
        <v>0</v>
      </c>
      <c r="J183" s="51"/>
    </row>
    <row r="184" spans="2:10" s="44" customFormat="1" ht="30.6" x14ac:dyDescent="0.25">
      <c r="B184" s="45" t="s">
        <v>247</v>
      </c>
      <c r="C184" s="46" t="s">
        <v>219</v>
      </c>
      <c r="D184" s="47" t="s">
        <v>43</v>
      </c>
      <c r="E184" s="48">
        <v>1</v>
      </c>
      <c r="F184" s="49"/>
      <c r="G184" s="50"/>
      <c r="H184" s="49">
        <f t="shared" si="3"/>
        <v>0</v>
      </c>
      <c r="J184" s="51"/>
    </row>
    <row r="185" spans="2:10" s="44" customFormat="1" ht="20.399999999999999" x14ac:dyDescent="0.25">
      <c r="B185" s="45" t="s">
        <v>248</v>
      </c>
      <c r="C185" s="46" t="s">
        <v>221</v>
      </c>
      <c r="D185" s="47" t="s">
        <v>43</v>
      </c>
      <c r="E185" s="48">
        <v>1</v>
      </c>
      <c r="F185" s="49"/>
      <c r="G185" s="50"/>
      <c r="H185" s="49">
        <f t="shared" si="3"/>
        <v>0</v>
      </c>
      <c r="J185" s="51"/>
    </row>
    <row r="186" spans="2:10" s="44" customFormat="1" ht="30.6" x14ac:dyDescent="0.25">
      <c r="B186" s="45" t="s">
        <v>249</v>
      </c>
      <c r="C186" s="46" t="s">
        <v>73</v>
      </c>
      <c r="D186" s="47" t="s">
        <v>40</v>
      </c>
      <c r="E186" s="48">
        <v>1.05</v>
      </c>
      <c r="F186" s="49"/>
      <c r="G186" s="50"/>
      <c r="H186" s="49">
        <f t="shared" si="3"/>
        <v>0</v>
      </c>
      <c r="J186" s="51"/>
    </row>
    <row r="187" spans="2:10" s="44" customFormat="1" ht="51" x14ac:dyDescent="0.25">
      <c r="B187" s="45" t="s">
        <v>250</v>
      </c>
      <c r="C187" s="46" t="s">
        <v>224</v>
      </c>
      <c r="D187" s="47" t="s">
        <v>40</v>
      </c>
      <c r="E187" s="48">
        <v>1.05</v>
      </c>
      <c r="F187" s="49"/>
      <c r="G187" s="50"/>
      <c r="H187" s="49">
        <f t="shared" si="3"/>
        <v>0</v>
      </c>
      <c r="J187" s="51"/>
    </row>
    <row r="188" spans="2:10" s="44" customFormat="1" ht="40.799999999999997" x14ac:dyDescent="0.25">
      <c r="B188" s="45" t="s">
        <v>251</v>
      </c>
      <c r="C188" s="46" t="s">
        <v>226</v>
      </c>
      <c r="D188" s="47" t="s">
        <v>43</v>
      </c>
      <c r="E188" s="48">
        <v>1</v>
      </c>
      <c r="F188" s="49"/>
      <c r="G188" s="50"/>
      <c r="H188" s="49">
        <f t="shared" si="3"/>
        <v>0</v>
      </c>
      <c r="J188" s="51"/>
    </row>
    <row r="189" spans="2:10" s="44" customFormat="1" ht="13.2" x14ac:dyDescent="0.25">
      <c r="B189" s="41" t="s">
        <v>252</v>
      </c>
      <c r="C189" s="42" t="s">
        <v>253</v>
      </c>
      <c r="D189" s="42"/>
      <c r="E189" s="42">
        <v>0</v>
      </c>
      <c r="F189" s="42"/>
      <c r="G189" s="42"/>
      <c r="H189" s="43">
        <f>SUM(H190:H225)</f>
        <v>0</v>
      </c>
      <c r="J189" s="51"/>
    </row>
    <row r="190" spans="2:10" s="44" customFormat="1" ht="40.799999999999997" x14ac:dyDescent="0.25">
      <c r="B190" s="45" t="s">
        <v>254</v>
      </c>
      <c r="C190" s="46" t="s">
        <v>26</v>
      </c>
      <c r="D190" s="47" t="s">
        <v>27</v>
      </c>
      <c r="E190" s="48">
        <v>31.5</v>
      </c>
      <c r="F190" s="49"/>
      <c r="G190" s="50"/>
      <c r="H190" s="49">
        <f t="shared" ref="H190:H225" si="4">ROUND((F190*E190),2)</f>
        <v>0</v>
      </c>
      <c r="J190" s="51"/>
    </row>
    <row r="191" spans="2:10" s="44" customFormat="1" ht="30.6" x14ac:dyDescent="0.25">
      <c r="B191" s="45" t="s">
        <v>255</v>
      </c>
      <c r="C191" s="46" t="s">
        <v>29</v>
      </c>
      <c r="D191" s="47" t="s">
        <v>27</v>
      </c>
      <c r="E191" s="48">
        <v>31.5</v>
      </c>
      <c r="F191" s="49"/>
      <c r="G191" s="50"/>
      <c r="H191" s="49">
        <f t="shared" si="4"/>
        <v>0</v>
      </c>
      <c r="J191" s="51"/>
    </row>
    <row r="192" spans="2:10" s="44" customFormat="1" ht="40.799999999999997" x14ac:dyDescent="0.25">
      <c r="B192" s="45" t="s">
        <v>256</v>
      </c>
      <c r="C192" s="46" t="s">
        <v>31</v>
      </c>
      <c r="D192" s="47" t="s">
        <v>27</v>
      </c>
      <c r="E192" s="48">
        <v>31.5</v>
      </c>
      <c r="F192" s="49"/>
      <c r="G192" s="50"/>
      <c r="H192" s="49">
        <f t="shared" si="4"/>
        <v>0</v>
      </c>
      <c r="J192" s="51"/>
    </row>
    <row r="193" spans="2:10" s="44" customFormat="1" ht="30.6" x14ac:dyDescent="0.25">
      <c r="B193" s="45" t="s">
        <v>257</v>
      </c>
      <c r="C193" s="46" t="s">
        <v>33</v>
      </c>
      <c r="D193" s="47" t="s">
        <v>27</v>
      </c>
      <c r="E193" s="48">
        <v>31.5</v>
      </c>
      <c r="F193" s="49"/>
      <c r="G193" s="50"/>
      <c r="H193" s="49">
        <f t="shared" si="4"/>
        <v>0</v>
      </c>
      <c r="J193" s="51"/>
    </row>
    <row r="194" spans="2:10" s="44" customFormat="1" ht="30.6" x14ac:dyDescent="0.25">
      <c r="B194" s="45" t="s">
        <v>258</v>
      </c>
      <c r="C194" s="46" t="s">
        <v>35</v>
      </c>
      <c r="D194" s="47" t="s">
        <v>27</v>
      </c>
      <c r="E194" s="48">
        <v>105</v>
      </c>
      <c r="F194" s="49"/>
      <c r="G194" s="50"/>
      <c r="H194" s="49">
        <f t="shared" si="4"/>
        <v>0</v>
      </c>
      <c r="J194" s="51"/>
    </row>
    <row r="195" spans="2:10" s="44" customFormat="1" ht="30.6" x14ac:dyDescent="0.25">
      <c r="B195" s="45" t="s">
        <v>259</v>
      </c>
      <c r="C195" s="46" t="s">
        <v>37</v>
      </c>
      <c r="D195" s="47" t="s">
        <v>27</v>
      </c>
      <c r="E195" s="48">
        <v>21</v>
      </c>
      <c r="F195" s="49"/>
      <c r="G195" s="50"/>
      <c r="H195" s="49">
        <f t="shared" si="4"/>
        <v>0</v>
      </c>
      <c r="J195" s="51"/>
    </row>
    <row r="196" spans="2:10" s="44" customFormat="1" ht="30.6" x14ac:dyDescent="0.25">
      <c r="B196" s="45" t="s">
        <v>260</v>
      </c>
      <c r="C196" s="46" t="s">
        <v>42</v>
      </c>
      <c r="D196" s="47" t="s">
        <v>43</v>
      </c>
      <c r="E196" s="48">
        <v>1</v>
      </c>
      <c r="F196" s="49"/>
      <c r="G196" s="50"/>
      <c r="H196" s="49">
        <f t="shared" si="4"/>
        <v>0</v>
      </c>
      <c r="J196" s="51"/>
    </row>
    <row r="197" spans="2:10" s="44" customFormat="1" ht="40.799999999999997" x14ac:dyDescent="0.25">
      <c r="B197" s="45" t="s">
        <v>261</v>
      </c>
      <c r="C197" s="46" t="s">
        <v>45</v>
      </c>
      <c r="D197" s="47" t="s">
        <v>43</v>
      </c>
      <c r="E197" s="48">
        <v>8</v>
      </c>
      <c r="F197" s="49"/>
      <c r="G197" s="50"/>
      <c r="H197" s="49">
        <f t="shared" si="4"/>
        <v>0</v>
      </c>
      <c r="J197" s="51"/>
    </row>
    <row r="198" spans="2:10" s="44" customFormat="1" ht="71.400000000000006" x14ac:dyDescent="0.25">
      <c r="B198" s="45" t="s">
        <v>262</v>
      </c>
      <c r="C198" s="46" t="s">
        <v>263</v>
      </c>
      <c r="D198" s="47" t="s">
        <v>264</v>
      </c>
      <c r="E198" s="48">
        <v>8</v>
      </c>
      <c r="F198" s="49"/>
      <c r="G198" s="50"/>
      <c r="H198" s="49">
        <f t="shared" si="4"/>
        <v>0</v>
      </c>
      <c r="J198" s="51"/>
    </row>
    <row r="199" spans="2:10" s="44" customFormat="1" ht="91.8" x14ac:dyDescent="0.25">
      <c r="B199" s="45" t="s">
        <v>265</v>
      </c>
      <c r="C199" s="46" t="s">
        <v>266</v>
      </c>
      <c r="D199" s="47" t="s">
        <v>267</v>
      </c>
      <c r="E199" s="48">
        <v>7</v>
      </c>
      <c r="F199" s="49"/>
      <c r="G199" s="50"/>
      <c r="H199" s="49">
        <f t="shared" si="4"/>
        <v>0</v>
      </c>
      <c r="J199" s="51"/>
    </row>
    <row r="200" spans="2:10" s="44" customFormat="1" ht="20.399999999999999" x14ac:dyDescent="0.25">
      <c r="B200" s="45" t="s">
        <v>268</v>
      </c>
      <c r="C200" s="46" t="s">
        <v>51</v>
      </c>
      <c r="D200" s="47" t="s">
        <v>43</v>
      </c>
      <c r="E200" s="48">
        <v>17</v>
      </c>
      <c r="F200" s="49"/>
      <c r="G200" s="50"/>
      <c r="H200" s="49">
        <f t="shared" si="4"/>
        <v>0</v>
      </c>
      <c r="J200" s="51"/>
    </row>
    <row r="201" spans="2:10" s="44" customFormat="1" ht="30.6" x14ac:dyDescent="0.25">
      <c r="B201" s="45" t="s">
        <v>269</v>
      </c>
      <c r="C201" s="46" t="s">
        <v>53</v>
      </c>
      <c r="D201" s="47" t="s">
        <v>43</v>
      </c>
      <c r="E201" s="48">
        <v>4</v>
      </c>
      <c r="F201" s="49"/>
      <c r="G201" s="50"/>
      <c r="H201" s="49">
        <f t="shared" si="4"/>
        <v>0</v>
      </c>
      <c r="J201" s="51"/>
    </row>
    <row r="202" spans="2:10" s="44" customFormat="1" ht="40.799999999999997" x14ac:dyDescent="0.25">
      <c r="B202" s="45" t="s">
        <v>270</v>
      </c>
      <c r="C202" s="46" t="s">
        <v>55</v>
      </c>
      <c r="D202" s="47" t="s">
        <v>56</v>
      </c>
      <c r="E202" s="48">
        <v>420</v>
      </c>
      <c r="F202" s="49"/>
      <c r="G202" s="50"/>
      <c r="H202" s="49">
        <f t="shared" si="4"/>
        <v>0</v>
      </c>
      <c r="J202" s="51"/>
    </row>
    <row r="203" spans="2:10" s="44" customFormat="1" ht="20.399999999999999" x14ac:dyDescent="0.25">
      <c r="B203" s="45" t="s">
        <v>271</v>
      </c>
      <c r="C203" s="46" t="s">
        <v>91</v>
      </c>
      <c r="D203" s="47" t="s">
        <v>27</v>
      </c>
      <c r="E203" s="48">
        <v>42</v>
      </c>
      <c r="F203" s="49"/>
      <c r="G203" s="50"/>
      <c r="H203" s="49">
        <f t="shared" si="4"/>
        <v>0</v>
      </c>
      <c r="J203" s="51"/>
    </row>
    <row r="204" spans="2:10" s="44" customFormat="1" ht="30.6" x14ac:dyDescent="0.25">
      <c r="B204" s="45" t="s">
        <v>272</v>
      </c>
      <c r="C204" s="46" t="s">
        <v>93</v>
      </c>
      <c r="D204" s="47" t="s">
        <v>40</v>
      </c>
      <c r="E204" s="48">
        <v>31.5</v>
      </c>
      <c r="F204" s="49"/>
      <c r="G204" s="50"/>
      <c r="H204" s="49">
        <f t="shared" si="4"/>
        <v>0</v>
      </c>
      <c r="J204" s="51"/>
    </row>
    <row r="205" spans="2:10" s="44" customFormat="1" ht="30.6" x14ac:dyDescent="0.25">
      <c r="B205" s="45" t="s">
        <v>273</v>
      </c>
      <c r="C205" s="46" t="s">
        <v>213</v>
      </c>
      <c r="D205" s="47" t="s">
        <v>43</v>
      </c>
      <c r="E205" s="48">
        <v>5</v>
      </c>
      <c r="F205" s="49"/>
      <c r="G205" s="50"/>
      <c r="H205" s="49">
        <f t="shared" si="4"/>
        <v>0</v>
      </c>
      <c r="J205" s="51"/>
    </row>
    <row r="206" spans="2:10" s="44" customFormat="1" ht="20.399999999999999" x14ac:dyDescent="0.25">
      <c r="B206" s="45" t="s">
        <v>274</v>
      </c>
      <c r="C206" s="46" t="s">
        <v>215</v>
      </c>
      <c r="D206" s="47" t="s">
        <v>27</v>
      </c>
      <c r="E206" s="48">
        <v>107.10000000000001</v>
      </c>
      <c r="F206" s="49"/>
      <c r="G206" s="50"/>
      <c r="H206" s="49">
        <f t="shared" si="4"/>
        <v>0</v>
      </c>
      <c r="J206" s="51"/>
    </row>
    <row r="207" spans="2:10" s="44" customFormat="1" ht="40.799999999999997" x14ac:dyDescent="0.25">
      <c r="B207" s="45" t="s">
        <v>275</v>
      </c>
      <c r="C207" s="46" t="s">
        <v>217</v>
      </c>
      <c r="D207" s="47" t="s">
        <v>43</v>
      </c>
      <c r="E207" s="48">
        <v>4</v>
      </c>
      <c r="F207" s="49"/>
      <c r="G207" s="50"/>
      <c r="H207" s="49">
        <f t="shared" si="4"/>
        <v>0</v>
      </c>
      <c r="J207" s="51"/>
    </row>
    <row r="208" spans="2:10" s="44" customFormat="1" ht="30.6" x14ac:dyDescent="0.25">
      <c r="B208" s="45" t="s">
        <v>276</v>
      </c>
      <c r="C208" s="46" t="s">
        <v>219</v>
      </c>
      <c r="D208" s="47" t="s">
        <v>43</v>
      </c>
      <c r="E208" s="48">
        <v>3</v>
      </c>
      <c r="F208" s="49"/>
      <c r="G208" s="50"/>
      <c r="H208" s="49">
        <f t="shared" si="4"/>
        <v>0</v>
      </c>
      <c r="J208" s="51"/>
    </row>
    <row r="209" spans="2:10" s="44" customFormat="1" ht="20.399999999999999" x14ac:dyDescent="0.25">
      <c r="B209" s="45" t="s">
        <v>277</v>
      </c>
      <c r="C209" s="46" t="s">
        <v>221</v>
      </c>
      <c r="D209" s="47" t="s">
        <v>43</v>
      </c>
      <c r="E209" s="48">
        <v>4</v>
      </c>
      <c r="F209" s="49"/>
      <c r="G209" s="50"/>
      <c r="H209" s="49">
        <f t="shared" si="4"/>
        <v>0</v>
      </c>
      <c r="J209" s="51"/>
    </row>
    <row r="210" spans="2:10" s="44" customFormat="1" ht="30.6" x14ac:dyDescent="0.25">
      <c r="B210" s="45" t="s">
        <v>278</v>
      </c>
      <c r="C210" s="46" t="s">
        <v>73</v>
      </c>
      <c r="D210" s="47" t="s">
        <v>27</v>
      </c>
      <c r="E210" s="48">
        <v>6.3000000000000007</v>
      </c>
      <c r="F210" s="49"/>
      <c r="G210" s="50"/>
      <c r="H210" s="49">
        <f t="shared" si="4"/>
        <v>0</v>
      </c>
      <c r="J210" s="51"/>
    </row>
    <row r="211" spans="2:10" s="44" customFormat="1" ht="51" x14ac:dyDescent="0.25">
      <c r="B211" s="45" t="s">
        <v>279</v>
      </c>
      <c r="C211" s="46" t="s">
        <v>224</v>
      </c>
      <c r="D211" s="47" t="s">
        <v>40</v>
      </c>
      <c r="E211" s="48">
        <v>6.3000000000000007</v>
      </c>
      <c r="F211" s="49"/>
      <c r="G211" s="50"/>
      <c r="H211" s="49">
        <f t="shared" si="4"/>
        <v>0</v>
      </c>
      <c r="J211" s="51"/>
    </row>
    <row r="212" spans="2:10" s="44" customFormat="1" ht="40.799999999999997" x14ac:dyDescent="0.25">
      <c r="B212" s="45" t="s">
        <v>280</v>
      </c>
      <c r="C212" s="46" t="s">
        <v>226</v>
      </c>
      <c r="D212" s="47" t="s">
        <v>43</v>
      </c>
      <c r="E212" s="48">
        <v>5</v>
      </c>
      <c r="F212" s="49"/>
      <c r="G212" s="50"/>
      <c r="H212" s="49">
        <f t="shared" si="4"/>
        <v>0</v>
      </c>
      <c r="J212" s="51"/>
    </row>
    <row r="213" spans="2:10" s="44" customFormat="1" ht="30.6" x14ac:dyDescent="0.25">
      <c r="B213" s="45" t="s">
        <v>281</v>
      </c>
      <c r="C213" s="46" t="s">
        <v>282</v>
      </c>
      <c r="D213" s="47" t="s">
        <v>40</v>
      </c>
      <c r="E213" s="48">
        <v>15.75</v>
      </c>
      <c r="F213" s="49"/>
      <c r="G213" s="50"/>
      <c r="H213" s="49">
        <f t="shared" si="4"/>
        <v>0</v>
      </c>
      <c r="J213" s="51"/>
    </row>
    <row r="214" spans="2:10" s="44" customFormat="1" ht="30.6" x14ac:dyDescent="0.25">
      <c r="B214" s="45" t="s">
        <v>283</v>
      </c>
      <c r="C214" s="46" t="s">
        <v>284</v>
      </c>
      <c r="D214" s="47" t="s">
        <v>40</v>
      </c>
      <c r="E214" s="48">
        <v>31.5</v>
      </c>
      <c r="F214" s="49"/>
      <c r="G214" s="50"/>
      <c r="H214" s="49">
        <f t="shared" si="4"/>
        <v>0</v>
      </c>
      <c r="J214" s="51"/>
    </row>
    <row r="215" spans="2:10" s="44" customFormat="1" ht="20.399999999999999" x14ac:dyDescent="0.25">
      <c r="B215" s="45" t="s">
        <v>285</v>
      </c>
      <c r="C215" s="46" t="s">
        <v>286</v>
      </c>
      <c r="D215" s="47" t="s">
        <v>43</v>
      </c>
      <c r="E215" s="48">
        <v>3</v>
      </c>
      <c r="F215" s="49"/>
      <c r="G215" s="50"/>
      <c r="H215" s="49">
        <f t="shared" si="4"/>
        <v>0</v>
      </c>
      <c r="J215" s="51"/>
    </row>
    <row r="216" spans="2:10" s="44" customFormat="1" ht="71.400000000000006" x14ac:dyDescent="0.25">
      <c r="B216" s="45" t="s">
        <v>287</v>
      </c>
      <c r="C216" s="46" t="s">
        <v>288</v>
      </c>
      <c r="D216" s="47" t="s">
        <v>43</v>
      </c>
      <c r="E216" s="48">
        <v>3</v>
      </c>
      <c r="F216" s="49"/>
      <c r="G216" s="50"/>
      <c r="H216" s="49">
        <f t="shared" si="4"/>
        <v>0</v>
      </c>
      <c r="J216" s="51"/>
    </row>
    <row r="217" spans="2:10" s="44" customFormat="1" ht="71.400000000000006" x14ac:dyDescent="0.25">
      <c r="B217" s="45" t="s">
        <v>289</v>
      </c>
      <c r="C217" s="46" t="s">
        <v>290</v>
      </c>
      <c r="D217" s="47" t="s">
        <v>291</v>
      </c>
      <c r="E217" s="48">
        <v>8</v>
      </c>
      <c r="F217" s="49"/>
      <c r="G217" s="50"/>
      <c r="H217" s="49">
        <f t="shared" si="4"/>
        <v>0</v>
      </c>
      <c r="J217" s="51"/>
    </row>
    <row r="218" spans="2:10" s="44" customFormat="1" ht="40.799999999999997" x14ac:dyDescent="0.25">
      <c r="B218" s="45" t="s">
        <v>292</v>
      </c>
      <c r="C218" s="46" t="s">
        <v>293</v>
      </c>
      <c r="D218" s="47" t="s">
        <v>291</v>
      </c>
      <c r="E218" s="48">
        <v>8</v>
      </c>
      <c r="F218" s="49"/>
      <c r="G218" s="50"/>
      <c r="H218" s="49">
        <f t="shared" si="4"/>
        <v>0</v>
      </c>
      <c r="J218" s="51"/>
    </row>
    <row r="219" spans="2:10" s="44" customFormat="1" ht="20.399999999999999" x14ac:dyDescent="0.25">
      <c r="B219" s="45" t="s">
        <v>294</v>
      </c>
      <c r="C219" s="46" t="s">
        <v>295</v>
      </c>
      <c r="D219" s="47" t="s">
        <v>43</v>
      </c>
      <c r="E219" s="48">
        <v>13</v>
      </c>
      <c r="F219" s="49"/>
      <c r="G219" s="50"/>
      <c r="H219" s="49">
        <f t="shared" si="4"/>
        <v>0</v>
      </c>
      <c r="J219" s="51"/>
    </row>
    <row r="220" spans="2:10" s="44" customFormat="1" ht="30.6" x14ac:dyDescent="0.25">
      <c r="B220" s="45" t="s">
        <v>296</v>
      </c>
      <c r="C220" s="46" t="s">
        <v>297</v>
      </c>
      <c r="D220" s="47" t="s">
        <v>43</v>
      </c>
      <c r="E220" s="48">
        <v>8</v>
      </c>
      <c r="F220" s="49"/>
      <c r="G220" s="50"/>
      <c r="H220" s="49">
        <f t="shared" si="4"/>
        <v>0</v>
      </c>
      <c r="J220" s="51"/>
    </row>
    <row r="221" spans="2:10" s="44" customFormat="1" ht="20.399999999999999" x14ac:dyDescent="0.25">
      <c r="B221" s="45" t="s">
        <v>298</v>
      </c>
      <c r="C221" s="46" t="s">
        <v>299</v>
      </c>
      <c r="D221" s="47" t="s">
        <v>27</v>
      </c>
      <c r="E221" s="48">
        <v>21</v>
      </c>
      <c r="F221" s="49"/>
      <c r="G221" s="50"/>
      <c r="H221" s="49">
        <f t="shared" si="4"/>
        <v>0</v>
      </c>
      <c r="J221" s="51"/>
    </row>
    <row r="222" spans="2:10" s="44" customFormat="1" ht="51" x14ac:dyDescent="0.25">
      <c r="B222" s="45" t="s">
        <v>300</v>
      </c>
      <c r="C222" s="46" t="s">
        <v>301</v>
      </c>
      <c r="D222" s="47" t="s">
        <v>27</v>
      </c>
      <c r="E222" s="48">
        <v>31.5</v>
      </c>
      <c r="F222" s="49"/>
      <c r="G222" s="50"/>
      <c r="H222" s="49">
        <f t="shared" si="4"/>
        <v>0</v>
      </c>
      <c r="J222" s="51"/>
    </row>
    <row r="223" spans="2:10" s="44" customFormat="1" ht="30.6" x14ac:dyDescent="0.25">
      <c r="B223" s="45" t="s">
        <v>302</v>
      </c>
      <c r="C223" s="46" t="s">
        <v>303</v>
      </c>
      <c r="D223" s="47" t="s">
        <v>27</v>
      </c>
      <c r="E223" s="48">
        <v>10.5</v>
      </c>
      <c r="F223" s="49"/>
      <c r="G223" s="50"/>
      <c r="H223" s="49">
        <f t="shared" si="4"/>
        <v>0</v>
      </c>
      <c r="J223" s="51"/>
    </row>
    <row r="224" spans="2:10" s="44" customFormat="1" ht="20.399999999999999" x14ac:dyDescent="0.25">
      <c r="B224" s="45" t="s">
        <v>304</v>
      </c>
      <c r="C224" s="46" t="s">
        <v>305</v>
      </c>
      <c r="D224" s="47" t="s">
        <v>27</v>
      </c>
      <c r="E224" s="48">
        <v>31.5</v>
      </c>
      <c r="F224" s="49"/>
      <c r="G224" s="50"/>
      <c r="H224" s="49">
        <f t="shared" si="4"/>
        <v>0</v>
      </c>
      <c r="J224" s="51"/>
    </row>
    <row r="225" spans="1:10" s="44" customFormat="1" ht="30.6" x14ac:dyDescent="0.25">
      <c r="B225" s="45" t="s">
        <v>306</v>
      </c>
      <c r="C225" s="46" t="s">
        <v>307</v>
      </c>
      <c r="D225" s="47" t="s">
        <v>27</v>
      </c>
      <c r="E225" s="48">
        <v>12.600000000000001</v>
      </c>
      <c r="F225" s="49"/>
      <c r="G225" s="50"/>
      <c r="H225" s="49">
        <f t="shared" si="4"/>
        <v>0</v>
      </c>
      <c r="J225" s="51"/>
    </row>
    <row r="226" spans="1:10" s="44" customFormat="1" ht="12" customHeight="1" x14ac:dyDescent="0.25">
      <c r="B226" s="45"/>
      <c r="C226" s="46"/>
      <c r="D226" s="47"/>
      <c r="E226" s="48"/>
      <c r="F226" s="52"/>
      <c r="G226" s="50"/>
      <c r="H226" s="49"/>
    </row>
    <row r="227" spans="1:10" s="44" customFormat="1" ht="12" customHeight="1" x14ac:dyDescent="0.25">
      <c r="B227" s="45"/>
      <c r="C227" s="46"/>
      <c r="D227" s="47"/>
      <c r="E227" s="48"/>
      <c r="F227" s="52"/>
      <c r="G227" s="50"/>
      <c r="H227" s="49"/>
    </row>
    <row r="228" spans="1:10" s="44" customFormat="1" ht="13.2" x14ac:dyDescent="0.25">
      <c r="B228" s="45"/>
      <c r="C228" s="46"/>
      <c r="D228" s="47"/>
      <c r="E228" s="48"/>
      <c r="F228" s="52"/>
      <c r="G228" s="50"/>
      <c r="H228" s="49"/>
    </row>
    <row r="229" spans="1:10" s="44" customFormat="1" ht="13.2" x14ac:dyDescent="0.25">
      <c r="B229" s="41"/>
      <c r="C229" s="42" t="s">
        <v>308</v>
      </c>
      <c r="D229" s="42"/>
      <c r="E229" s="42"/>
      <c r="F229" s="42"/>
      <c r="G229" s="42"/>
      <c r="H229" s="43"/>
    </row>
    <row r="230" spans="1:10" s="53" customFormat="1" ht="66" x14ac:dyDescent="0.25">
      <c r="B230" s="54"/>
      <c r="C230" s="55" t="str">
        <f>C8</f>
        <v>Mantenimiento y adecuación de espacios a inmueble municipal, trabajos a realizar impermeabilización de azoteas, pintura vinílica y de esmalte, luminarias, sustitución de piso, así como trabajos complementarios, en el Centro Cultural el Colli, ubicado en Av. Prolongación el Colli # 1000. Col. Paraísos del Collí, en el municipio de Zapopan, Jalisco.</v>
      </c>
      <c r="D230" s="56"/>
      <c r="E230" s="57"/>
      <c r="F230" s="58"/>
      <c r="G230" s="58"/>
      <c r="H230" s="58"/>
    </row>
    <row r="231" spans="1:10" s="53" customFormat="1" ht="13.2" x14ac:dyDescent="0.25">
      <c r="B231" s="54"/>
      <c r="C231" s="55"/>
      <c r="D231" s="56"/>
      <c r="E231" s="57"/>
      <c r="F231" s="58"/>
      <c r="G231" s="58"/>
      <c r="H231" s="58"/>
    </row>
    <row r="232" spans="1:10" s="53" customFormat="1" ht="13.2" x14ac:dyDescent="0.25">
      <c r="B232" s="54"/>
      <c r="C232" s="55"/>
      <c r="D232" s="56"/>
      <c r="E232" s="57"/>
      <c r="F232" s="58"/>
      <c r="G232" s="58"/>
      <c r="H232" s="58"/>
    </row>
    <row r="233" spans="1:10" s="53" customFormat="1" ht="13.2" x14ac:dyDescent="0.25">
      <c r="B233" s="59">
        <f>B13</f>
        <v>0</v>
      </c>
      <c r="C233" s="60">
        <f>C13</f>
        <v>0</v>
      </c>
      <c r="D233" s="56"/>
      <c r="E233" s="57"/>
      <c r="F233" s="58"/>
      <c r="G233" s="58"/>
      <c r="H233" s="61">
        <f>H13</f>
        <v>0</v>
      </c>
    </row>
    <row r="235" spans="1:10" s="64" customFormat="1" ht="13.2" x14ac:dyDescent="0.25">
      <c r="A235" s="53"/>
      <c r="B235" s="62" t="s">
        <v>23</v>
      </c>
      <c r="C235" s="55" t="str">
        <f t="shared" ref="C235:C241" si="5">VLOOKUP(B235,$B$19:$H$126,2,)</f>
        <v>SALON DE USOS MULTIPLES</v>
      </c>
      <c r="D235" s="56"/>
      <c r="E235" s="57"/>
      <c r="F235" s="58"/>
      <c r="G235" s="58"/>
      <c r="H235" s="63">
        <f>VLOOKUP(B235,B19:H126,7,FALSE)</f>
        <v>0</v>
      </c>
    </row>
    <row r="236" spans="1:10" s="64" customFormat="1" ht="13.2" x14ac:dyDescent="0.25">
      <c r="A236" s="53"/>
      <c r="B236" s="62" t="s">
        <v>57</v>
      </c>
      <c r="C236" s="55" t="str">
        <f t="shared" si="5"/>
        <v xml:space="preserve">SALON DE BAILE 1 </v>
      </c>
      <c r="D236" s="56"/>
      <c r="E236" s="57"/>
      <c r="F236" s="58"/>
      <c r="G236" s="58"/>
      <c r="H236" s="63">
        <f>VLOOKUP(B236,B20:H228,7,FALSE)</f>
        <v>0</v>
      </c>
    </row>
    <row r="237" spans="1:10" s="53" customFormat="1" ht="13.2" x14ac:dyDescent="0.25">
      <c r="B237" s="62" t="s">
        <v>76</v>
      </c>
      <c r="C237" s="55" t="str">
        <f t="shared" si="5"/>
        <v xml:space="preserve">SALON DE BAILE 2 </v>
      </c>
      <c r="D237" s="56"/>
      <c r="E237" s="57"/>
      <c r="F237" s="58"/>
      <c r="G237" s="58"/>
      <c r="H237" s="63">
        <f>VLOOKUP(B237,B34:H229,7,FALSE)</f>
        <v>0</v>
      </c>
    </row>
    <row r="238" spans="1:10" s="53" customFormat="1" ht="13.2" x14ac:dyDescent="0.25">
      <c r="B238" s="62" t="s">
        <v>104</v>
      </c>
      <c r="C238" s="55" t="str">
        <f t="shared" si="5"/>
        <v>SALON DE DANZA AEREA</v>
      </c>
      <c r="D238" s="56"/>
      <c r="E238" s="57"/>
      <c r="F238" s="58"/>
      <c r="G238" s="58"/>
      <c r="H238" s="63">
        <f>VLOOKUP(B238,B34:H230,7,FALSE)</f>
        <v>0</v>
      </c>
    </row>
    <row r="239" spans="1:10" s="53" customFormat="1" ht="13.2" x14ac:dyDescent="0.25">
      <c r="B239" s="62" t="s">
        <v>136</v>
      </c>
      <c r="C239" s="55" t="str">
        <f t="shared" si="5"/>
        <v>AREA VESTIBULAR SALONES DE BAILE</v>
      </c>
      <c r="D239" s="56"/>
      <c r="E239" s="57"/>
      <c r="F239" s="58"/>
      <c r="G239" s="58"/>
      <c r="H239" s="63">
        <f>VLOOKUP(B239,B34:H233,7,FALSE)</f>
        <v>0</v>
      </c>
    </row>
    <row r="240" spans="1:10" s="53" customFormat="1" ht="13.2" x14ac:dyDescent="0.25">
      <c r="B240" s="62" t="s">
        <v>146</v>
      </c>
      <c r="C240" s="55" t="str">
        <f t="shared" si="5"/>
        <v>AREA JARDINADA LADO NORTE</v>
      </c>
      <c r="D240" s="56"/>
      <c r="E240" s="57"/>
      <c r="F240" s="58"/>
      <c r="G240" s="58"/>
      <c r="H240" s="63">
        <f>VLOOKUP(B240,B34:H234,7,FALSE)</f>
        <v>0</v>
      </c>
    </row>
    <row r="241" spans="2:8" s="53" customFormat="1" ht="13.2" x14ac:dyDescent="0.25">
      <c r="B241" s="62" t="s">
        <v>160</v>
      </c>
      <c r="C241" s="55" t="str">
        <f t="shared" si="5"/>
        <v>PASILLOS AREAS COMUNES</v>
      </c>
      <c r="D241" s="56"/>
      <c r="E241" s="57"/>
      <c r="F241" s="58"/>
      <c r="G241" s="58"/>
      <c r="H241" s="63">
        <f>VLOOKUP(B241,B35:H235,7,FALSE)</f>
        <v>0</v>
      </c>
    </row>
    <row r="242" spans="2:8" s="53" customFormat="1" ht="13.2" x14ac:dyDescent="0.25">
      <c r="B242" s="62" t="s">
        <v>178</v>
      </c>
      <c r="C242" s="55" t="str">
        <f>VLOOKUP(B242,$B$19:$H$225,2,)</f>
        <v>OFICINAS DIF</v>
      </c>
      <c r="D242" s="56"/>
      <c r="E242" s="57"/>
      <c r="F242" s="58"/>
      <c r="G242" s="58"/>
      <c r="H242" s="63">
        <f>VLOOKUP(B242,B34:H235,7,FALSE)</f>
        <v>0</v>
      </c>
    </row>
    <row r="243" spans="2:8" s="53" customFormat="1" ht="13.2" x14ac:dyDescent="0.25">
      <c r="B243" s="62" t="s">
        <v>195</v>
      </c>
      <c r="C243" s="55" t="str">
        <f>VLOOKUP(B243,$B$19:$H$225,2,)</f>
        <v>REGISTRO CIVIL</v>
      </c>
      <c r="D243" s="56"/>
      <c r="E243" s="57"/>
      <c r="F243" s="58"/>
      <c r="G243" s="58"/>
      <c r="H243" s="63">
        <f>VLOOKUP(B243,B35:H236,7,FALSE)</f>
        <v>0</v>
      </c>
    </row>
    <row r="244" spans="2:8" s="53" customFormat="1" ht="13.2" x14ac:dyDescent="0.25">
      <c r="B244" s="62" t="s">
        <v>227</v>
      </c>
      <c r="C244" s="55" t="str">
        <f>VLOOKUP(B244,$B$19:$H$225,2,)</f>
        <v>BIBLIOTECA</v>
      </c>
      <c r="D244" s="56"/>
      <c r="E244" s="57"/>
      <c r="F244" s="58"/>
      <c r="G244" s="58"/>
      <c r="H244" s="63">
        <f>VLOOKUP(B244,B47:H237,7,FALSE)</f>
        <v>0</v>
      </c>
    </row>
    <row r="245" spans="2:8" s="53" customFormat="1" ht="13.2" x14ac:dyDescent="0.25">
      <c r="B245" s="62" t="s">
        <v>252</v>
      </c>
      <c r="C245" s="55" t="str">
        <f>VLOOKUP(B245,$B$19:$H$225,2,)</f>
        <v>SANITARIOS GENERALES</v>
      </c>
      <c r="D245" s="56"/>
      <c r="E245" s="57"/>
      <c r="F245" s="58"/>
      <c r="G245" s="58"/>
      <c r="H245" s="63">
        <f>VLOOKUP(B245,B48:H238,7,FALSE)</f>
        <v>0</v>
      </c>
    </row>
    <row r="246" spans="2:8" s="53" customFormat="1" ht="13.2" x14ac:dyDescent="0.25">
      <c r="B246" s="65"/>
      <c r="C246" s="66"/>
      <c r="D246" s="56"/>
      <c r="E246" s="57"/>
      <c r="F246" s="58"/>
      <c r="G246" s="58"/>
      <c r="H246" s="67"/>
    </row>
    <row r="247" spans="2:8" s="53" customFormat="1" ht="13.2" x14ac:dyDescent="0.25">
      <c r="B247" s="65"/>
      <c r="C247" s="66"/>
      <c r="D247" s="56"/>
      <c r="E247" s="57"/>
      <c r="F247" s="58"/>
      <c r="G247" s="58"/>
      <c r="H247" s="67"/>
    </row>
    <row r="248" spans="2:8" s="53" customFormat="1" ht="13.2" x14ac:dyDescent="0.25">
      <c r="B248" s="65"/>
      <c r="C248" s="66"/>
      <c r="D248" s="56"/>
      <c r="E248" s="57"/>
      <c r="F248" s="58"/>
      <c r="G248" s="58"/>
      <c r="H248" s="67"/>
    </row>
    <row r="249" spans="2:8" s="53" customFormat="1" ht="13.2" x14ac:dyDescent="0.25">
      <c r="B249" s="65"/>
      <c r="C249" s="66"/>
      <c r="D249" s="56"/>
      <c r="E249" s="57"/>
      <c r="F249" s="58"/>
      <c r="G249" s="58"/>
      <c r="H249" s="67"/>
    </row>
    <row r="250" spans="2:8" s="53" customFormat="1" ht="13.2" x14ac:dyDescent="0.25">
      <c r="B250" s="65"/>
      <c r="C250" s="66"/>
      <c r="D250" s="56"/>
      <c r="E250" s="57"/>
      <c r="F250" s="58"/>
      <c r="G250" s="58"/>
      <c r="H250" s="67"/>
    </row>
    <row r="251" spans="2:8" s="53" customFormat="1" ht="13.2" x14ac:dyDescent="0.25">
      <c r="B251" s="65"/>
      <c r="C251" s="66"/>
      <c r="D251" s="56"/>
      <c r="E251" s="57"/>
      <c r="F251" s="58"/>
      <c r="G251" s="58"/>
      <c r="H251" s="67"/>
    </row>
    <row r="252" spans="2:8" s="53" customFormat="1" ht="13.2" x14ac:dyDescent="0.25">
      <c r="B252" s="65"/>
      <c r="C252" s="66"/>
      <c r="D252" s="56"/>
      <c r="E252" s="57"/>
      <c r="F252" s="58"/>
      <c r="G252" s="58"/>
      <c r="H252" s="67"/>
    </row>
    <row r="253" spans="2:8" s="53" customFormat="1" ht="13.2" x14ac:dyDescent="0.25">
      <c r="B253" s="65"/>
      <c r="C253" s="66"/>
      <c r="D253" s="56"/>
      <c r="E253" s="57"/>
      <c r="F253" s="58"/>
      <c r="G253" s="58"/>
      <c r="H253" s="67"/>
    </row>
    <row r="254" spans="2:8" s="53" customFormat="1" ht="13.2" x14ac:dyDescent="0.25">
      <c r="B254" s="65"/>
      <c r="C254" s="66"/>
      <c r="D254" s="56"/>
      <c r="E254" s="57"/>
      <c r="F254" s="58"/>
      <c r="G254" s="58"/>
      <c r="H254" s="67"/>
    </row>
    <row r="255" spans="2:8" s="53" customFormat="1" ht="16.5" customHeight="1" x14ac:dyDescent="0.25">
      <c r="B255" s="81" t="s">
        <v>309</v>
      </c>
      <c r="C255" s="81"/>
      <c r="D255" s="68"/>
      <c r="E255" s="68"/>
      <c r="F255" s="69" t="s">
        <v>310</v>
      </c>
      <c r="G255" s="69"/>
      <c r="H255" s="70">
        <f>H235+H236+H237+H238+H239+H240+H241+H242+H243+H244+H245</f>
        <v>0</v>
      </c>
    </row>
    <row r="256" spans="2:8" s="53" customFormat="1" ht="13.8" x14ac:dyDescent="0.25">
      <c r="B256" s="82" t="e">
        <f ca="1">Enletras(H257)</f>
        <v>#NAME?</v>
      </c>
      <c r="C256" s="82"/>
      <c r="D256" s="82"/>
      <c r="E256" s="82"/>
      <c r="F256" s="69" t="s">
        <v>311</v>
      </c>
      <c r="G256" s="69"/>
      <c r="H256" s="71">
        <f>H255*0.16</f>
        <v>0</v>
      </c>
    </row>
    <row r="257" spans="2:8" s="53" customFormat="1" ht="15.6" x14ac:dyDescent="0.25">
      <c r="B257" s="82"/>
      <c r="C257" s="82"/>
      <c r="D257" s="82"/>
      <c r="E257" s="82"/>
      <c r="F257" s="69" t="s">
        <v>312</v>
      </c>
      <c r="G257" s="69"/>
      <c r="H257" s="72">
        <f>H255+H256</f>
        <v>0</v>
      </c>
    </row>
    <row r="260" spans="2:8" ht="12.75" customHeight="1" x14ac:dyDescent="0.25">
      <c r="H260" s="74"/>
    </row>
    <row r="261" spans="2:8" ht="12.75" customHeight="1" x14ac:dyDescent="0.25">
      <c r="H261" s="74"/>
    </row>
    <row r="262" spans="2:8" ht="12.75" customHeight="1" x14ac:dyDescent="0.25">
      <c r="H262" s="74"/>
    </row>
  </sheetData>
  <protectedRanges>
    <protectedRange sqref="C12:D12 C8" name="DATOS_3"/>
    <protectedRange sqref="D2" name="DATOS_1_2"/>
    <protectedRange sqref="G7:G10" name="DATOS_3_1"/>
  </protectedRanges>
  <mergeCells count="11">
    <mergeCell ref="D2:G2"/>
    <mergeCell ref="D3:G6"/>
    <mergeCell ref="C8:C10"/>
    <mergeCell ref="D11:G11"/>
    <mergeCell ref="C12:C13"/>
    <mergeCell ref="D12:G13"/>
    <mergeCell ref="H12:H13"/>
    <mergeCell ref="B15:H15"/>
    <mergeCell ref="A18:H18"/>
    <mergeCell ref="B255:C255"/>
    <mergeCell ref="B256:E257"/>
  </mergeCells>
  <printOptions horizontalCentered="1"/>
  <pageMargins left="0.39370078740157483" right="0.39370078740157483" top="0.39370078740157483" bottom="0.39370078740157483" header="0.27559055118110237" footer="0.19685039370078741"/>
  <pageSetup scale="62" fitToWidth="6" fitToHeight="6" orientation="landscape" r:id="rId1"/>
  <headerFooter>
    <oddFooter>&amp;CPágina &amp;P de &amp;N</oddFooter>
  </headerFooter>
  <rowBreaks count="2" manualBreakCount="2">
    <brk id="226" max="7" man="1"/>
    <brk id="25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DCI-MUN-RM-IM-LP-013-2023</vt:lpstr>
      <vt:lpstr>'DCI-MUN-RM-IM-LP-013-2023'!Área_de_impresión</vt:lpstr>
      <vt:lpstr>'DCI-MUN-RM-IM-LP-013-2023'!Títulos_a_imprimir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Osvaldo Garcia Romero</dc:creator>
  <cp:lastModifiedBy>Oscar Osvaldo Garcia Romero</cp:lastModifiedBy>
  <dcterms:created xsi:type="dcterms:W3CDTF">2023-08-16T16:02:37Z</dcterms:created>
  <dcterms:modified xsi:type="dcterms:W3CDTF">2023-08-16T18:51:44Z</dcterms:modified>
</cp:coreProperties>
</file>