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10.20.47.239\Presupuesto Base\CATALOGOS 2023\UEP-UPCOP\87 - 21.Ago-2023 Plaza Santa Lucía, Tesistán\"/>
    </mc:Choice>
  </mc:AlternateContent>
  <xr:revisionPtr revIDLastSave="0" documentId="13_ncr:1_{DC0B2732-0FEA-41DD-A4D4-EE15331F5AFB}" xr6:coauthVersionLast="36" xr6:coauthVersionMax="36" xr10:uidLastSave="{00000000-0000-0000-0000-000000000000}"/>
  <bookViews>
    <workbookView xWindow="0" yWindow="0" windowWidth="21015" windowHeight="9885" firstSheet="1" activeTab="1" xr2:uid="{00000000-000D-0000-FFFF-FFFF00000000}"/>
  </bookViews>
  <sheets>
    <sheet name="Datos" sheetId="10" r:id="rId1"/>
    <sheet name="CATÁLOGO" sheetId="142" r:id="rId2"/>
  </sheets>
  <externalReferences>
    <externalReference r:id="rId3"/>
    <externalReference r:id="rId4"/>
  </externalReferences>
  <definedNames>
    <definedName name="_xlnm._FilterDatabase" localSheetId="1" hidden="1">CATÁLOGO!$A$14:$G$435</definedName>
    <definedName name="_Order1" hidden="1">255</definedName>
    <definedName name="_Order2" hidden="1">255</definedName>
    <definedName name="ALTOB">[1]DATOS!$B$31</definedName>
    <definedName name="ANCHOB">[1]DATOS!$B$29</definedName>
    <definedName name="ANCHOV">[1]DATOS!$B$4</definedName>
    <definedName name="area" localSheetId="1">#REF!</definedName>
    <definedName name="area">#REF!</definedName>
    <definedName name="_xlnm.Print_Area" localSheetId="1">CATÁLOGO!$A$1:$G$473</definedName>
    <definedName name="asd">#REF!</definedName>
    <definedName name="aw">#REF!</definedName>
    <definedName name="BasDat">[2]CATALOGO!$A$15:$K$266</definedName>
    <definedName name="BasDat2" localSheetId="1">#REF!</definedName>
    <definedName name="BasDat2">#REF!</definedName>
    <definedName name="BASE">#REF!</definedName>
    <definedName name="_xlnm.Database">#REF!</definedName>
    <definedName name="C_O_N_T_R_A_T_A_D_O">#REF!</definedName>
    <definedName name="cambio">#REF!</definedName>
    <definedName name="CAMPO">#REF!</definedName>
    <definedName name="cargo" localSheetId="1">#REF!</definedName>
    <definedName name="cargo">#REF!</definedName>
    <definedName name="cargocontacto" localSheetId="1">#REF!</definedName>
    <definedName name="cargocontacto">#REF!</definedName>
    <definedName name="cargocontacto1">#REF!</definedName>
    <definedName name="cargoresponsabledelaobra" localSheetId="1">#REF!</definedName>
    <definedName name="cargoresponsabledelaobra">#REF!</definedName>
    <definedName name="cargovendedor" localSheetId="1">#REF!</definedName>
    <definedName name="cargovendedor">#REF!</definedName>
    <definedName name="celcambio">#REF!</definedName>
    <definedName name="CENTRAL">#REF!</definedName>
    <definedName name="ciudad" localSheetId="1">#REF!</definedName>
    <definedName name="ciudad">#REF!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Auxiliar">#REF!</definedName>
    <definedName name="codigodelaobra" localSheetId="1">#REF!</definedName>
    <definedName name="codigodelaobra">#REF!</definedName>
    <definedName name="CodigoMatriz">#REF!</definedName>
    <definedName name="CodigoPartid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1">#REF!</definedName>
    <definedName name="contactocliente">#REF!</definedName>
    <definedName name="CostoMatriz1">#REF!</definedName>
    <definedName name="CostoMatriz2">#REF!</definedName>
    <definedName name="decimalesredondeo" localSheetId="1">#REF!</definedName>
    <definedName name="decimalesredondeo">#REF!</definedName>
    <definedName name="departamento" localSheetId="1">#REF!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ISPONIBLE">#REF!</definedName>
    <definedName name="domicilio" localSheetId="1">#REF!</definedName>
    <definedName name="domicilio">#REF!</definedName>
    <definedName name="E">#REF!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1">#REF!</definedName>
    <definedName name="estado">#REF!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1">#REF!</definedName>
    <definedName name="imss">#REF!</definedName>
    <definedName name="INDIRECTOS">#REF!</definedName>
    <definedName name="infonavit" localSheetId="1">#REF!</definedName>
    <definedName name="infonavit">#REF!</definedName>
    <definedName name="InicioCostoDirecto">#REF!</definedName>
    <definedName name="LARGOB">[1]DATOS!$B$30</definedName>
    <definedName name="LARGOV">[1]DATOS!$B$5</definedName>
    <definedName name="lista">"listad9"</definedName>
    <definedName name="mailcontacto" localSheetId="1">#REF!</definedName>
    <definedName name="mailcontacto">#REF!</definedName>
    <definedName name="mailvendedor" localSheetId="1">#REF!</definedName>
    <definedName name="mailvendedor">#REF!</definedName>
    <definedName name="MATERIALES">#REF!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OBRA">[1]DATOS!$B$2</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ecioConLetra">#REF!</definedName>
    <definedName name="PrecioMatriz1">#REF!</definedName>
    <definedName name="PrecioMatriz2">#REF!</definedName>
    <definedName name="primeramoneda" localSheetId="1">#REF!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nglonPresupuesto">#REF!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AD">#REF!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TipoMatriz">#REF!</definedName>
    <definedName name="_xlnm.Print_Titles" localSheetId="1">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workbook>
</file>

<file path=xl/calcChain.xml><?xml version="1.0" encoding="utf-8"?>
<calcChain xmlns="http://schemas.openxmlformats.org/spreadsheetml/2006/main">
  <c r="B438" i="142" l="1"/>
  <c r="A461" i="142" l="1"/>
  <c r="B465" i="142"/>
  <c r="A465" i="142"/>
  <c r="B464" i="142"/>
  <c r="A464" i="142"/>
  <c r="B463" i="142"/>
  <c r="A463" i="142"/>
  <c r="B462" i="142"/>
  <c r="B461" i="142"/>
  <c r="A462" i="142"/>
  <c r="A457" i="142"/>
  <c r="B460" i="142"/>
  <c r="A460" i="142"/>
  <c r="B459" i="142"/>
  <c r="A459" i="142"/>
  <c r="B458" i="142"/>
  <c r="B457" i="142"/>
  <c r="A458" i="142"/>
  <c r="G350" i="142" l="1"/>
  <c r="G462" i="142" s="1"/>
  <c r="G314" i="142"/>
  <c r="G459" i="142" s="1"/>
  <c r="G387" i="142"/>
  <c r="G465" i="142" s="1"/>
  <c r="G375" i="142"/>
  <c r="G464" i="142" s="1"/>
  <c r="G301" i="142"/>
  <c r="G458" i="142" s="1"/>
  <c r="G361" i="142"/>
  <c r="G463" i="142" s="1"/>
  <c r="G330" i="142"/>
  <c r="G460" i="142" s="1"/>
  <c r="G349" i="142" l="1"/>
  <c r="G461" i="142" s="1"/>
  <c r="G300" i="142"/>
  <c r="G457" i="142" s="1"/>
  <c r="A467" i="142" l="1"/>
  <c r="B467" i="142"/>
  <c r="B456" i="142"/>
  <c r="A456" i="142"/>
  <c r="B455" i="142"/>
  <c r="A455" i="142"/>
  <c r="B454" i="142"/>
  <c r="A454" i="142"/>
  <c r="A453" i="142"/>
  <c r="B453" i="142"/>
  <c r="A452" i="142"/>
  <c r="B452" i="142"/>
  <c r="A451" i="142"/>
  <c r="B451" i="142"/>
  <c r="A450" i="142"/>
  <c r="B450" i="142"/>
  <c r="A466" i="142"/>
  <c r="B466" i="142"/>
  <c r="A449" i="142"/>
  <c r="B449" i="142"/>
  <c r="A448" i="142"/>
  <c r="B448" i="142"/>
  <c r="A447" i="142"/>
  <c r="B447" i="142"/>
  <c r="A446" i="142"/>
  <c r="B446" i="142"/>
  <c r="A445" i="142"/>
  <c r="B445" i="142"/>
  <c r="A444" i="142"/>
  <c r="B444" i="142"/>
  <c r="A443" i="142"/>
  <c r="B443" i="142"/>
  <c r="A442" i="142"/>
  <c r="B442" i="142"/>
  <c r="A441" i="142"/>
  <c r="B441" i="142"/>
  <c r="B440" i="142"/>
  <c r="A440" i="142"/>
  <c r="G270" i="142" l="1"/>
  <c r="G455" i="142" s="1"/>
  <c r="G288" i="142"/>
  <c r="G456" i="142" s="1"/>
  <c r="G235" i="142" l="1"/>
  <c r="G454" i="142" s="1"/>
  <c r="G129" i="142" l="1"/>
  <c r="G447" i="142" s="1"/>
  <c r="G78" i="142"/>
  <c r="G443" i="142" s="1"/>
  <c r="G95" i="142"/>
  <c r="G444" i="142" s="1"/>
  <c r="G112" i="142"/>
  <c r="G445" i="142" s="1"/>
  <c r="G16" i="142"/>
  <c r="G440" i="142" s="1"/>
  <c r="G120" i="142"/>
  <c r="G446" i="142" s="1"/>
  <c r="G38" i="142"/>
  <c r="G441" i="142" s="1"/>
  <c r="G58" i="142"/>
  <c r="G442" i="142" s="1"/>
  <c r="G140" i="142" l="1"/>
  <c r="G448" i="142"/>
  <c r="G153" i="142" l="1"/>
  <c r="G449" i="142" s="1"/>
  <c r="G234" i="142" l="1"/>
  <c r="G453" i="142" s="1"/>
  <c r="G206" i="142" l="1"/>
  <c r="G451" i="142" s="1"/>
  <c r="G173" i="142" l="1"/>
  <c r="G450" i="142" s="1"/>
  <c r="G434" i="142" l="1"/>
  <c r="G467" i="142" s="1"/>
  <c r="G227" i="142" l="1"/>
  <c r="G452" i="142" s="1"/>
  <c r="G400" i="142"/>
  <c r="G466" i="142" s="1"/>
  <c r="G470" i="142" l="1"/>
  <c r="G471" i="142" s="1"/>
  <c r="G472" i="142" s="1"/>
</calcChain>
</file>

<file path=xl/sharedStrings.xml><?xml version="1.0" encoding="utf-8"?>
<sst xmlns="http://schemas.openxmlformats.org/spreadsheetml/2006/main" count="1583" uniqueCount="769">
  <si>
    <t>MUNICIPIO DE ZAPOPAN, JALISCO</t>
  </si>
  <si>
    <t>CLAVE</t>
  </si>
  <si>
    <t>CANTIDAD</t>
  </si>
  <si>
    <t>DOPI-001</t>
  </si>
  <si>
    <t>CONTRATO:</t>
  </si>
  <si>
    <t>UBICACIÓN:</t>
  </si>
  <si>
    <t>02 (DOS) FINIQUITO</t>
  </si>
  <si>
    <t>PROYECTO:</t>
  </si>
  <si>
    <t>DATOS</t>
  </si>
  <si>
    <t>EMPRESA:</t>
  </si>
  <si>
    <t>SUPERVISOR DOPI:</t>
  </si>
  <si>
    <t>RESIDENTE:</t>
  </si>
  <si>
    <t>NÚMERO ESTIMACIÓN:</t>
  </si>
  <si>
    <t>PERIODO DEL:</t>
  </si>
  <si>
    <t>A PERIODO:</t>
  </si>
  <si>
    <t>M2</t>
  </si>
  <si>
    <t>Proyecto ejecutivo de las plazas públicas de Santa Lucía, San Francisco Tesistán y San Francisco de Ixcatán, Municipio de Zapopan, Jalisco.</t>
  </si>
  <si>
    <t>Plaza pública de Santa Lucía, San Francisco Tesistán, Municipio de Zapopan, Jalisco.</t>
  </si>
  <si>
    <t>DOPI-MUN-RM-PROY-AD-023-2023</t>
  </si>
  <si>
    <t>Arkicon, S.A. de C.V.</t>
  </si>
  <si>
    <t>Arq. Angela Jazmin Vargas Olmedo</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</si>
  <si>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</si>
  <si>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</si>
  <si>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</si>
  <si>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</si>
  <si>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</si>
  <si>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</si>
  <si>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</si>
  <si>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NOMBRE, CARGO Y FIRMA DEL LICITANTE</t>
  </si>
  <si>
    <t>DOCUMENTO</t>
  </si>
  <si>
    <t>CATÁLOGO DE CONCEPTOS</t>
  </si>
  <si>
    <t xml:space="preserve">DESCRIPCIÓN </t>
  </si>
  <si>
    <t>UNIDAD</t>
  </si>
  <si>
    <t>PRECIO UNITARIO ($)</t>
  </si>
  <si>
    <t>PRECIO UNITARIO ($) CON LETRA</t>
  </si>
  <si>
    <t>IMPORTE ($) M. N.</t>
  </si>
  <si>
    <t>PZA</t>
  </si>
  <si>
    <t>DOPI-002</t>
  </si>
  <si>
    <t>DOPI-003</t>
  </si>
  <si>
    <t>DOPI-004</t>
  </si>
  <si>
    <t>M3</t>
  </si>
  <si>
    <t>DOPI-005</t>
  </si>
  <si>
    <t>DOPI-006</t>
  </si>
  <si>
    <t>DOPI-007</t>
  </si>
  <si>
    <t>DOPI-008</t>
  </si>
  <si>
    <t>DOPI-009</t>
  </si>
  <si>
    <t>DOPI-010</t>
  </si>
  <si>
    <t>DOPI-011</t>
  </si>
  <si>
    <t>DOPI-012</t>
  </si>
  <si>
    <t>DOPI-013</t>
  </si>
  <si>
    <t>DOPI-014</t>
  </si>
  <si>
    <t>DOPI-015</t>
  </si>
  <si>
    <t>DOPI-016</t>
  </si>
  <si>
    <t>DOPI-017</t>
  </si>
  <si>
    <t>DOPI-018</t>
  </si>
  <si>
    <t>SAL</t>
  </si>
  <si>
    <t>DOPI-019</t>
  </si>
  <si>
    <t>DOPI-020</t>
  </si>
  <si>
    <t>DOPI-021</t>
  </si>
  <si>
    <t>DOPI-022</t>
  </si>
  <si>
    <t>M</t>
  </si>
  <si>
    <t>DOPI-023</t>
  </si>
  <si>
    <t>DOPI-024</t>
  </si>
  <si>
    <t>DOPI-025</t>
  </si>
  <si>
    <t>DOPI-026</t>
  </si>
  <si>
    <t>DOPI-027</t>
  </si>
  <si>
    <t>DOPI-028</t>
  </si>
  <si>
    <t>DOPI-029</t>
  </si>
  <si>
    <t>DOPI-030</t>
  </si>
  <si>
    <t>DOPI-031</t>
  </si>
  <si>
    <t>M3-KM</t>
  </si>
  <si>
    <t>TRAZO Y NIVELACIÓN CON EQUIPO TOPOGRÁFICO DEL TERRENO ESTABLECIENDO EJES Y REFERENCIAS Y BANCOS DE NIVEL, INCLUYE: CRUCETAS, ESTACAS, HILOS, MARCAS Y TRAZOS CON CALHIDRA, MANO DE OBRA, EQUIPO Y HERRAMIENTA.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</si>
  <si>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</si>
  <si>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</si>
  <si>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HUELLA DE 30 CM DE ANCHO Y 5 CM DE ESPESOR A BASE DE CONCRETO PREMEZCLADO F'C= 200 KG/CM2., R.N., T.M.A. 19 MM, ACABADO ESCOBILLADO, INCLUYE: CIMBRA PERIMETRAL, COLADO, CURADO, MATERIAL, DESPERDICIOS, MANO DE OBRA, HERRAMIENTA, EQUIPO Y ACARREOS.</t>
  </si>
  <si>
    <t>TRAZO Y NIVELACIÓN CON EQUIPO TOPOGRÁFICO DEL TERRENO ESTABLECIENDO EJES Y REFERENCIAS Y BANCOS DE NIVEL, INCLUYE: HERRAMIENTA, CRUCETAS, ESTACAS, HILOS, MARCAS Y TRAZOS CON CALHIDRA, EQUIPO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</si>
  <si>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</si>
  <si>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</si>
  <si>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</si>
  <si>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PLANTILLA DE 5 CM DE ESPESOR DE CONCRETO HECHO EN OBRA DE F´C=100 KG/CM2, INCLUYE: PREPARACIÓN DE LA SUPERFICIE, NIVELACIÓN, MAESTREADO, COLADO, MANO DE OBRA, EQUIPO Y HERRAMIENTA.</t>
  </si>
  <si>
    <t>CIMBRA EN CIMENTACIÓN, ACABADO COMÚN, INCLUYE: SUMINISTRO DE MATERIALES, ACARREOS, CORTES, HABILITADO, CIMBRADO, DESCIMBRADO, MANO DE OBRA, LIMPIEZA, EQUIPO Y HERRAMIENTA.</t>
  </si>
  <si>
    <t>CIMBRA DE MADERA PARA MURO DE CONCRETO, ACABADO COMÚN, INCLUYE: SUMINISTRO DE MATERIALES, ACARREOS, CORTES, HABILITADO, CIMBRADO, CHAFLÁN, DESCIMBRADO, MANO DE OBRA, LIMPIEZA, EQUIPO Y HERRAMIENTA.</t>
  </si>
  <si>
    <t>SUMINISTRO, HABILITADO Y COLOCACIÓN DE ACERO DE REFUERZO DE FY= 4200 KG/CM2, INCLUYE: MATERIALES, TRASLAPES, SILLETAS, HABILITADO, AMARRES, MANO DE OBRA, EQUIPO Y HERRAMIENTA.</t>
  </si>
  <si>
    <t>KG</t>
  </si>
  <si>
    <t>SUMINISTRO Y COLOCACIÓN DE CONCRETO PREMEZCLADO F'C=250 KG/CM2, R.N., T.M.A. 19 MM, INCLUYE: HERRAMIENTA, ACARREOS, COLADO, VIBRADO, CURADO,  MATERIALES, EQUIPO Y MANO DE OBRA.</t>
  </si>
  <si>
    <t>SUMINISTRO Y COLOCACIÓN DE CONCRETO PREMEZCLADO BOMBEABLE  F'C= 250 KG/CM2, T.M.A. 19 MM, REV. 16 CM, R.N., ACABADO PULIDO, INCLUYE: SUMINISTRO Y COLOCACIÓN, COLADO, EXTENDIDO, NIVELADO, MATERIALES, MANIOBRAS, BOMBA, VIBRADO, DESPERDICIO, MANO DE OBRA, HERRAMIENTA Y EQUIPO.</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</si>
  <si>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</si>
  <si>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</si>
  <si>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D</t>
  </si>
  <si>
    <t>REHABILITACIÓN DE ENTORNO</t>
  </si>
  <si>
    <t>DEMOLICIÓN POR MEDIOS MANUALES DE APLANADO DE 2.00 A 4.00 CM EN MUROS Y/O PLAFONES, A CUALQUIER ALTURA, INCLUYE: HERRAMIENTA, ANDAMIOS, ACARREO DEL MATERIAL A BANCO DE OBRA PARA SU POSTERIOR RETIRO, LIMPIEZA DEL ÁREA DE LOS TRABAJOS, EQUIPO Y MANO DE OBRA.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</si>
  <si>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</si>
  <si>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3.01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</si>
  <si>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BOQUILLA DE 15 A 25 CM DE ANCHO, CON MORTERO CEMENTO ARENA PROPORCIÓN 1:3, TERMINADO PULIDO Y/O APALILLADO FINO, EN APERTURA DE VANOS DE PUERTAS, VENTANAS Y/O PRETILES, INCLUYE: HERRAMIENTA, SUMINISTRO, ACABADO,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</si>
  <si>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</si>
  <si>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CON SELLADOR, INCLUYE: MATERIALES, ANDAMIOS, MANO DE OBRA, EQUIPO Y HERRAMIENTA.</t>
  </si>
  <si>
    <t>G</t>
  </si>
  <si>
    <t>MOBILIARIO</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</si>
  <si>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</si>
  <si>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</si>
  <si>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CONCRETO HECHO EN OBRA DE F'C= 150 KG/CM2, T.MA. 3/4", R.N., INCLUYE: HERRAMIENTA, ELABORACIÓN DE CONCRETO, ACARREOS, COLADO, VIBRADO, EQUIPO Y MANO DE OBRA.</t>
  </si>
  <si>
    <t>H</t>
  </si>
  <si>
    <t>ASTA BANDERA</t>
  </si>
  <si>
    <t>CIMBRA ACABADO COMÚN EN ZAPATAS Y DADOS DE CIMENTACIÓN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</si>
  <si>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</si>
  <si>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ASENTAMIENTO DE PLACAS METÁLICAS DE ESTRUCTURA A BASE DE GROUT NO METÁLICO, INCLUYE: MATERIALES, MANO DE OBRA, EQUIPO Y HERRAMIENTA.</t>
  </si>
  <si>
    <t>SUMINISTRO, HABILITADO Y COLOCACIÓN DE TUBO ESTRUCTURAL, RECTO PARA ASTA BANDERA,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</si>
  <si>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CARTABONES CON PLACA DE ACERO A-36 DE 9.5 X 9.5 CM X 3/8" DE ESPESOR, INCLUYE: HERRAMIENTA , CORTES, DESPERDICIOS, SOLDADURA, PINTURA PRIMER ANTICORROSIVO Y ACABADO ALQUIDALICO COLOR BLANCO EN 3 MILÉSIMAS DE ESPESOR,  TRASLADO DE MATERIALES, MATERIALES, EQUIPO Y MANO DE OBRA.</t>
  </si>
  <si>
    <t>SUMINISTRO, HABILITADO Y MONTAJE DE PLACA INTERMEDIA DE ACERO A-36 CIRCULAR DE 16.83 CM DE DIÁMETRO PROMEDIO POR 5/8" DE ESPESOR, INCLUYE: HERRAMIENTA, CORTES, PINTURA PRIMER ANTICORROSIVO, DESPERDICIOS, SOLDADURA, FIJACIÓN, NIVELADO, MATERIALES, EQUIPO Y MANO DE OBRA.</t>
  </si>
  <si>
    <t>SUMINISTRO, HABILITADO Y MONTAJE DE PLACA SUPERIOR DE ACERO A-36 CIRCULAR DE 11.43 CM DE DIÁMETRO PROMEDIO POR 3/8" DE ESPESOR, INCLUYE: HERRAMIENTA, CORTES, PINTURA PRIMER ANTICORROSIVO, DESPERDICIOS, SOLDADURA, FIJACIÓN, NIVELADO, MATERIALES, EQUIPO Y MANO DE OBRA.</t>
  </si>
  <si>
    <t>SUMINISTRO Y APLICACIÓN DE PINTURA DE ESMALTE 100 MATE COMEX O SIMILAR, CUALQUIER COLOR, EN ESTRUCTURAS METÁLICAS, INCLUYE: APLICACIÓN DE RECUBRIMIENTO A 4 MILÉSIMAS DE ESPESOR, MATERIALES, MANO DE OBRA, EQUIPO Y HERRAMIENTA.</t>
  </si>
  <si>
    <t>I</t>
  </si>
  <si>
    <t>RED DE ALUMBRADO PÚBLICO</t>
  </si>
  <si>
    <t>SUMINISTRO E INSTALACIÓN DE CABLE DE ALUMINIO XLP, 600 V, CONFIGURACIÓN TRIPLEX  2+1, 2 CAL. 4 AWG  (F)  +  1 CAL. 4 AWG (T)  MARCA CONDUMEX O SIMILAR, INCLUYE: HERRAMIENTA, MATERIALES, CONEXIÓN,  PRUEBAS, EQUIPO Y MANO DE OBRA.</t>
  </si>
  <si>
    <t>SUMINISTRO E INSTALACIÓN DE TUBO PAD RD 19 DE 53 MM DE Ø, INCLUYE: HERRAMIENTA, MATERIALES, DESPERDICIOS, ACARREO AL SITIO DE COLOCACIÓN, GUIADO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</si>
  <si>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</si>
  <si>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</si>
  <si>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SUMINISTRO E INSTALACIÓN DE TUBO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</si>
  <si>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</si>
  <si>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40X80X60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</si>
  <si>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</si>
  <si>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</si>
  <si>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</si>
  <si>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BOTE TIPO CHALUPA DE PLÁSTICO, MODELO: HOUSING H035 O SIMILAR CON UN DIÁMETRO DE 35.7 MM X 56.2 MM DE PROFUNDIDAD, PARA EMPOTRAR LUMINARIA, AHOGADO EN MURO, INCLUYE: HERRAMIENTA, ACARREOS, FIJACIÓN, MATERIALES, EQUIPO Y MANO DE OBRA.</t>
  </si>
  <si>
    <t>SUMINISTRO E INSTALACIÓN DE SISTEMA DE TIERRA, INCLUYE: 1 VARILLA COOPER WELD 5/8 X 3.00 M, CARGA CADWELD NO 90, 4.00 M DE CABLE DE COBRE DESNUDO CAL 2, CONECTOR DE VARILLA DE 5/8", ZAPATA DE ALUMINIO BIMETÁLICO PARA CAL 14 AWG A 2 AWG, MANO DE OBRA, EQUIPO, ADECUACIONES Y HERRAMIENTA.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</si>
  <si>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</si>
  <si>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</si>
  <si>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</si>
  <si>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TERMINAL ZAPATA PARA TIERRA, DE ALUMINIO BIMETALICO PARA ALOJAR CABLES CALIBRE DESDE 14 AWG HASTA 2 AWG, CON UN ORIFICIO D FIJACIÓN DE 1/4", OPRESOR TIPO ALLEN. INCLUYE PIJABROCA DE 1/4" X 1", GALVANIZADA, CABEZA HEXAGONAL.</t>
  </si>
  <si>
    <t>TAPONADO DE DUCTOS EN EL REGISTRO DE ALUMBRADO DE 53 MM DE Ø, POSTERIOR A LA INSTALACIÓN DEL CABLEADO CON ESPUMA DE POLIURETANO (SELLO DUCTO) O SIMILAR, INCLUYE: HERRAMIENTA, MATERIALES, ACARREOS Y MANO DE OBRA.</t>
  </si>
  <si>
    <t>TAPONADO DE DUCTOS EN EL REGISTRO DE ALUMBRADO DE 21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</si>
  <si>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(8M) CABLE DE ALUMINIO 2+1 CAL. 4 AWG, 600 V, CON AISLAMIENTO DE PEAD,  ACARREOS, EQUIPO Y MANO DE OBRA.</t>
  </si>
  <si>
    <t>SUMINISTRO Y COLOCACIÓN DE CONECTOR  A  COMPRESIÓN  CAT. YPC2A8U CAL. 4-12, INCLUYE: HERRAMIENTA, CINTA VULCANIZABLE,  MATERIAL, EQUIPO Y MANO  DE  OBRA.</t>
  </si>
  <si>
    <t>SUMINISTRO Y COLOCACIÓN DE CONECTOR  A  COMPRESIÓN, YPC DE CALIBRE 2 A 8 PARA CONECTORES  MÚLTIPLES BAJA  TENSIÓN,  INCLUYE: HERRAMIENTA,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</si>
  <si>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</si>
  <si>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</si>
  <si>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</si>
  <si>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</si>
  <si>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</si>
  <si>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</si>
  <si>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</si>
  <si>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J</t>
  </si>
  <si>
    <t>CIMBRA EN CONTRATRABES, ACABADO COMÚN, INCLUYE: SUMINISTRO DE MATERIALES, ACARREOS, CORTES, HABILITADO, CIMBRADO, DESCIMBRADO, MANO DE OBRA, LIMPIEZA, EQUIPO Y HERRAMIENTA.</t>
  </si>
  <si>
    <t>RELLENO FLUIDO PREMEZCLADO F'C=40 KG/CM2 TIRO DIRECTO, INCLUYE: SUMINISTRO, DESPERDICIOS, COLADO, HERRAMIENTA, MANO DE OBRA Y EQUIPO.</t>
  </si>
  <si>
    <t>MURO DE BLOCK DE JALCRETO DE 11X14X28 CM A SOGA, ASENTADO CON MORTERO CEMENTO-ARENA 1:3, ACABADO COMÚN, INCLUYE: TRAZO, NIVELACIÓN, PLOMEO, MATERIALES, DESPERDICIOS, MANO DE OBRA, HERRAMIENTA, ANDAMIOS, EQUIPO Y ACARREOS.</t>
  </si>
  <si>
    <t>FORJADO DE ESCALÓN DE 30X15 CM A BASE DE BLOCK DE JALCRETO 11X14X28 CM, ASENTADO Y APLANADO DE 2.5 CM DE ESPESOR CON MORTERO CEMENTO- ARENA 1:3; ACABADO PULIDO O APALILLADO, INCLUYE: MATERIAL, DESPERDICIOS, MANO DE OBRA, HERRAMIENTA, EQUIPO Y ACARREOS.</t>
  </si>
  <si>
    <t>K</t>
  </si>
  <si>
    <t>BANQUETAS Y CRUCEROS SEGUROS</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</si>
  <si>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</si>
  <si>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</si>
  <si>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</si>
  <si>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</si>
  <si>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</si>
  <si>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</si>
  <si>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</si>
  <si>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</si>
  <si>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</si>
  <si>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</si>
  <si>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</si>
  <si>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L</t>
  </si>
  <si>
    <t>SISTEMA DE RIEGO</t>
  </si>
  <si>
    <t>ATRAQUE DE CONCRETO F'C= 150 KG/CM2 R.N. T.M.A. DE 38 MM, R.N., HECHO EN OBRA, PARA TUBERÍA DE DISTINTOS DIÁMETROS, INCLUYE: MATERIALES, MANO DE OBRA, CIMBRA Y ACARREOS.</t>
  </si>
  <si>
    <t>CIMBRA ACABADO COMÚN EN DALAS Y CASTILLOS A BASE DE MADERA DE PINO DE 3A, INCLUYE: HERRAMIENTA, SUMINISTRO DE MATERIALES, ACARREOS, CORTES, HABILITADO, CIMBRADO, DESCIMBRA, EQUIPO Y MANO DE OBRA.</t>
  </si>
  <si>
    <t>LIMPIEZA</t>
  </si>
  <si>
    <t>LIMPIEZA GRUESA DE OBRA, INCLUYE: ACARREO A BANCO DE OBRA, MANO DE OBRA, EQUIPO Y HERRAMIENTA.</t>
  </si>
  <si>
    <t>IMPORTE TOTAL CON LETRA</t>
  </si>
  <si>
    <t>SUBTOTAL M. N.</t>
  </si>
  <si>
    <t>IVA M. N.</t>
  </si>
  <si>
    <t>TOTAL M. N.</t>
  </si>
  <si>
    <t xml:space="preserve">SUMINISTRO E INSTALACIÓN DE CABLE DE ALUMINIO XHHW-2, 600 V, CAL. 6 MONOPOLAR, MARCA CONDUMEX O SIMILAR, CABLEADO DE REGISTRO A LUMINARIA POR EL INTERIOR DEL POSTE, INCLUYE: HERRAMIENTA, MATERIALES, CONEXIÓN, PRUEBAS, EQUIPO Y MANO DE OBRA.
</t>
  </si>
  <si>
    <t>QUIOSCO</t>
  </si>
  <si>
    <t>SUMINISTRO Y COLOCACIÓN DE MACETA DE CONCRETO ARMADO DE BASE PENTAGONAL, MODELO: #PENT03 O SIMILAR, DE 80 CM DE DIÁMETRO X 80 CM DE ALTURA, DE 280 KG DE PESO, INCLUYE: HERRAMIENTA, FLETES, ACARREOS, EQUIPO Y MANO DE OBRA.</t>
  </si>
  <si>
    <t>SUMINISTRO Y COLOCACIÓN DE CICLOPUERTO, A BASE DE UN ARO DE FUNDICIÓN DE ALUMINIO CON MEDIDAS DE 84.50 CM DE ALTURA Y 7.2 CM DE ANCHO, MODELO MMCITÉ COCLOPUERTO GMZ110 O SIMILAR, INCLUYE: HERRAMIENTA, MATERIALES, ACARREOS, FIJACIÓN, EQUIPO Y MANO DE OBRA.</t>
  </si>
  <si>
    <t>SUMINISTRO Y COLOCACIÓN DE CONJUNTO DE PICNIC, ESTRUCTURA DE ACERO CON REVESTIMIENTO DE PINTURA ELECTROSTÁTICA, COLOR S.M.A., MODELO RTS251 O SIMILAR, MEDIDAS 75 CM DE ALTO, 1.38 CM DE ANCHO Y 1.80 M DE LARGO, INCLUYE: HERRAMIENTA, MATERIALES, ACARREOS, FIJACIÓN A DADO DE CONCRETO,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</si>
  <si>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</si>
  <si>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PLANTILLA DE 5 CM DE ESPESOR DE CONCRETO HECHO EN OBRA DE F´C=100 KG/CM2, CON AGREGADO DE GRAVA TRITURADA DE 3/4, INCLUYE: PREPARACIÓN DE LA SUPERFICIE, NIVELACIÓN, MAESTREADO, COLADO, MANO DE OBRA, EQUIPO Y HERRAMIENTA.</t>
  </si>
  <si>
    <t>PISO DE CONCRETO HECHO EN OBRA F'C= 200 KG/CM2, T.MA. 3/4", R.N.  DE 10 CM DE ESPESOR, ACABADO LAVADO, INCLUYE: HERRAMIENTA, ACARREOS, PREPARACIÓN DE LA SUPERFICIE, CIMBRA, DESCIMBRA, NIVELACIÓN, COLADO, VIBRADO, CURADO, MATERIALES, EQUIPO Y MANO DE OBRA.</t>
  </si>
  <si>
    <t xml:space="preserve">SUMINISTRO Y COLOCACIÓN DE LETRA MODELO LT-1.20 O SIMILAR, FABRICADA A BASE DE LÁMINA GALVANIZADA Y/O ACERO AL CARBÓN CALIBRE 20 O 16, ACABADOS CON PRIMER BLANCO CON DISEÑO, COLOR S.M.A., MEDIDAS Y TIPOGRAFÍA DE ACUERDO A PROYECTO Y/O S.M.A., ALTURA DE LETRA NO MAYOR A 1.20 M DE ANCHO, INCLUYE: HERRAMIENTA, BASE DE LÁMINA CAL. 18 DE 40 CM DE ANCHO POR 30 CM DE ALTURA CON ESTRUCTURA INTERNA DE PTR DE 1 1/4”, TRAZO, SOLDADURAS, ACARREOS, ARMADO, FIJACIÓN, EQUIPO Y MANO DE OBRA. </t>
  </si>
  <si>
    <t>PLANTILLA DE 10 CM DE ESPESOR DE CONCRETO HECHO EN OBRA DE F´C=100 KG/CM2, INCLUYE: PREPARACIÓN DE LA SUPERFICIE, NIVELACIÓN, MAESTREADO, COLADO, MANO DE OBRA, EQUIPO Y HERRAMIENTA.</t>
  </si>
  <si>
    <t>SUMINISTRO, HABILITADO Y MONTAJE DE ANCLA DE ACERO A-36  A BASE DE REDONDO LISO DE 3/4" DE DIÁMETRO CON UN DESARROLLO DE 1.05 M CON ROSCA EN LA PARTE SUPERIOR DE 15 CM Y 10 CM EN LA PARTE INFERIOR, INCLUYE: HERRAMIENTA, ACARREOS, TUERCAS HEXAGONALES DE 3/4" ESTRUCTURALES PESADA GRADO 5 CON RONDANA PLANA, CORTES, NIVELADO, MATERIALES, EQUIPO Y MANO DE OBRA.</t>
  </si>
  <si>
    <t>SUMINISTRO, HABILITADO Y MONTAJE DE PLACA DE ACERO A-36 DE 37 X 37 CM Y 3/4", INCLUYE: HERRAMIENTA, 4 PERFORACIONES PARA COLOCAR ANCLAS DE 3/4", TRAZO, CORTES, DESPERDICIOS, SOLDADURA, FIJACIÓN, PRIMARIO ANTICORROSIVO, NIVELADO, MATERIALES, EQUIPO Y MANO DE OBRA.</t>
  </si>
  <si>
    <t xml:space="preserve">SUMINISTRO, HABILITADO Y MONTAJE DE SISTEMA DE IZAJE, A BASE DE 2 POLEAS (INFERIOR Y SUPERIOR), LA POLEA INFERIOR Y SUPERIOR ESTÁN ELABORADAS CON 2 SOLERAS SOLDADAS A TUBO, DE 2" DE ANCHO POR  1/4" DE ESPESOR Y 0.133 M DE DESARROLLO, CON 1 PERNO DE ACERO INOXIDABLE DE 0.79 CM DE DIÁMETRO Y 5/16" DE LARGO, UNA POLEA CENTRE BORE DE 3.81 CM DE DIÁMETRO PARA CABLE DE 3/16" MOLDEADA EN ACETILO MODELO GRAINGER O SIMILAR, INCLUYE: HERRAMIENTA, 14.20 A 14.50 M DE CABLE TRENZADO FLEXIBLE DE ACERO GALVANIZADO DE 3/16" CON 2 ARGOLLAS DE ACERO GALVANIZADO DE 1 1/2" SUJETA A CABLE TRENZADO CON PERNO TIPO PERRO GALVANIZADO DE 1/4", ELEVACIONES, MATERIALES, FIJACIÓN, SOLDADURAS, ACARREOS, EQUIPO Y MANO DE OBRA. </t>
  </si>
  <si>
    <t>SUMINISTRO E INSTALACIÓN DE LUMINARIA PUNTA POSTE LED, MODELO MERAK SXF O SIMILAR, 64 W, 4000 K, 120 - 277 V, SHORTING CAP, INSTALADA EN POSTE METÁLICO CÓNICO CIRCULAR DE ALTURA SEGÚN PROYECTO, INCLUYE: HERRAMIENTA, MATERIALES, FIJACIÓN, CONSUMIBLES, LIMPIEZA, CONEXIÓN, PRUEBAS, EQUIPO Y MANO DE OBRA.</t>
  </si>
  <si>
    <t>SUMINISTRO E INSTALACIÓN DE LUMINARIA TIPO PROYECTOR, MODELO IL84 SCOPE O SIMILAR, 3.75 W, 3000 K, 110-220 V, INCLUYE: HERRAMIENTA, MATERIALES, FIJACIÓN, CONSUMIBLES, LIMPIEZA, CONEXIÓN, PRUEBAS, EQUIPO Y MANO DE OBRA.</t>
  </si>
  <si>
    <t>SUMINISTRO E INSTALACIÓN DE LUMINARIA PARA EXTERIOR EMPOTRADA A MURO Y/O PISO, SERIE EP60SQ MAGG O SIMILAR, CON MARCO CUADRADO, 1.25 W, 110 A 220 V, 4000 K, INCLUYE: HERRAMIENTA, MATERIALES, FIJACIÓN, CONSUMIBLES, LIMPIEZA, CONEXIÓN, PRUEBAS, EQUIPO Y MANO DE OBRA.</t>
  </si>
  <si>
    <t>SUMINISTRO, HABILITADO Y MONTAJE DE JUEGO DE ANCLAS DE ACERO A-36 (4 PZAS UNIDAS) CON 19 CM DE SEPARACIÓN A CENTROS, A BASE DE REDONDO LISO DE 3/4" DE DIÁMETRO CON UN DESARROLLO DE 0.80 M CON ROSCA DE 11 CM EN LA PARTE SUPERIOR Y UNA ESCUADRA DE 15 CM EN LA PARTE INFERIOR, INCLUYE: HERRAMIENTA, VARILLAS DE UNIÓN DEL No. 4, SOLDADURAS, CORTES, EQUIPO Y MANO DE OBRA.</t>
  </si>
  <si>
    <t>SUMINISTRO, HABILITADO Y MONTAJE DE PLACA DE ACERO A-36 DE 24 X 24 CM Y 3/8" DE ESPESOR, INCLUYE: HERRAMIENTA, 4 PERFORACIONES PARA COLOCAR ANCLAS DE 3/4", TRAZO, MATERIALES, CORTES, SOLDADURA, PRIMARIO ANTICORROSIVO, FIJACIÓN, EQUIPO Y MANO DE OBRA.</t>
  </si>
  <si>
    <t>SUMINISTRO Y COLOCACIÓN DE CANTERA GRIS TINAJERO, EN FORMATO DE 1 CM DE ESPESOR Y 30 X 30 CM, CANTEADA CON JUNTA A HUESO DE MORTERO CEMENTO ARENA 1:3, PEGADA CON ADHESIVO PEGA PIEDRA PEGADURO O SIMILAR DE 1 CM DE ESPESOR, INCLUYE: HERRAMIENTA, CORTES, DESPERDICIOS, ACARREOS, MATERIALES, EQUIPO Y MANO DE OBRA.</t>
  </si>
  <si>
    <t>SUMINISTRO, ELABORACIÓN Y COLOCACIÓN DE TAPETE DE MÁRMOL DE 2.00 CM DE ESPESOR PARA PISO DE QUIOSCO DE FORMA OCTAGONAL DE 7.00 M DE DIÁMETRO SEGÚN DISEÑO DE PROYECTO,  FORMADO CON PIEZAS DE DIFERENTES FORMAS Y MEDIDAS, INCLUYE: MANO DE OBRA ESPECIALIZADA, TRABAJOS EN TALLER Y OBRA, MÁRMOL TIPO BASALTINA, DRAMA WHITE Y NEGRO QUERÉTARO, PEGADO CON PEGAMÁRMOL DE 1.00 CM DE ESPESOR, CORTES DE PIEZAS, BOLEADO DE ARISTA PERIMETRAL DE TAPETE OCTAGONAL, PULIDO DE TAPETE DE MÁRMOL POR MEDIOS MECÁNICOS, DESPERDICIOS, FLETES, ACARREOS Y EN CAMIÓN PLATAFORMA CON GRÚA, EQUIPOS Y HERRAMIENTAS ESPECIALIZADAS.</t>
  </si>
  <si>
    <t>SUMINISTRO Y ELABORACIÓN DE PIEZA DE MÁRMOL DE 2.00 CM DE ESPESOR TIPO DRAMA WHITE CIRCULAR DE 1.00 M DE DIÁMETRO PARA SELLO CENTRAL, CON GRABADO LASER DE LOGOTIPO DE "GOBIERNO DE ZAPOPAN" VER PROYECTO, INCLUYE: MANO DE OBRA ESPECIALIZADA, TRABAJO EN TALLER Y OBRA, PEGADO CON PEGAMÁRMOL DE 1.00 CM DE ESPESOR, PULIDO, CORTES, DESPERDICIOS, FLETES, RESINAS CON COLOR NEGRO, ACARREOS, EQUIPOS Y HERRAMIENTAS ESPECIALIZADAS.</t>
  </si>
  <si>
    <t>PISO DE CONCRETO HECHO EN OBRA F'C= 250 KG/CM2, AGREGADO DE GRAVILLA DE 3/8", ACABADO LAVADO, DE 5 CM DE ESPESOR CON ANCHO RADIAL VARIABLE, INCLUYE: HERRAMIENTA, ACARREOS, PREPARACIÓN DE LA SUPERFICIE, CIMBRA, DESCIMBRA, NIVELACIÓN, COLADO, VIBRADO, CURADO, MATERIALES, EQUIPO Y MANO DE OBRA.</t>
  </si>
  <si>
    <t>HUELLA DE 30 CM DE ANCHO Y 10 CM DE ESPESOR, CON NARIZ DESPATINADA A 45 GRADOS, A BASE DE CONCRETO F'C= 250 KG/CM2 CON AGREGADO GRAVILLA DE 3/8", ACABADO LAVADO, REFORZADA CON MALLA ELECTROSOLDADA 6-6/10-10, INCLUYE: HERRAMIENTA, CIMBRA PERIMETRAL, COLADO, NIVELADO, CURADO, DESCIMBRA, MATERIAL, EQUIPO Y MANO DE OBRA.</t>
  </si>
  <si>
    <t>SUMINISTRO Y COLOCACIÓN DE MARCO PERIMETRAL CON SOLERA DE ACERO ESPESOR 1/4" X 6" DE ALTURA, RECUBIERTAS CON PINTURA DE ESMALTE ALQUIDÁLICA SATINADA COLOR GRIS OSCURO MATE, ANCLADAS CON VARILLA CORRUGADA DE 3/8" X 15 CM DE PROFUNDIDAD, COLOCADAS EN LAS ARISTAS DEL MARCO, INCLUYE: HERRAMIENTA, HABILITADO, ANCLAJES, FIJACIÓN, PRIMARIO ANTICORROSIVO, DESPERDICIOS, SOLDADURAS, EQUIPO Y MANO DE OBRA.</t>
  </si>
  <si>
    <t xml:space="preserve">SUMINISTRO Y COLOCACIÓN DE PLACA HISTÓRICA METÁLICA DE ACERO AL CARBÓN, MEDIDAS DE 60 X 40 CM Y 3 CM DE ESPESOR, CON TEXTO Y/O IMAGEN EN PLACA (VER PROYECTO), INCLUYE: HERRAMIENTA, FIJACIÓN DE PLACA, TRABAJOS DE TALLER, ACARREOS Y MANO DE OBRA. </t>
  </si>
  <si>
    <t>SUMINISTRO Y COLOCACIÓN DE TEZONTLE ROJO DE HASTA 2" DE DIÁMETRO, INCLUYE: HERRAMIENTA, ACARREOS, TRASPALEOS, NIVELACIÓN DE MATERIAL Y MANO DE OBRA.</t>
  </si>
  <si>
    <t>SUMINISTRO Y PLANTACIÓN DE AGAVE DE LA ZONA, EDAD MÍNIMA DE 2 AÑOS, INCLUYE: HERRAMIENTA, ACARREOS, CUIDADOS DE LA PLANTA DURANTE LOS PRÓXIMOS 40 DÍAS, UNA CAPA DE TIERRA VEGETAL, 4 RIEGOS PROPORCIONADOS EN 40 DÍAS Y MANO DE OBRA.</t>
  </si>
  <si>
    <t xml:space="preserve">SUMINISTRO Y COLOCACIÓN DE POZO DE ABSORCIÓN DE 9.00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</si>
  <si>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DOPI-239</t>
  </si>
  <si>
    <t>DOPI-238</t>
  </si>
  <si>
    <t>DOPI-237</t>
  </si>
  <si>
    <t>RELLENO ACOSTILLADO EN CEPAS O MESETAS CON MATERIAL DE BANCO, COMPACTADO MANUALMENTE EN CAPAS NO MAYORES DE 20 CM, INCLUYE: ABUNDAMIENTO, INCORPORACIÓN DE AGUA NECESARIA, MANO DE OBRA, HERRAMIENTAS Y ACARREOS.</t>
  </si>
  <si>
    <t>DOPI-236</t>
  </si>
  <si>
    <t>DOPI-235</t>
  </si>
  <si>
    <t>CAMA DE ARENA AMARILLA PARA APOYO DE TUBERÍAS, INCLUYE: MATERIALES, ACARREOS, MANO DE OBRA, EQUIPO Y HERRAMIENTA.</t>
  </si>
  <si>
    <t>DOPI-234</t>
  </si>
  <si>
    <t>DOPI-233</t>
  </si>
  <si>
    <t>TRAZO Y NIVELACIÓN PARA LÍNEAS, INCLUYE: EQUIPO DE TOPOGRAFÍA, MATERIALES PARA SEÑALAMIENTO, MANO DE OBRA, EQUIPO Y HERRAMIENTA.</t>
  </si>
  <si>
    <t>DOPI-232</t>
  </si>
  <si>
    <t>ALCANTARILLADO PLUVIAL</t>
  </si>
  <si>
    <t>O</t>
  </si>
  <si>
    <t>DOPI-068</t>
  </si>
  <si>
    <t>DOPI-067</t>
  </si>
  <si>
    <t>DOPI-066</t>
  </si>
  <si>
    <t>DOPI-065</t>
  </si>
  <si>
    <t>DOPI-064</t>
  </si>
  <si>
    <t>DOPI-063</t>
  </si>
  <si>
    <t>SUMINISTRO Y APLICACIÓN DE SELLADOR ACRÍLICO TRANSPARENTE PARA PIEDRA, CON RENDIMIENTO DE 5 M2/L. INCLUYE: HERRAMIENTA, SUMINISTRO Y APLICACIÓN, LIMPIEZA Y PREPARACIÓN DE LA SUPERFICIE, MATERIALES, EQUIPO Y MANO DE OBRA.</t>
  </si>
  <si>
    <t>DOPI-104</t>
  </si>
  <si>
    <t>SUMINISTRO Y PLANTACIÓN DE PLANTA LAVANDA DE HASTA 30 A 50 CM DE LARGO, INCLUYE: HERRAMIENTA, EXCAVACIÓN, CAPA DE TIERRA VEGETAL, AGUA PARA RIEGO, MANO DE OBRA Y CUIDADOS POR 30 DÍAS.</t>
  </si>
  <si>
    <t>SUMINISTRO Y PLANTACIÓN DE PLANTA IPOMEA (IPOMEA BATATA) DE HASTA 30 CM DE ALTURA,  INCLUYE:  EXCAVACIÓN, CAPA  DE TIERRA VEGETAL, AGUA PARA RIEGO, HERRAMIENTA, MANO DE OBRA, RIEGO Y CUIDADOS POR 30 DÍAS.</t>
  </si>
  <si>
    <t>DOPI-103</t>
  </si>
  <si>
    <t>SUMINISTRO Y PLANTACIÓN DE PLANTA WEDELIA (GUDELIA) DE HASTA 30 A 50 CM DE LARGO, INCLUYE: HERRAMIENTA, EXCAVACIÓN, CAPA DE TIERRA VEGETAL, AGUA PARA RIEGO, MANO DE OBRA Y CUIDADOS POR 30 DÍAS.</t>
  </si>
  <si>
    <t>DOPI-102</t>
  </si>
  <si>
    <t>DOPI-101</t>
  </si>
  <si>
    <t>DOPI-100</t>
  </si>
  <si>
    <t>DOPI-099</t>
  </si>
  <si>
    <t>DOPI-098</t>
  </si>
  <si>
    <t>SUMINISTRO Y COLOCACIÓN DE TIERRA VEGETAL PREPARADA PARA JARDINERÍA, INCLUYE: SUMINISTRO, ACARREO, COLOCACIÓN, MANO DE OBRA, EQUIPO Y HERRAMIENTA.</t>
  </si>
  <si>
    <t>DOPI-097</t>
  </si>
  <si>
    <t>REFORESTACIÓN Y JARDINERÍA</t>
  </si>
  <si>
    <t>DOPI-096</t>
  </si>
  <si>
    <t>DOPI-095</t>
  </si>
  <si>
    <t>DOPI-094</t>
  </si>
  <si>
    <t>DOPI-093</t>
  </si>
  <si>
    <t>DOPI-092</t>
  </si>
  <si>
    <t>DOPI-091</t>
  </si>
  <si>
    <t>DOPI-090</t>
  </si>
  <si>
    <t>DOPI-089</t>
  </si>
  <si>
    <t>ARRIATES</t>
  </si>
  <si>
    <t>F</t>
  </si>
  <si>
    <t>DOPI-088</t>
  </si>
  <si>
    <t>DOPI-087</t>
  </si>
  <si>
    <t>DOPI-086</t>
  </si>
  <si>
    <t>DOPI-085</t>
  </si>
  <si>
    <t>DOPI-084</t>
  </si>
  <si>
    <t>DOPI-083</t>
  </si>
  <si>
    <t>DOPI-082</t>
  </si>
  <si>
    <t>CIMBRA DE MADERA PARA MURO DE CONCRETO, ACABADO APARENTE, INCLUYE: SUMINISTRO DE MATERIALES, ACARREOS, CORTES, HABILITADO, CIMBRADO, CHAFLÁN, DESCIMBRADO, MANO DE OBRA, LIMPIEZA, EQUIPO Y HERRAMIENTA.</t>
  </si>
  <si>
    <t>DOPI-081</t>
  </si>
  <si>
    <t>DOPI-080</t>
  </si>
  <si>
    <t>DOPI-079</t>
  </si>
  <si>
    <t>DOPI-078</t>
  </si>
  <si>
    <t>DOPI-077</t>
  </si>
  <si>
    <t>DOPI-076</t>
  </si>
  <si>
    <t>DOPI-075</t>
  </si>
  <si>
    <t>DOPI-074</t>
  </si>
  <si>
    <t>BANCA DE CONCRETO CON RESPALDO</t>
  </si>
  <si>
    <t>E</t>
  </si>
  <si>
    <t>DOPI-073</t>
  </si>
  <si>
    <t>DOPI-072</t>
  </si>
  <si>
    <t>DOPI-071</t>
  </si>
  <si>
    <t>DOPI-070</t>
  </si>
  <si>
    <t>DOPI-069</t>
  </si>
  <si>
    <t>DOPI-062</t>
  </si>
  <si>
    <t>DOPI-061</t>
  </si>
  <si>
    <t>DOPI-060</t>
  </si>
  <si>
    <t>DOPI-059</t>
  </si>
  <si>
    <t>BANCA JARDINERA DE CONCRETO</t>
  </si>
  <si>
    <t>DOPI-058</t>
  </si>
  <si>
    <t>DOPI-057</t>
  </si>
  <si>
    <t>SUMINISTRO Y COLOCACIÓN DE CANAL DE DRENAJE TIPO ACO MONOBLOCK PD100V, A BASE DE HORMIGÓN POLÍMERO, PINTURA KTL Y CLASE DE CARGA HASTA D400 SEGÚN EN-1433, MONOLÍTICO CON REJA INTEGRADA DE HORMIGÓN POLÍMERO, CON UNA SECCIÓN DE 137 CM2 Y EN FORMA TRANSVERSAL EN V, ALTURA EXTERIOR DE 320 MM Y ANCHO EXTERIOR DE 150 MM, ANCHO INTERIOR NOMINAL 100 MM Y PESO DE 32.8 KG, INCLUYE: HERRAMIENTA, ACARREOS, NIVELADO, PRUEBAS, MATERIALES, EQUIPO Y MANO DE OBRA.</t>
  </si>
  <si>
    <t>DOPI-056</t>
  </si>
  <si>
    <t>RELLENO FLUIDO PREMEZCLADO F'C=150 KG/CM2 TIRO DIRECTO, INCLUYE: SUMINISTRO, DESPERDICIOS, COLADO, HERRAMIENTA, MANO DE OBRA Y EQUIPO.</t>
  </si>
  <si>
    <t>DOPI-055</t>
  </si>
  <si>
    <t>DOPI-054</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</si>
  <si>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</si>
  <si>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DOPI-053</t>
  </si>
  <si>
    <t>SUMINISTRO Y COLOCACIÓN DE BARRAS DE AMARRE CON VARILLA CORRUGADA DE 1/2" DE DIÁMETRO Y 75 CM DE DESARROLLO A CADA 60 CM DE SEPARACIÓN, FY= 2800 KG/CM2. INCLUYE: HERRAMIENTA, MATERIAL, DESPERDICIO, CORTES, COLOCACIÓN, ACARREOS, EQUIPO Y MANO DE OBRA.</t>
  </si>
  <si>
    <t>DOPI-052</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</si>
  <si>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</si>
  <si>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DOPI-051</t>
  </si>
  <si>
    <t>CORTE CON DISCO DE DIAMANTE HASTA 1/3 DE ESPESOR DE LA LOSA Y HASTA 3 MM DE ANCHO, INCLUYE: EQUIPO, PREPARACIONES Y MANO DE OBRA.</t>
  </si>
  <si>
    <t>DOPI-050</t>
  </si>
  <si>
    <t>DOPI-049</t>
  </si>
  <si>
    <t>DOPI-048</t>
  </si>
  <si>
    <t>DOPI-047</t>
  </si>
  <si>
    <t>DOPI-046</t>
  </si>
  <si>
    <t>RIEGO DE IMPREGNACIÓN EN SUPERFICIE DE BASE HIDRÁULICA CON EMULSIONES ASFÁLTICAS CATIÓNICAS RR-2K A RAZÓN DE 1.5 L/M2 CON POREO DE ARENA, INCLUYE: MANO DE OBRA, EQUIPO Y HERRAMIENTA.</t>
  </si>
  <si>
    <t>DOPI-045</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</si>
  <si>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</si>
  <si>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DOPI-044</t>
  </si>
  <si>
    <t>DOPI-043</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</si>
  <si>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</si>
  <si>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DOPI-042</t>
  </si>
  <si>
    <t>DOPI-041</t>
  </si>
  <si>
    <t>PEATONALIZACIÓN DE VIALIDAD</t>
  </si>
  <si>
    <t>C</t>
  </si>
  <si>
    <t>DOPI-040</t>
  </si>
  <si>
    <t>DOPI-039</t>
  </si>
  <si>
    <t>DOPI-038</t>
  </si>
  <si>
    <t>DOPI-037</t>
  </si>
  <si>
    <t>DOPI-036</t>
  </si>
  <si>
    <t>DOPI-035</t>
  </si>
  <si>
    <t>DOPI-034</t>
  </si>
  <si>
    <t>PISO DE CONCRETO PREMEZCLADO F'C= 200 KG/CM2, T.MA. 3/4", R.N. DE 10 CM DE ESPESOR, ACABADO LAVADO, COLOR NATURAL, INCLUYE: HERRAMIENTA, ACARREOS, PREPARACIÓN DE LA SUPERFICIE, CIMBRA, DESCIMBRA, NIVELACIÓN, COLADO, VIBRADO, CURADO, MATERIALES, EQUIPO Y MANO DE OBRA.</t>
  </si>
  <si>
    <t>DOPI-033</t>
  </si>
  <si>
    <t>DOPI-032</t>
  </si>
  <si>
    <t>SUMINISTRO Y COLOCACIÓN DE LOSETA DE CONCRETO BASALTEX DE 0.10 X 0.40 M Y ESPESOR DE 7 CM, COLOR GRIS BKR, ASENTADA CON MORTERO CEMENTO ARENA PROP. 1:3 CON UN ESPESOR TOTAL MÁXIMO DE 10 CM, JUNTA DE 1.00 CM DE ESPESOR CON JUNTEADOR SIN ARENA CON RENDIMIENTO DE 4M2 P/SACO DE 5 KG, COLOR GRIS O SIMILAR A LA LOSETA, INCLUYE: HERRAMIENTA, SUMINISTRO DE MATERIALES, ACARREOS, NIVELACIÓN,CORTES, REMATES, DESPERDICIOS, EQUIPO, MANO DE OBRA Y LIMPIEZA DEL ÁREA DE TRABAJO.</t>
  </si>
  <si>
    <t>RELLENO FLUIDO PREMEZCLADO F'C= 40 KG/CM2 TIRO DIRECTO, INCLUYE: SUMINISTRO, DESPERDICIOS, COLADO, HERRAMIENTA, MANO DE OBRA Y EQUIPO.</t>
  </si>
  <si>
    <t>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t>
  </si>
  <si>
    <t>ANDADORES PEATONALES</t>
  </si>
  <si>
    <t>B</t>
  </si>
  <si>
    <t>ACARREO EN CAMIÓN A KILÓMETROS SUBSECUENTES AL PRIMERO, DE MATERIAL PRODUCTO DE EXCAVACIÓN, DEMOLICIÓN Y/O ESCOMBROS A TIRADERO AUTORIZADO POR SUPERVISIÓN, INCLUYE: MANO DE OBRA, EQUIPO Y HERRAMIENTA.</t>
  </si>
  <si>
    <t>CARGA MECÁNICA Y ACARREO EN CAMIÓN 1 ER. KILOMETRO, DE MATERIAL PRODUCTO DE EXCAVACIÓN, DEMOLICIÓN Y/O ESCOMBROS, INCLUYE: REGALÍAS AL BANCO DE TIRO, MANO DE OBRA, EQUIPO Y HERRAMIENTA.</t>
  </si>
  <si>
    <t>DESMONTAJE Y RETIRO DE PUERTAS Y VENTANAS A BASE DE HERRERÍA ABIERTA Y/O CERRADA, CON RECUPERACIÓN, INCLUYE: HERRAMIENTA, CORTES CON EQUIPO, RETIRO DE MARCOS, DEMOLICIÓN EN MUROS Y CASTILLOS PARA RETIRO DE ANCLAS, ACARREOS DENTRO Y FUERA DE LA OBRA A LUGAR AUTORIZADO POR SUPERVISIÓN, EQUIPO Y MANO DE OBRA.</t>
  </si>
  <si>
    <t>DESMONTAJE Y RETIRO DE CASETA TELEFÓNICA EXISTENTE (DIFERENTES DEPENDENCIAS), CON RECUPERACIÓN, INCLUYE: HERRAMIENTA, RETIRO DE ELEMENTOS DE FIJACIÓN, DESCONEXIONES, DEMOLICIÓN DE DADO DE CONCRETO DE 0.40 X 0.40 X 0.50 M MEDIDAS PROMEDIO, ACARREO A LUGAR INDICADO POR SUPERVISIÓN PARA SU POSTERIOR RETIRO FUERA DE LA OBRA, EQUIPO Y MANO DE OBRA.</t>
  </si>
  <si>
    <t>DESMONTAJE Y RETIRO DE POSTE CON LUMINARIA PUNTA POSTE A UNA ALTURA DE HASTA 5.00 M, CON RECUPERACIÓN, INCLUYE: HERRAMIENTA, CORTES CON EQUIPO ENTRE PLACA AHOGADA A DADO DE CONCRETO Y LA BASE DE LAS COLUMNAS VERTICALES, DEMOLICIÓN DE DADOS DE CONCRETO, DESCONEXIÓN, RETIRO DE LUMINARIA, RETIRO DE CABLEADO, ACARREOS HACÍA ALMACÉN DE LA OBRA Y POSTERIOR RETIRO FUERA DE LA OBRA DONDE INDIQUE SUPERVISOR, EQUIPO Y MANO DE OBRA.</t>
  </si>
  <si>
    <t>DESMONTAJE DE BARANDAL DE HERRERÍA EXISTENTE DE 0.50 A 1.50 M DE ALTURA SIN RECUPERACIÓN, INCLUYE: HERRAMIENTA, CORTES, DEMOLICIÓN DE ANCLAS, ACARREOS AL SITIO DE APILE, EQUIPO Y MANO DE OBRA.</t>
  </si>
  <si>
    <t>DESMONTAJE Y RETIRO DE CICLO-PUERTO A BASE DE ARO DE PERFIL TUBULAR DE 2'' CON 0.80 CM DE LARGO Y 0.72 CM DE ALTURA, CON RECUPERACIÓN, INCLUYE: HERRAMIENTA, DEMOLICIÓN DE ANCLAJE, ALMACENAMIENTO AL SITIO QUE DETERMINE LA SUPERVISIÓN, ACARREOS FUERA DE LA OBRA, EQUIPO Y MANO DE OBRA.</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</si>
  <si>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</si>
  <si>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DEMOLICIÓN DE BÓVEDA DE CUÑA EN EDIFICIO EXISTENTE, A UNA ALTURA DE HASTA 5.00 M, POR MEDIOS MECÁNICOS, INCLUYE: HERRAMIENTA, DESMONTAJE Y RETIRO DE VIGUERÍA, ACARREO DEL MATERIAL PRODUCTO DE LAS DEMOLICIONES DENTRO DE LA OBRA PARA SU POSTERIOR RETIRO, EQUIPO DE PROTECCIÓN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</si>
  <si>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</si>
  <si>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</si>
  <si>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</si>
  <si>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CONCRETO SIMPLE EN BANQUETAS, POR MEDIOS MECÁNICOS, INCLUYE: ACARREO DEL MATERIAL A BANCO DE OBRA PARA SU POSTERIOR RETIRO Y LIMPIEZA DEL ÁREA DE LOS TRABAJOS, MANO DE OBRA, EQUIPO Y HERRAMIENTA.</t>
  </si>
  <si>
    <t>DEMOLICIÓN POR MEDIOS MECÁNICOS DE PAVIMENTO Y/O LOSA DE CONCRETO EXISTENTE, INCLUYE: HERRAMIENTA, ACARREO LIBRE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</si>
  <si>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</si>
  <si>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TALA, DERRIBO Y RETIRO DE ÁRBOL, CON ALTURA DE HASTA 4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</si>
  <si>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8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</si>
  <si>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PRELIMINARES</t>
  </si>
  <si>
    <t>A</t>
  </si>
  <si>
    <t>SUMINISTRO E INSTALACIÓN DE TUBO DE PVC HIDRÁULICO CED 40 CEMENTAR DE Ø 1/2", INCLUYE: HERRAMIENTA, COPLES, CORTES, DESPERDICIOS, MATERIALES MENORES Y DE CONSUMO, ACARREOS, PRUEBAS, EQUIPO Y MANO DE OBRA.</t>
  </si>
  <si>
    <t>SUMINISTRO E INSTALACIÓN DE TUBO DE PVC HIDRÁULICO RD-26 CEMENTAR DE Ø 1/2", INCLUYE: HERRAMIENTA, COPLES, CORTES, DESPERDICIOS, MATERIALES MENORES Y DE CONSUMO, ACARREOS, PRUEBAS, EQUIPO Y MANO DE OBRA.</t>
  </si>
  <si>
    <t xml:space="preserve">SUMINISTRO E INSTALACIÓN DE TUBO DE PVC HIDRÁULICO RD-26 CEMENTAR DE Ø 3/4", INCLUYE: HERRAMIENTA, COPLES, CORTES, DESPERDICIOS, MATERIALES MENORES Y DE CONSUMO, ACARREOS, PRUEBAS, EQUIPO Y MANO DE OBRA. </t>
  </si>
  <si>
    <t>SUMINISTRO E INSTALACIÓN DE TUBO DE PVC HIDRÁULICO RD-26 CEMENTAR DE Ø 1", INCLUYE: HERRAMIENTA, COPLES, CORTES, DESPERDICIOS, MATERIALES MENORES Y DE CONSUMO, ACARREOS, PRUEBAS, EQUIPO Y MANO DE OBRA.</t>
  </si>
  <si>
    <t>SUMINISTRO E INSTALACIÓN DE TUBO DE PVC HIDRÁULICO RD-26 CEMENTAR DE Ø 1 1/4", INCLUYE: HERRAMIENTA, COPLES, CORTES, DESPERDICIOS, MATERIALES MENORES Y DE CONSUMO, ACARREOS, PRUEBAS, EQUIPO Y MANO DE OBRA.</t>
  </si>
  <si>
    <t>SUMINISTRO E INSTALACIÓN DE TUBO DE PVC HIDRÁULICO CED 80 CEMENTAR DE Ø 1 1/4", INCLUYE: HERRAMIENTA, COPLES, CORTES, DESPERDICIOS, MATERIALES MENORES Y DE CONSUMO, ACARREOS, PRUEBAS, EQUIPO Y MANO DE OBRA.</t>
  </si>
  <si>
    <t>SUMINISTRO E INSTALACIÓN DE CODO DE 90° DE PVC HIDRÁULICO CED 40 CEMENTAR DE Ø 1/2", INCLUYE: MANO DE OBRA, EQUIPO Y HERRAMIENTA.</t>
  </si>
  <si>
    <t>SUMINISTRO E INSTALACIÓN DE CODO DE 45° DE PVC HIDRÁULICO CED 40 CEMENTAR DE Ø 1/2", INCLUYE: MANO DE OBRA, EQUIPO Y HERRAMIENTA.</t>
  </si>
  <si>
    <t>SUMINISTRO E INSTALACIÓN DE COPLE DE PVC HIDRÁULICO CED 40 CEMENTAR DE Ø 1/2", INCLUYE: MANO DE OBRA, EQUIPO Y HERRAMIENTA.</t>
  </si>
  <si>
    <t>SUMINISTRO E INSTALACIÓN DE ADAPTADOR HEMBRA DE PVC HIDRÁULICO CED 40 CEMENTAR DE Ø 1/2", INCLUYE: MANO DE OBRA, EQUIPO Y HERRAMIENTA.</t>
  </si>
  <si>
    <t>SUMINISTRO E INSTALACIÓN DE ADAPTADOR MACHO DE PVC HIDRÁULICO CED 40 CEMENTAR DE Ø 1/2", INCLUYE: MANO DE OBRA, EQUIPO Y HERRAMIENTA.</t>
  </si>
  <si>
    <t>SUMINISTRO E INSTALACIÓN DE CODO DE 90° DE PVC HIDRÁULICO CED 80 CEMENTAR DE Ø 1 1/4", INCLUYE: MANO DE OBRA, EQUIPO Y HERRAMIENTA.</t>
  </si>
  <si>
    <t>SUMINISTRO E INSTALACIÓN DE ADAPTADOR HEMBRA DE PVC HIDRÁULICO CED 80 CEMENTAR DE Ø 1 1/4",  INCLUYE: MANO DE OBRA, EQUIPO Y HERRAMIENTA.</t>
  </si>
  <si>
    <t>SUMINISTRO E INSTALACIÓN DE ADAPTADOR MACHO DE PVC HIDRÁULICO CED 80 DE Ø 1 1/4",  INCLUYE: MANO DE OBRA, EQUIPO Y HERRAMIENTA.</t>
  </si>
  <si>
    <t>SUMINISTRO E INSTALACIÓN DE REDUCCIÓN DE PVC HIDRÁULICO CED 80 DE Ø 1 1/2" X 1 1/4", INCLUYE: MANO DE OBRA, EQUIPO Y HERRAMIENTA.</t>
  </si>
  <si>
    <t>SUMINISTRO E INSTALACIÓN DE TUERCA UNIÓN DE PVC HIDRÁULICA CED 80 ROSCADA DE Ø 1 1/4", INCLUYE: MANO DE OBRA, EQUIPO Y HERRAMIENTA.</t>
  </si>
  <si>
    <t>SUMINISTRO E INSTALACIÓN DE VÁLVULA DE ESFERA ROSCABLE DE LATÓN FIG. 555 DE 1/2" URREA O SIMILAR, INCLUYE: MANO DE OBRA, EQUIPO Y HERRAMIENTA.</t>
  </si>
  <si>
    <t>SUMINISTRO E INSTALACIÓN DE VÁLVULA DE ESFERA ROSCABLE DE LATÓN FIG. 555 DE 1 1/4" URREA O SIMILAR, INCLUYE: MANO DE OBRA, EQUIPO Y HERRAMIENTA.</t>
  </si>
  <si>
    <t>SUMINISTRO E INSTALACIÓN DE VÁLVULA SOLENOIDE SERIE DVF DE 20GPM DE 1" RAIN BIRD O SIMILAR, INCLUYE: MANO DE OBRA, EQUIPO Y HERRAMIENTA.</t>
  </si>
  <si>
    <t>SUMINISTRO E INSTALACIÓN DE VÁLVULA PARA FLOTADOR DE 1/2" DE BRONCE, INCLUYE: MANO DE OBRA, EQUIPO Y HERRAMIENTA.</t>
  </si>
  <si>
    <t>SUMINISTRO E INSTALACIÓN DE FLOTADOR DE COBRE DE 13 MM CON VARILLA DE 3/8", INCLUYE: MANO DE OBRA, EQUIPO Y HERRAMIENTA.</t>
  </si>
  <si>
    <t>SUMINISTRO E INSTALACIÓN DE BOQUILLA DE ASPERSOR SERIE 8 MPR, MODELO 8F TORO O SIMILAR, INCLUYE: MANO DE OBRA, EQUIPO Y HERRAMIENTA.</t>
  </si>
  <si>
    <t>SUMINISTRO E INSTALACIÓN DE BOQUILLA DE ASPERSOR SERIE 8 MPR, MODELO 8H RAIN BIRD O SIMILAR, INCLUYE: MANO DE OBRA, EQUIPO Y HERRAMIENTA.</t>
  </si>
  <si>
    <t>SUMINISTRO E INSTALACIÓN DE BOQUILLA DE ASPERSOR SERIE 8 MPR, MODELO 8Q TORO O SIMILAR, INCLUYE: MANO DE OBRA, EQUIPO Y HERRAMIENTA.</t>
  </si>
  <si>
    <t>SUMINISTRO E INSTALACIÓN DE BOQUILLA DE ASPERSOR SERIE 10 MPR, MODELO 10H TORO O SIMILAR, INCLUYE: MANO DE OBRA, EQUIPO Y HERRAMIENTA.</t>
  </si>
  <si>
    <t>SUMINISTRO E INSTALACIÓN DE BOQUILLA DE ASPERSOR SERIE 10 MPR, MODELO 10Q TORO O SIMILAR, INCLUYE: MANO DE OBRA, EQUIPO Y HERRAMIENTA.</t>
  </si>
  <si>
    <t>SUMINISTRO E INSTALACIÓN DE BURBUJEADOR AJUSTABLE DE CIRCULO COMPLETO, MODELO 1300A-F RAIN BIRD O SIMILAR, INCLUYE: MANO DE OBRA, EQUIPO Y HERRAMIENTA.</t>
  </si>
  <si>
    <t>SUMINISTRO E INSTALACIÓN DE CUERPO PARA ASPERSOR SERIE 570, VÁSTAGO 4" TORO O SIMILAR, INCLUYE: MANO DE OBRA, EQUIPO Y HERRAMIENTA.</t>
  </si>
  <si>
    <t>SUMINISTRO E INSTALACIÓN DE BOQUILLA DE ASPERSOR SERIE 10 MPR, MODELO 10F TORO O SIMILAR, INCLUYE: MANO DE OBRA, EQUIPO Y HERRAMIENTA.</t>
  </si>
  <si>
    <t>SUMINISTRO E INSTALACIÓN DE CAJA DE VÁLVULAS SERIE VB, MODELO MAXI JUMBO RAIN BIRD O SIMILAR, INCLUYE: MANO DE OBRA, EQUIPO Y HERRAMIENTA.</t>
  </si>
  <si>
    <t>SUMINISTRO E INSTALACIÓN DE TABLERO DE CONTROL PARA 12 ESTACIONES SERIE ESP-TM2, MODELO TM2-12-230 RAIND BIRD O SIMILAR, PARA EXTERIORES, INCLUYE: CONEXIONES, PRUEBAS, MANO DE OBRA, EQUIPO Y HERRAMIENTA.</t>
  </si>
  <si>
    <t>LÍNEA DE RIEGO</t>
  </si>
  <si>
    <t>CISTERNA</t>
  </si>
  <si>
    <t>CIMBRA ACABADO COMÚN EN LOSAS A BASE DE MADERA DE PINO, INCLUYE: MATERIALES, ACARREOS, CORTES, HABILITADO, CIMBRADO, DESCIMBRA, MANO DE OBRA, EQUIPO Y HERRAMIENTA.</t>
  </si>
  <si>
    <t xml:space="preserve">CONCRETO HECHO EN OBRA DE F'C= 200 KG/CM2, T.MA. 3/4", R.N., ADICIONADO CON FIBRA DE POLIPROPILENO EN PROPORCIÓN 140 GR/M3, INCLUYE: HERRAMIENTA, ACARREOS, COLADO, VIBRADO, DESPERDICIO, CURADO, MATERIALES, EQUIPO Y MANO DE OBRA </t>
  </si>
  <si>
    <t>CIMBRA EN ZAPATAS Y DADOS DE CIMENTACIÓN, ACABADO COMÚN, INCLUYE: SUMINISTRO DE MATERIALES, ACARREOS, CORTES, HABILITADO, CIMBRADO, DESCIMBRADO, MANO DE OBRA, LIMPIEZA, EQUIPO Y HERRAMIENTA.</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</si>
  <si>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</si>
  <si>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</si>
  <si>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FORJADO DE PSO DE 18 CM DE ESPESOR, A BASE DE BLOCK DE JALCRETO 11X14X28 CM, ASENTADO CON MORTERO CEMENTO - ARENA PROPORCIÓN 1:3, ACABADO SUPERIOR CON PLANTILLA DE CONCRETO F'C= 200 KG/CM2 DE 5 CM DE ESPESOR, ACABADO PULIDO, INCLUYE: HERRAMIENTA, ACARREOS, ACOMODO, CORTES, DESPERDICIOS, MATERIALES, EQUIPO Y MANO DE OBRA.</t>
  </si>
  <si>
    <t>SUMINISTRO Y COLOCACIÓN DE BISAGRA TUBULAR DE 1/2", INCLUYE: SOLDADORA, MATERIALES MENORES, MANO DE OBRA Y HERRAMIENTA.</t>
  </si>
  <si>
    <t>SUMINISTRO Y COLOCACIÓN DE CHAPA DE SOBREPONER MODELO 625DC O SIMILAR, INCLUYE: HERRAMIENTA, ELEMENTOS DE FIJACIÓN, TORNILLERÍA, JUEGO DE LLAVES, EQUIPO Y MANO DE OBRA.</t>
  </si>
  <si>
    <t>RELLENO DE CISTERNA EN CEPAS DE SUELO-CEMENTO, A BASE DE MATERIAL PRODUCTO DE LA EXCAVACIÓN, EN PROPORCIÓN DE 10:1, COMPACTADO CON COMPACTADOR DE IMPACTO EN CAPAS NO MAYORES DE 20 CM AL 95% DE SU P.V.S.M, PRUEBA AASHTO ESTÁNDAR, INCLUYE: HERRAMIENTA, SUMINISTRO DE AGUA PARA LOGRAR HUMEDAD ÓPTIMA, MEZCLADO, TENDIDO, EQUIPO, PRUEBAS DE COMPACTACIÓN, EQUIPO Y MANO DE OBRA.</t>
  </si>
  <si>
    <t>SUMINISTRO, FABRICACIÓN Y COLOCACIÓN DE PUERTA DOBLE ABATIMIENTO DE HERRERÍA CON DIMENSIONES PROMEDIO DE 1.20 M X 1.40 M DE ALTURA, CON CONTRAMARCO A BASE DE PTR DE 2" X 2" (BLANCO) Y MARCO A BASE DE BASTIDOR TUBULAR DE 3/4” CAL. 20, FORRADA CON LÁMINA DE ACERO LISA CALIBRE 10, CIEGA EN UNA CARA, INCLUYE: HERRAMIENTA, PINTURA ELECTROSTÁTICA COLOR GRIS GRAVA O SIMILAR, ACARREOS, TRAZO, CORTES, DESPERDICIOS, PLOMEO, SOLDADURA, ELEMENTOS DE FIJACIÓN, AJUSTES, MATERIALES, EQUIPO Y MANO DE OBRA.</t>
  </si>
  <si>
    <t>CUARTO DE CONTROL DE RIEGO</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</si>
  <si>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</si>
  <si>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</si>
  <si>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</si>
  <si>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</si>
  <si>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</si>
  <si>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</si>
  <si>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</si>
  <si>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</si>
  <si>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</si>
  <si>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</si>
  <si>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</si>
  <si>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</si>
  <si>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</si>
  <si>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</si>
  <si>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</si>
  <si>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</si>
  <si>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</si>
  <si>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</si>
  <si>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</si>
  <si>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</si>
  <si>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</si>
  <si>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</si>
  <si>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</si>
  <si>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</si>
  <si>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</si>
  <si>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</si>
  <si>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</si>
  <si>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</si>
  <si>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</si>
  <si>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</si>
  <si>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</si>
  <si>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</si>
  <si>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</si>
  <si>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</si>
  <si>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</si>
  <si>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</si>
  <si>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</si>
  <si>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</si>
  <si>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</si>
  <si>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</si>
  <si>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</si>
  <si>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</si>
  <si>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</si>
  <si>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</si>
  <si>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</si>
  <si>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</si>
  <si>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</si>
  <si>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</si>
  <si>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</si>
  <si>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</si>
  <si>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</si>
  <si>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</si>
  <si>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</si>
  <si>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</si>
  <si>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</si>
  <si>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</si>
  <si>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</si>
  <si>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</si>
  <si>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</si>
  <si>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</si>
  <si>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</si>
  <si>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</si>
  <si>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</si>
  <si>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</si>
  <si>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</si>
  <si>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</si>
  <si>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</si>
  <si>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</si>
  <si>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</si>
  <si>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</si>
  <si>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</si>
  <si>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</si>
  <si>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</si>
  <si>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</si>
  <si>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</si>
  <si>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</si>
  <si>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</si>
  <si>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</si>
  <si>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</si>
  <si>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</si>
  <si>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</si>
  <si>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</si>
  <si>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</si>
  <si>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</si>
  <si>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</si>
  <si>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</si>
  <si>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</si>
  <si>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</si>
  <si>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</si>
  <si>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</si>
  <si>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</si>
  <si>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</si>
  <si>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</si>
  <si>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</si>
  <si>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</si>
  <si>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</si>
  <si>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</si>
  <si>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</si>
  <si>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</si>
  <si>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</si>
  <si>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</si>
  <si>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</si>
  <si>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</si>
  <si>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</si>
  <si>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</si>
  <si>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</si>
  <si>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</si>
  <si>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</si>
  <si>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</si>
  <si>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</si>
  <si>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</si>
  <si>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</si>
  <si>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</si>
  <si>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</si>
  <si>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</si>
  <si>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</si>
  <si>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</si>
  <si>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</si>
  <si>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</si>
  <si>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</si>
  <si>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</si>
  <si>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</si>
  <si>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</si>
  <si>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</si>
  <si>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</si>
  <si>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</si>
  <si>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</si>
  <si>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</si>
  <si>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</si>
  <si>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</si>
  <si>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</si>
  <si>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</si>
  <si>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</si>
  <si>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</si>
  <si>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</si>
  <si>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</si>
  <si>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</si>
  <si>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</si>
  <si>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</si>
  <si>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</si>
  <si>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</si>
  <si>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</si>
  <si>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</si>
  <si>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</si>
  <si>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</si>
  <si>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</si>
  <si>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</si>
  <si>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</si>
  <si>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</si>
  <si>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</si>
  <si>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</si>
  <si>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</si>
  <si>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</si>
  <si>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</si>
  <si>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</si>
  <si>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</si>
  <si>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</si>
  <si>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</si>
  <si>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</si>
  <si>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</si>
  <si>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</si>
  <si>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</si>
  <si>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</si>
  <si>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</si>
  <si>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</si>
  <si>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</si>
  <si>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</si>
  <si>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</si>
  <si>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</si>
  <si>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</si>
  <si>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</si>
  <si>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</si>
  <si>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</si>
  <si>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</si>
  <si>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CANCELACIÓN DE SALIDA HIDRÁULICA Y SANITARIA, RESANANDO CON MORTERO CEMENTO-ARENA DE RIO EN PROPORCIÓN 1:3 HECHO EN OBRA, COLOCANDO TAPÓN GORRO DE ½" DE DIÁMETRO Y/O TAPÓN DE PVC DE 1" A 2" DE DIÁMETRO, INCLUYE: MATERIALES MENORES Y DE CONSUMO, HERRAMIENTAS, LIMPIEZA DEL ÁREA, MANO DE OBRA Y ACARREOS.</t>
  </si>
  <si>
    <t>DESMONTAJE Y RETIRO DE BANCAS DE HERRERÍA EXISTENTES, CON RECUPERACIÓN, INCLUYE: HERRAMIENTA, DEMOLICIÓN DE DADOS DE CONCRETO, ACARREOS HACIA ALMACÉN DE LA OBRA Y POSTERIOR RETIRO FUERA DE LA OBRA DONDE INDIQUE SUPERVISOR, EQUIPO Y MANO DE OBRA.</t>
  </si>
  <si>
    <t>DESMONTAJE Y RETIRO DE BOTES DE BASURA EXISTENTES FABRICADOS CON LÁMINA DE ACERO, SIN RECUPERACIÓN, EL CUAL CONSISTE EN UN BOTE  Y DOS POSTES TUBULARES DE ACERO CON UNA ALTURA DE 1.00 M, INCLUYE: HERRAMIENTA, DEMOLICIÓN DE ANCLAJES DE CONCRETO, ACARREO A LUGAR INDICADO POR SUPERVISIÓN PARA SU POSTERIOR RETIRO FUERA DE LA OBRA, EQUIPO Y MANO DE OBRA</t>
  </si>
  <si>
    <t>DESMONTAJE Y RETIRO DE ASTA BANDERA A BASE DE TUBO DE ACERO CON UNA ALTURA PROMEDIO DE HASTA 8.00 M, DIÁMETRO MAXIMO DE 4", CON RECUPERACIÓN, INCLUYE: HERRAMIENTA, DEMOLICIÓN DE CONCRETO DONDE SE ENCUENTRAN ANCLADA LA ASTA BANDERA, ACARREO A LUGAR INDICADO POR SUPERVISIÓN PARA SU POSTERIOR RETIRO FUERA DE LA OBRA, EQUIPO Y MANO DE OBRA.</t>
  </si>
  <si>
    <t>ESTAMPADO DE ESCUDO DE ZAPOPAN (VER PROYECTO) SOBRE UNA LOSA DE CONCRETO DE F'C= 200 KG/CM2 DE 1.20 M DE DIÁMETRO Y 10 CM DE ESPESOR, ACABADO PULIDO, COLOR NATURAL, INCLUYE: HERRAMIENTA, MOLDE, DESMOLDANTE, LOSA DE CONCRETO, CIMBRA, DESCIMBRA, MATERIALES, ACARREOS, EQUIPO Y MANO DE OBRA.</t>
  </si>
  <si>
    <t>ESCARIFICACIÓN DEL TERRENO NATURAL DE 15 CM DE ESPESOR POR MEDIOS MANUALES, COMPACTADO CON EQUIPO DE IMPACTO AL 90% ± 2 DE SU P.V.S.M., PRUEBA AASHTO ESTANDAR, CBR DEL 5% MÍNIMO, INCLUYE: AFINE DE LA SUPERFICIE, EXTENDIDO DEL MATERIAL, HOMOGENIZADO, COMPACTADO, MANO DE OBRA, EQUIPO Y HERRAMIENTA.</t>
  </si>
  <si>
    <t>CIMBRA DE MADERA PARA LOSA Y PERALTE DE LOSA, ACABADO COMÚN, INCLUYE: SUMINISTRO DE MATERIALES, ACARREOS, CORTES, HABILITADO, CIMBRADO, CHAFLÁN DE 1", DESCIMBRADO, MANO DE OBRA, LIMPIEZA, EQUIPO Y HERRAMIENTA.</t>
  </si>
  <si>
    <t>SUMINISTRO Y COLOCACIÓN DE CONCRETO PREMEZCLADO F'C=250 KG/CM2, R.N., T.M.A. 19 MM, INCLUYE: HERRAMIENTA, ACARREOS, COLADO, VIBRADO, CURADO, PRUEBAS DE LABORATORIO, MATERIALES, EQUIPO Y MANO DE OBRA.</t>
  </si>
  <si>
    <t>SUMINISTRO Y COLOCACIÓN DE CONCRETO PREMEZCLADO BOMBEABLE  F'C= 250 KG/CM2, T.M.A. 19 MM, REV. 16 CM, R.N., ACABADO PULIDO, INCLUYE: PRUEBAS DE LABORATORIO, COLADO, EXTENDIDO, NIVELADO, MATERIALES, MANIOBRAS, BOMBA, VIBRADO, DESPERDICIO, MANO DE OBRA, HERRAMIENTA Y EQUIPO.</t>
  </si>
  <si>
    <t>SUMINISTRO Y COLOCACIÓN DE IMPERMEABILIZANTE PARA CONCRETO SELLOTEK O SIMILAR, RENDIMIENTO APROXIMADO DE 1 KG POR 1 M2, INCLUYE: MATERIALES, DESPERDICIO, MANO DE OBRA, HERRAMIENTA Y EQUIPO.</t>
  </si>
  <si>
    <t>SUMINISTRO Y COLOCACIÓN DE DENTELLÓN TIPO "I" EN SECCIÓN 15X35 CM DE ALTURA A BASE DE CONCRETO PREMEZCLADO F'C=200 KG/CM2, T.M.A. 19 MM, R.N., ACABADO COMÚN, INCLUYE: CIMBRA, DESCIMBRA, COLADO, MATERIALES, CURADO, MANO DE OBRA, EQUIPO Y HERRAMIENTA.</t>
  </si>
  <si>
    <t>SUMINISTRO Y COLOCACIÓN DE DENTELLÓN TIPO "I" EN SECCIÓN 15X40 CM DE ALTURA A BASE DE CONCRETO PREMEZCLADO F'C=200 KG/CM2, T.M.A. 19 MM, R.N., ACABADO COMÚN, INCLUYE: CIMBRA, DESCIMBRA, COLADO, MATERIALES, CURADO, MANO DE OBRA, EQUIPO Y HERRAMIENTA.</t>
  </si>
  <si>
    <t>SUMINISTRO Y COLOCACIÓN DE MARCO PARA DELIMITAR JARDINERA, A BASE DE SOLERA DE ACERO ESPESOR  1/4" X 6" DE ALTURA, ANCLADAS CON VARILLA CORRUGADA DE 3/8" X 15 CM DE PROFUNDIDAD, COLOCADAS EN LAS ARISTAS DEL ARRIATE, INCLUYE: HERRAMIENTA, FLETES, ACARREOS, CORTES, DESPERDICIOS, SOLDADURA, PRIMARIO ANTICORROSIVO, ACABADO EN ESMALTE 100 DE COMEX COLOR NEGRO MATE O S.M.A., MATERIAL Y MANO DE OBRA.</t>
  </si>
  <si>
    <t xml:space="preserve">SUMINISTRO Y PLANTACIÓN DE ÁRBOL JACARANDA (JACARANDA MIMOSIFOLIA) DE 3 A 5 M DE ALTURA Y 2" A 4" DE DIÁMETRO EN TRONCO, INCLUYE: HERRAMIENTA, EXCAVACIÓN, CAPA  DE TIERRA VEGETAL, AGUA PARA RIEGO, MANO DE OBRA, RIEGO Y CUIDADOS POR 30 DÍAS. </t>
  </si>
  <si>
    <t xml:space="preserve">SUMINISTRO Y PLANTACIÓN DE ÁRBOL ARRAYÁN DE MÍNIMO 2 A 3 M DE ALTURA Y 1" A 2" DE DIÁMETRO EN TRONCO, INCLUYE: HERRAMIENTA, EXCAVACIÓN, CAPA  DE TIERRA VEGETAL, AGUA PARA RIEGO, MANO DE OBRA, RIEGO Y CUIDADOS POR 30 DÍAS. </t>
  </si>
  <si>
    <t>SUMINISTRO Y PLANTACIÓN DE MAGNOLIA (MAGNOLIA GRANDIFLORA) DE 2 A 3 M DE ALTURA Y 1" A 2" DE DIÁMETRO EN TRONCO, INCLUYE: HERRAMIENTA, EXCAVACIÓN, CAPA  DE TIERRA VEGETAL, AGUA PARA RIEGO, MANO DE OBRA, RIEGO Y CUIDADOS POR 30 DÍAS.</t>
  </si>
  <si>
    <t>SUMINISTRO Y PLANTACIÓN DE ÁRBOL PRIMAVERA DE 3 A 5 M DE ALTURA Y 2" A 4" DE DIÁMETRO EN TRONCO, INCLUYE: HERRAMIENTA, EXCAVACIÓN, CAPA  DE TIERRA VEGETAL, AGUA PARA RIEGO, MANO DE OBRA, RIEGO Y CUIDADOS POR 30 DÍAS.</t>
  </si>
  <si>
    <t>15 DE MARZO 2023</t>
  </si>
  <si>
    <t>15 DE MAYO DE 2023</t>
  </si>
  <si>
    <t>Arq. Erika Rodríguez Rubio</t>
  </si>
  <si>
    <t>SUMINISTRO Y COLOCACIÓN DE QUIOSCO PREFABRICADO MODELO QUERETARO O SIMILAR, CON TECHUMBRE MODELO VERACRUZ O SIMILAR, CON PLAFOND DE MADERA, PARA BASE DE 7.00 M DE DIÁMETRO, LA TECHUMBRE SOBRESALE 45 CM DE LA BASE, CON BARANDALES A LOS LADOS, PASAMANOS, COLUMNAS, CUBIERTA Y LUMINARIAS, INCLUYE: HERRAMIENTA, FLETES, ACARREOS, GRÚA, ARMADO, MONTAJE, FIJACIÓN, NIVELACIÓN, AJUSTES, MATERIALES, EQUIPO Y MANO DE OBRA.</t>
  </si>
  <si>
    <t>SUMINISTRO E INSTALACIÓN DE CISTERNA PREFABRICADA DE 13,500 L EN POLIETILENO DE ALTA DENSIDAD 100% VIRGEN GRADO ALIMENTICIO, CON CAPA ANTIBACTERIAL O CALIDAD SIMILAR. INCLUYE: TUBO DE SUCCIÓN, VÁLVULA DE PÍE, TAPA CON CIERRE DE SUJECIÓN, VÁLVULA DE FLOTADOR, LLAVE DE PASO, TUBERÍA, ACCESORIOS, PIEZAS ESPECIALES Y VÁLVULAS DE CONEXIÓN AL EQUIPO DE BOMBEO; DUCTO DE VENTILACIÓN DE 25 MM EN CPVC DE LA CÁMARA DE LA CISTERNA, CONSUMIBLES, MATERIALES, MANO DE OBRA, ACARREOS, PRUEBA HIDROSTÁTICA DE TUBERÍAS Y CONEXIONES Y LIMPIEZA DEL SITIO DE LOS TRABAJOS.</t>
  </si>
  <si>
    <t>PLANTILLA DE 10 CM DE ESPESOR DE CONCRETO HECHO EN OBRA DE F´C=150 KG/CM2, INCLUYE: HERRAMIENTA, PREPARACIÓN DE LA SUPERFICIE, NIVELACIÓN, MAESTREADO, COLADO, MATERIALES, EQUIPO Y MANO DE OBRA.</t>
  </si>
  <si>
    <t>MURO DE BLOCK SOLIDO DE 11 X 14 X 28 CM, A SOGA, ASENTADO CON MORTERO CEMENTO ARENA 1:3, ACABADO COMÚN, INCLUYE: HERRAMIENTA, ACARREOS, CORTES, DESPERDICIOS, ANDAMIOS, PLOMEO, NIVELADO, MATERIALES, EQUIPO Y MANO DE OBRA.</t>
  </si>
  <si>
    <t>ANCLAJE DE CASTILLO DE 14 X 14 X 60 CM CON CONCRETO DE F'C= 200 KG/CM2 HECHO EN OBRA, ARMADO CON 4 VARILLAS DEL #4 Y ESTRIBOS DE #3 A CADA 20 CM, INCLUYE: HERRAMIENTA, HABILITADO Y ARMADO DE ACERO, COLADO, CURADO, VIBRADO, CIMBRA COMÚN, DESCIMBRA, TRASLAPES, CRUCES DE VARILLAS CON ELEMENTOS TRANSVERSALES, DESPERDICIOS, ACARREOS, MATERIALES, EQUIPO Y MANO DE OBRA.</t>
  </si>
  <si>
    <t>SUMINISTRO Y COLOCACIÓN DE TAPA PARA REGISTRO DE CISTERNA DE POLIETILENO DE 60 X 60 CM Y 33 KG DE PESO, MODELO 800-02 CAP MÉXICO O SIMILAR, INCLUYE: HERRAMIENTA, MARCO Y CONTRAMARCO, ACARREOS, ANCLAJES, FIJACIÓN, MATERIALES, EQUIPO Y MANO DE OBRA.</t>
  </si>
  <si>
    <t>SUMINISTRO E INSTALACIÓN DE BOMBA SUMERGIBLE DE CISTERNA DE 1.5 HP MODELO KOR3 ALTAMIRA O SIMILAR, INCLUYE: MOTOR PARA BOMBA, ARRANCADOR, ACARREOS, CONEXIONES, PRUEBAS, EQUIPO Y MANO DE OBRA.</t>
  </si>
  <si>
    <t>SUMINISTRO E INSTALACIÓN DE TUBERÍA DE P.V.C. PARA ALCANTARILLADO SANITARIO SERIE 25, DIÁMETRO DE 8", INCLUYE: MATERIALES NECESARIOS, EQUIPO, MANO DE OBRA Y PRUEBA HIDROSTÁTICA.</t>
  </si>
  <si>
    <t>SUMINISTRO Y COLOCACIÓN DE PIEDRA PÓRFIDO COLOR ROJO SANGRE DE PICHÓN DE 0.15 X 0.30 M Y ESPESOR DE 3 A 5 CM, ASENTADA CON MORTERO CEMENTO ARENA PROP. 1:3 CON UN ESPESOR TOTAL MÁXIMO DE 8 CM, JUNTA DE 1.00 CM DE ESPESOR CON JUNTEADOR SIN ARENA CON RENDIMIENTO DE 4M2 P/SACO DE 5 KG, COLOR GRIS, INCLUYE: HERRAMIENTA, SUMINISTRO DE MATERIALES, ACARREOS, NIVELACIÓN,CORTES, REMATES, DESPERDICIOS, EQUIPO, MANO DE OBRA Y LIMPIEZA DEL ÁREA DE TRABAJO.</t>
  </si>
  <si>
    <t>PAVIMENTO DE 20 CM DE ESPESOR DE CONCRETO HIDRÁULICO PREMEZCLADO MR-45, R.R. A 7 DÍAS, T.M.A. 38 MM,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</si>
  <si>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14 DÍAS, T.M.A. 38 MM,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</si>
  <si>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R.N., T.M.A. 38 MM, ,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</si>
  <si>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3 DÍAS, T.M.A. 38 MM, ,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</si>
  <si>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3 DÍAS, T.M.A. 38 MM, , ACABADO LAVADO, COLOR NATURAL, INCLUYE: HERRAMIENTA, CIMBRA, DESCIMBRA, MATERIALES, ACARREOS, VOLTEADO, VIBRADO, CURADO, PRUEBAS DE LABORATORIO, EQUIPO Y MANO DE OBRA.</t>
  </si>
  <si>
    <t>Rehabilitación urbana y mejoramiento de la Plaza Pública y Quiosco en la localidad de Santa Lucía y obra complementaria, municipio de Zapopan Jalisco.</t>
  </si>
  <si>
    <t>DOPI-MUN-PP-EP-LP-118-2023</t>
  </si>
  <si>
    <t>ESCARIFICACIÓN DEL TERRENO NATURAL DE 20 CM DE ESPESOR POR MEDIOS MANUALES, COMPACTADO CON EQUIPO DE IMPACTO AL 90% ± 2 DE SU P.V.S.M., PRUEBA AASHTO ESTANDAR, CBR DEL 5% MÍNIMO, INCLUYE: AFINE DE LA SUPERFICIE, EXTENDIDO DEL MATERIAL, HOMOGENIZADO, COMPACTADO, MANO DE OBRA, EQUIPO Y HERRAMIENTA.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</si>
  <si>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</si>
  <si>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ALCANTARILLADO SANITARIO Y PLUVIAL</t>
  </si>
  <si>
    <t>LÍNEA PRINCIPAL</t>
  </si>
  <si>
    <t>CAMA DE ESPESOR VARIABLE A BASE DE MATERIAL DE BANCO (GRAVA TRITURADA DE 3/4") PARA APOYO DE TUBERÍAS. INCLUYE: HERRAMIENTA, SUMINISTRO, EXTENDIDO DE MATERIAL, VOLUMEN MEDIDO COMPACTO, MATERIALES, EQUIPO Y MANO DE OBRA.</t>
  </si>
  <si>
    <t>SUMINISTRO E INSTALACIÓN DE TUBERÍA DE P.V.C. PARA ALCANTARILLADO SANITARIO SERIE 20, DIÁMETRO DE 10", INCLUYE: MATERIALES NECESARIOS, EQUIPO, MANO DE OBRA Y PRUEBA HIDROSTÁTICA.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</si>
  <si>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</si>
  <si>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10" DE DIÁMETRO SERIE 20,  INCLUYE: MATERIAL, ACARREOS, MANO  DE OBRA Y HERRAMIENTA.</t>
  </si>
  <si>
    <t>POZOS DE VISITA</t>
  </si>
  <si>
    <t>PLANTILLA DE MAMPOSTERÍA DE PIEDRA BRAZA, ASENTADA CON MORTERO CEMENTO-ARENA 1:3, INCLUYE: HERRAMIENTA, MATERIALES, ACARREOS, DESPERDICIOS, EQUIPO Y MANO DE OBRA.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</si>
  <si>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</si>
  <si>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</si>
  <si>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</si>
  <si>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</si>
  <si>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</si>
  <si>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</si>
  <si>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DESCARGAS DOMICILIARIAS</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</si>
  <si>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</si>
  <si>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</si>
  <si>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</si>
  <si>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</si>
  <si>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</si>
  <si>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</si>
  <si>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</si>
  <si>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</si>
  <si>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</si>
  <si>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</si>
  <si>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AGUA POTABLE</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</si>
  <si>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</si>
  <si>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</si>
  <si>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TOMAS DOMICILIARIAS</t>
  </si>
  <si>
    <t>SUMINISTRO E INSTALACIÓN DE ABRAZADERA DE BRONCE DE 4" X 1/2", INCLUYE: MATERIAL, MANO DE OBRA, EQUIPO Y HERRAMIENTA.</t>
  </si>
  <si>
    <t>SUMINISTRO E INSTALACIÓN DE ABRAZADERA DE BRONCE DE 8"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</si>
  <si>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</si>
  <si>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</si>
  <si>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</si>
  <si>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</si>
  <si>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</si>
  <si>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</si>
  <si>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</si>
  <si>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</si>
  <si>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CAJA DE VÁLVULAS</t>
  </si>
  <si>
    <t>PLANTILLA DE 10 CM DE ESPESOR A BASE DE PEDACERA DE LADRILLO, ASENTADO CON MORTERO CEMENTO- ARENA 1:4, ACABADO COMÚN, PARA CAJA DE VÁLVULAS, INCLUYE: HERRAMIENTA, SUMINISTRO DE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</si>
  <si>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</si>
  <si>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</si>
  <si>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PIEZAS ESPECIALES</t>
  </si>
  <si>
    <t>SUMINISTRO E INSTALACIÓN DE EXTREMIDAD DE 4" DE DIÁMETRO DE FO.FO., INCLUYE: 50 % DE TORNILLOS Y EMPAQUES, MATERIAL, ACARREOS, MANO DE OBRA, EQUIPO Y HERRAMIENTA.</t>
  </si>
  <si>
    <t>SUMINISTRO E INSTALACIÓN DE JUNTA GIBAULT COMPLETA DE 4" DE DIÁMETRO DE FO.FO., INCLUYE: MATERIAL, ACARREOS, MANO DE OBRA, EQUIPO Y HERRAMIENTA.</t>
  </si>
  <si>
    <t>SUMINISTRO E INSTALACIÓN DE EXTREMIDAD DE 8"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</si>
  <si>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</si>
  <si>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TEE DE 4" X 4" DE DIÁMETRO DE FO.FO., INCLUYE: 50 % DE TORNILLOS Y EMPAQUES, MATERIAL, ACARREOS, MANO DE OBRA, EQUIPO Y HERRAMIENTA.</t>
  </si>
  <si>
    <t>SUMINISTRO E INSTALACIÓN DE TEE DE 8"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</si>
  <si>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</si>
  <si>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TAPA CIEGA DE 102 MM (4") DE DIÁMETRO DE FO.FO., INCLUYE: PRUEBAS HIDROSTÁTICAS, ACARREOS, HERRAMIENTA Y MANO DE OBRA.</t>
  </si>
  <si>
    <t>SUMINISTRO E INSTALACIÓN DE TAPA CIEGA DE 203 MM (8") DE DIÁMETRO DE FO.FO., INCLUYE: PRUEBAS HIDROSTÁTICAS, ACARREOS, HERRAMIENTA Y MANO DE OBRA.</t>
  </si>
  <si>
    <t>ATRAQUE DE CONCRETO F'C= 200 KG/CM2 R.N. T.M.A. DE 38 MM, R.N., HECHO EN OBRA, PARA TUBERÍA DE DISTINTOS DIÁMETROS EN CRUCEROS DE AGUA POTABLE, INCLUYE: MATERIALES, MANO DE OBRA, CIMBRA Y ACARREOS.</t>
  </si>
  <si>
    <t>SUMINISTRO Y COLOCACIÓN DE MARCO CON TAPA PARA CAJA DE VÁLVULAS DE 50X50 CM ESTÁNDAR, INCLUYE: MATERIALES, EQUIPO, ACARREOS Y MANO DE OBRA.</t>
  </si>
  <si>
    <t>SUMINISTRO Y COLOCACIÓN DE CONTRAMARCO DE CANAL SENCILLO DE 4" DE 1.95 M DE LONGITUD, INCLUYE: HERRAMIENTA, NIVELACIÓN, MATERIALES, EQUIPO Y MANO DE OBRA.</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</si>
  <si>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</si>
  <si>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</si>
  <si>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</si>
  <si>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</si>
  <si>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</si>
  <si>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</si>
  <si>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</si>
  <si>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</si>
  <si>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</si>
  <si>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</si>
  <si>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</si>
  <si>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</si>
  <si>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</si>
  <si>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</si>
  <si>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</si>
  <si>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</si>
  <si>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</si>
  <si>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</si>
  <si>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</si>
  <si>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</si>
  <si>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</si>
  <si>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</si>
  <si>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</si>
  <si>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</si>
  <si>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</si>
  <si>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</si>
  <si>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</si>
  <si>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</si>
  <si>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</si>
  <si>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</si>
  <si>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</si>
  <si>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</si>
  <si>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</si>
  <si>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</si>
  <si>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</si>
  <si>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</si>
  <si>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</si>
  <si>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</si>
  <si>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</si>
  <si>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</si>
  <si>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</si>
  <si>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</si>
  <si>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</si>
  <si>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</si>
  <si>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</si>
  <si>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</si>
  <si>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</si>
  <si>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</si>
  <si>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</si>
  <si>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</si>
  <si>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</si>
  <si>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</si>
  <si>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</si>
  <si>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</si>
  <si>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</si>
  <si>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</si>
  <si>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</si>
  <si>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</si>
  <si>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</si>
  <si>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</si>
  <si>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</si>
  <si>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</si>
  <si>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</si>
  <si>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</si>
  <si>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</si>
  <si>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</si>
  <si>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</si>
  <si>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</si>
  <si>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</si>
  <si>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</si>
  <si>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</si>
  <si>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</si>
  <si>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</si>
  <si>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</si>
  <si>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</si>
  <si>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</si>
  <si>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</si>
  <si>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</si>
  <si>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</si>
  <si>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</si>
  <si>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</si>
  <si>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</si>
  <si>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</si>
  <si>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</si>
  <si>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</si>
  <si>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</si>
  <si>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</si>
  <si>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</si>
  <si>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</si>
  <si>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</si>
  <si>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</si>
  <si>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</si>
  <si>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</si>
  <si>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</si>
  <si>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</si>
  <si>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</si>
  <si>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</si>
  <si>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</si>
  <si>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</si>
  <si>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</si>
  <si>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</si>
  <si>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</si>
  <si>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</si>
  <si>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</si>
  <si>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N</t>
  </si>
  <si>
    <t>N1</t>
  </si>
  <si>
    <t>N2</t>
  </si>
  <si>
    <t>N3</t>
  </si>
  <si>
    <t>O1</t>
  </si>
  <si>
    <t>O2</t>
  </si>
  <si>
    <t>O3</t>
  </si>
  <si>
    <t>P</t>
  </si>
  <si>
    <t>P1</t>
  </si>
  <si>
    <t>P2</t>
  </si>
  <si>
    <t>P3</t>
  </si>
  <si>
    <t>P4</t>
  </si>
  <si>
    <t>Q</t>
  </si>
  <si>
    <t>R</t>
  </si>
  <si>
    <t>DOPI-391</t>
  </si>
  <si>
    <t xml:space="preserve">SUMINISTRO E INSTALACIÓN DE CABLE THHW-LS DE COBRE CALIBRE 12 AWG EN COLOR ROJO PARA FASE, VERDE PARA TIERRA Y BLANCO PARA NEUTRO, INCLUYE: HERRAMIENTA, MATERIALES, CONEXIÓN, PRUEBAS, EQUIPO Y MANO DE OBRA.
</t>
  </si>
  <si>
    <t>SUMINISTRO E INSTALACIÓN DE CABLE DE ALUMINIO XLP, 600 V, CONFIGURACIÓN TRIPLEX  2+1, 2 CAL. 4 AWG  (F)  +  1 CAL. 6 AWG (T)  MARCA CONDUMEX O SIMILAR, INCLUYE: HERRAMIENTA, MATERIALES, CONEXIÓN,  PRUEBAS, EQUIPO Y MANO DE OBRA.</t>
  </si>
  <si>
    <t>DOPI-392</t>
  </si>
  <si>
    <t>LICITACION PUBLICA No.</t>
  </si>
  <si>
    <t>PE-1</t>
  </si>
  <si>
    <t>RAZÓN SOCIAL DEL LICITANTE</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</si>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</sst>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34">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name val="Isidora Bold"/>
    </font>
    <font>
      <b/>
      <sz val="10"/>
      <name val="Isidora Bold"/>
    </font>
    <font>
      <sz val="12"/>
      <name val="Isidora Bold"/>
    </font>
    <font>
      <b/>
      <sz val="12"/>
      <name val="Isidora Bold"/>
    </font>
    <font>
      <sz val="11"/>
      <name val="Isidora Bold"/>
    </font>
    <font>
      <sz val="10"/>
      <color indexed="64"/>
      <name val="Isidora Bold"/>
    </font>
    <font>
      <sz val="8"/>
      <color indexed="64"/>
      <name val="Isidora Bold"/>
    </font>
    <font>
      <sz val="11"/>
      <color theme="1"/>
      <name val="Arial"/>
      <family val="2"/>
    </font>
    <font>
      <sz val="11"/>
      <color theme="1"/>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8"/>
      <name val="Isidora Bold"/>
    </font>
    <font>
      <sz val="8"/>
      <color theme="1"/>
      <name val="Isidora Bold"/>
    </font>
    <font>
      <b/>
      <sz val="9"/>
      <color theme="8" tint="-0.249977111117893"/>
      <name val="Isidora Bold"/>
    </font>
    <font>
      <b/>
      <sz val="10"/>
      <color theme="1"/>
      <name val="Isidora Bold"/>
    </font>
    <font>
      <b/>
      <sz val="8"/>
      <name val="Isidora Bold"/>
    </font>
    <font>
      <b/>
      <sz val="11"/>
      <name val="Isidora Bold"/>
    </font>
    <font>
      <sz val="8"/>
      <name val="Calibri"/>
      <family val="2"/>
      <scheme val="minor"/>
    </font>
    <font>
      <sz val="8"/>
      <color rgb="FF000000"/>
      <name val="Isidora Bold"/>
    </font>
    <font>
      <sz val="10"/>
      <color theme="8" tint="-0.249977111117893"/>
      <name val="Isidora Bold"/>
    </font>
    <font>
      <b/>
      <sz val="10"/>
      <color rgb="FF0070C0"/>
      <name val="Isidora Bold"/>
    </font>
    <font>
      <sz val="10"/>
      <color theme="8" tint="-0.249977111117893"/>
      <name val="Arial"/>
      <family val="2"/>
    </font>
    <font>
      <b/>
      <sz val="10"/>
      <color theme="0"/>
      <name val="Isidora Bold"/>
    </font>
    <font>
      <b/>
      <sz val="20"/>
      <name val="Isidora Bold"/>
    </font>
    <font>
      <b/>
      <sz val="24"/>
      <name val="Isidora Bold"/>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6">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0" fontId="1" fillId="0" borderId="0"/>
    <xf numFmtId="0" fontId="12" fillId="0" borderId="0"/>
    <xf numFmtId="0" fontId="1" fillId="0" borderId="0"/>
    <xf numFmtId="0" fontId="1" fillId="0" borderId="0"/>
    <xf numFmtId="44" fontId="12" fillId="0" borderId="0" applyFont="0" applyFill="0" applyBorder="0" applyAlignment="0" applyProtection="0"/>
    <xf numFmtId="0" fontId="12" fillId="0" borderId="0"/>
    <xf numFmtId="44" fontId="1" fillId="0" borderId="0" applyFont="0" applyFill="0" applyBorder="0" applyAlignment="0" applyProtection="0"/>
  </cellStyleXfs>
  <cellXfs count="147">
    <xf numFmtId="0" fontId="0" fillId="0" borderId="0" xfId="0"/>
    <xf numFmtId="0" fontId="0" fillId="0" borderId="0" xfId="0" applyAlignment="1">
      <alignment wrapText="1" readingOrder="1"/>
    </xf>
    <xf numFmtId="0" fontId="0" fillId="0" borderId="0" xfId="0" applyAlignment="1">
      <alignment horizontal="centerContinuous" wrapText="1" readingOrder="1"/>
    </xf>
    <xf numFmtId="0" fontId="7" fillId="0" borderId="0" xfId="1" applyFont="1" applyAlignment="1">
      <alignment horizontal="center"/>
    </xf>
    <xf numFmtId="0" fontId="0" fillId="4" borderId="0" xfId="0" applyFill="1" applyAlignment="1">
      <alignment horizontal="left"/>
    </xf>
    <xf numFmtId="0" fontId="10" fillId="0" borderId="0" xfId="9" applyFont="1"/>
    <xf numFmtId="4" fontId="10" fillId="0" borderId="0" xfId="9" applyNumberFormat="1" applyFont="1"/>
    <xf numFmtId="0" fontId="13" fillId="0" borderId="0" xfId="10" applyFont="1"/>
    <xf numFmtId="0" fontId="14" fillId="0" borderId="1" xfId="1" applyFont="1" applyBorder="1" applyAlignment="1">
      <alignment vertical="top" wrapText="1"/>
    </xf>
    <xf numFmtId="0" fontId="15" fillId="0" borderId="2" xfId="1" applyFont="1" applyBorder="1" applyAlignment="1">
      <alignment horizontal="justify" vertical="top" wrapText="1"/>
    </xf>
    <xf numFmtId="0" fontId="14" fillId="0" borderId="2" xfId="1" applyFont="1" applyBorder="1" applyAlignment="1">
      <alignment vertical="top" wrapText="1"/>
    </xf>
    <xf numFmtId="0" fontId="14" fillId="0" borderId="4" xfId="1" applyFont="1" applyBorder="1" applyAlignment="1">
      <alignment vertical="top" wrapText="1"/>
    </xf>
    <xf numFmtId="0" fontId="15" fillId="0" borderId="13" xfId="1" applyFont="1" applyBorder="1" applyAlignment="1">
      <alignment horizontal="justify" vertical="top" wrapText="1"/>
    </xf>
    <xf numFmtId="0" fontId="14" fillId="0" borderId="13" xfId="1" applyFont="1" applyBorder="1" applyAlignment="1">
      <alignment vertical="top" wrapText="1"/>
    </xf>
    <xf numFmtId="164" fontId="16" fillId="0" borderId="13" xfId="1" applyNumberFormat="1" applyFont="1" applyBorder="1" applyAlignment="1">
      <alignment vertical="top"/>
    </xf>
    <xf numFmtId="0" fontId="15" fillId="0" borderId="13" xfId="1" applyFont="1" applyBorder="1" applyAlignment="1">
      <alignment horizontal="center" vertical="top" wrapText="1"/>
    </xf>
    <xf numFmtId="0" fontId="17" fillId="0" borderId="13" xfId="1" applyFont="1" applyBorder="1" applyAlignment="1">
      <alignment horizontal="left"/>
    </xf>
    <xf numFmtId="0" fontId="14" fillId="0" borderId="7" xfId="1" applyFont="1" applyBorder="1" applyAlignment="1">
      <alignment horizontal="center" vertical="top"/>
    </xf>
    <xf numFmtId="2" fontId="14" fillId="0" borderId="7" xfId="1" applyNumberFormat="1" applyFont="1" applyBorder="1" applyAlignment="1">
      <alignment horizontal="right" vertical="top"/>
    </xf>
    <xf numFmtId="165" fontId="15" fillId="0" borderId="7" xfId="1" applyNumberFormat="1" applyFont="1" applyBorder="1" applyAlignment="1">
      <alignment horizontal="right" vertical="top"/>
    </xf>
    <xf numFmtId="14" fontId="14" fillId="0" borderId="7" xfId="1" applyNumberFormat="1" applyFont="1" applyBorder="1" applyAlignment="1">
      <alignment horizontal="justify" vertical="top" wrapText="1"/>
    </xf>
    <xf numFmtId="0" fontId="14" fillId="0" borderId="13" xfId="1" applyFont="1" applyBorder="1" applyAlignment="1">
      <alignment vertical="top"/>
    </xf>
    <xf numFmtId="0" fontId="15" fillId="0" borderId="2" xfId="12" applyFont="1" applyBorder="1" applyAlignment="1">
      <alignment horizontal="center" vertical="top" wrapText="1"/>
    </xf>
    <xf numFmtId="0" fontId="14" fillId="0" borderId="6" xfId="1" applyFont="1" applyBorder="1" applyAlignment="1">
      <alignment vertical="top" wrapText="1"/>
    </xf>
    <xf numFmtId="0" fontId="7" fillId="0" borderId="0" xfId="1" applyFont="1" applyAlignment="1">
      <alignment horizontal="justify" wrapText="1"/>
    </xf>
    <xf numFmtId="0" fontId="7" fillId="0" borderId="0" xfId="1" applyFont="1" applyAlignment="1">
      <alignment horizontal="centerContinuous"/>
    </xf>
    <xf numFmtId="4" fontId="7" fillId="0" borderId="0" xfId="1" applyNumberFormat="1" applyFont="1" applyAlignment="1">
      <alignment horizontal="center"/>
    </xf>
    <xf numFmtId="0" fontId="18" fillId="0" borderId="0" xfId="9" applyFont="1" applyAlignment="1">
      <alignment horizontal="right" vertical="top"/>
    </xf>
    <xf numFmtId="0" fontId="11" fillId="0" borderId="0" xfId="9" applyFont="1" applyAlignment="1">
      <alignment vertical="top" wrapText="1"/>
    </xf>
    <xf numFmtId="49" fontId="15" fillId="5" borderId="0" xfId="1" applyNumberFormat="1" applyFont="1" applyFill="1" applyAlignment="1">
      <alignment horizontal="center" vertical="center" wrapText="1"/>
    </xf>
    <xf numFmtId="0" fontId="5" fillId="0" borderId="0" xfId="10" applyFont="1" applyAlignment="1">
      <alignment vertical="top"/>
    </xf>
    <xf numFmtId="0" fontId="5" fillId="0" borderId="0" xfId="10" applyFont="1" applyAlignment="1">
      <alignment horizontal="center" vertical="top"/>
    </xf>
    <xf numFmtId="49" fontId="19" fillId="2" borderId="0" xfId="9" applyNumberFormat="1" applyFont="1" applyFill="1" applyAlignment="1">
      <alignment horizontal="center" vertical="center" wrapText="1"/>
    </xf>
    <xf numFmtId="2" fontId="19" fillId="2" borderId="0" xfId="9" applyNumberFormat="1" applyFont="1" applyFill="1" applyAlignment="1">
      <alignment vertical="top"/>
    </xf>
    <xf numFmtId="44" fontId="6" fillId="2" borderId="0" xfId="13" applyFont="1" applyFill="1" applyBorder="1" applyAlignment="1">
      <alignment horizontal="center" vertical="top" wrapText="1"/>
    </xf>
    <xf numFmtId="49" fontId="20" fillId="0" borderId="0" xfId="10" applyNumberFormat="1" applyFont="1" applyAlignment="1">
      <alignment horizontal="center" vertical="top"/>
    </xf>
    <xf numFmtId="0" fontId="20" fillId="0" borderId="0" xfId="10" applyFont="1" applyAlignment="1">
      <alignment horizontal="center" vertical="top"/>
    </xf>
    <xf numFmtId="165" fontId="20" fillId="0" borderId="0" xfId="10" applyNumberFormat="1" applyFont="1" applyAlignment="1">
      <alignment horizontal="right" vertical="justify"/>
    </xf>
    <xf numFmtId="44" fontId="11" fillId="0" borderId="0" xfId="13" applyFont="1" applyFill="1" applyBorder="1" applyAlignment="1">
      <alignment horizontal="center" vertical="top" wrapText="1"/>
    </xf>
    <xf numFmtId="0" fontId="13" fillId="0" borderId="0" xfId="10" applyFont="1" applyAlignment="1">
      <alignment horizontal="center" vertical="top"/>
    </xf>
    <xf numFmtId="49" fontId="19" fillId="0" borderId="0" xfId="9" applyNumberFormat="1" applyFont="1" applyAlignment="1">
      <alignment horizontal="center" vertical="center" wrapText="1"/>
    </xf>
    <xf numFmtId="165" fontId="19" fillId="0" borderId="0" xfId="9" applyNumberFormat="1" applyFont="1" applyAlignment="1">
      <alignment horizontal="right" vertical="top" wrapText="1"/>
    </xf>
    <xf numFmtId="0" fontId="21" fillId="0" borderId="0" xfId="10" applyFont="1" applyAlignment="1">
      <alignment horizontal="justify" vertical="top" wrapText="1"/>
    </xf>
    <xf numFmtId="0" fontId="21" fillId="0" borderId="0" xfId="10" applyFont="1" applyAlignment="1">
      <alignment horizontal="center" vertical="top"/>
    </xf>
    <xf numFmtId="4" fontId="21" fillId="0" borderId="0" xfId="10" applyNumberFormat="1" applyFont="1" applyAlignment="1">
      <alignment horizontal="right" vertical="top"/>
    </xf>
    <xf numFmtId="0" fontId="20" fillId="0" borderId="0" xfId="10" applyFont="1" applyAlignment="1">
      <alignment vertical="top"/>
    </xf>
    <xf numFmtId="0" fontId="15" fillId="0" borderId="0" xfId="10" applyFont="1" applyAlignment="1">
      <alignment horizontal="left" vertical="top"/>
    </xf>
    <xf numFmtId="49" fontId="22" fillId="0" borderId="0" xfId="10" applyNumberFormat="1" applyFont="1" applyAlignment="1">
      <alignment horizontal="center" vertical="top"/>
    </xf>
    <xf numFmtId="0" fontId="22" fillId="0" borderId="0" xfId="10" applyFont="1" applyAlignment="1">
      <alignment horizontal="justify" vertical="top" wrapText="1"/>
    </xf>
    <xf numFmtId="0" fontId="22" fillId="0" borderId="0" xfId="10" applyFont="1" applyAlignment="1">
      <alignment horizontal="center" vertical="top"/>
    </xf>
    <xf numFmtId="4" fontId="22" fillId="0" borderId="0" xfId="10" applyNumberFormat="1" applyFont="1" applyAlignment="1">
      <alignment horizontal="right" vertical="top"/>
    </xf>
    <xf numFmtId="0" fontId="22" fillId="0" borderId="0" xfId="10" applyFont="1" applyAlignment="1">
      <alignment vertical="top"/>
    </xf>
    <xf numFmtId="0" fontId="10" fillId="0" borderId="0" xfId="9" applyFont="1" applyAlignment="1">
      <alignment wrapText="1"/>
    </xf>
    <xf numFmtId="49" fontId="23" fillId="0" borderId="0" xfId="9" applyNumberFormat="1" applyFont="1" applyAlignment="1">
      <alignment horizontal="center" vertical="center" wrapText="1"/>
    </xf>
    <xf numFmtId="49" fontId="15" fillId="0" borderId="0" xfId="10" applyNumberFormat="1" applyFont="1" applyAlignment="1">
      <alignment horizontal="center" vertical="top"/>
    </xf>
    <xf numFmtId="49" fontId="14" fillId="0" borderId="0" xfId="10" applyNumberFormat="1" applyFont="1" applyAlignment="1">
      <alignment horizontal="center" vertical="top"/>
    </xf>
    <xf numFmtId="44" fontId="6" fillId="0" borderId="0" xfId="13" applyFont="1" applyFill="1" applyBorder="1" applyAlignment="1">
      <alignment horizontal="right" vertical="top"/>
    </xf>
    <xf numFmtId="49" fontId="6" fillId="0" borderId="0" xfId="10" applyNumberFormat="1" applyFont="1" applyAlignment="1">
      <alignment horizontal="right" vertical="top"/>
    </xf>
    <xf numFmtId="0" fontId="24" fillId="0" borderId="0" xfId="10" applyFont="1" applyAlignment="1">
      <alignment vertical="top" wrapText="1"/>
    </xf>
    <xf numFmtId="49" fontId="19" fillId="2" borderId="0" xfId="9" applyNumberFormat="1" applyFont="1" applyFill="1" applyAlignment="1">
      <alignment horizontal="left" vertical="center" wrapText="1"/>
    </xf>
    <xf numFmtId="0" fontId="19" fillId="2" borderId="0" xfId="9" applyFont="1" applyFill="1" applyAlignment="1">
      <alignment vertical="top" wrapText="1"/>
    </xf>
    <xf numFmtId="165" fontId="19" fillId="2" borderId="0" xfId="9" applyNumberFormat="1" applyFont="1" applyFill="1" applyAlignment="1">
      <alignment horizontal="right" vertical="top" wrapText="1"/>
    </xf>
    <xf numFmtId="165" fontId="20" fillId="0" borderId="0" xfId="0" applyNumberFormat="1" applyFont="1" applyAlignment="1">
      <alignment horizontal="right" vertical="justify"/>
    </xf>
    <xf numFmtId="0" fontId="28" fillId="0" borderId="0" xfId="2" applyFont="1" applyAlignment="1">
      <alignment wrapText="1"/>
    </xf>
    <xf numFmtId="44" fontId="11" fillId="0" borderId="0" xfId="15" applyFont="1" applyFill="1" applyBorder="1" applyAlignment="1">
      <alignment horizontal="center" vertical="top" wrapText="1"/>
    </xf>
    <xf numFmtId="49" fontId="20" fillId="0" borderId="0" xfId="0" applyNumberFormat="1" applyFont="1" applyAlignment="1">
      <alignment horizontal="center" vertical="top"/>
    </xf>
    <xf numFmtId="0" fontId="13" fillId="6" borderId="0" xfId="10" applyFont="1" applyFill="1"/>
    <xf numFmtId="0" fontId="13" fillId="6" borderId="0" xfId="10" applyFont="1" applyFill="1" applyAlignment="1">
      <alignment horizontal="center" vertical="top"/>
    </xf>
    <xf numFmtId="44" fontId="20" fillId="0" borderId="0" xfId="13" applyFont="1" applyFill="1" applyBorder="1" applyAlignment="1">
      <alignment horizontal="center" vertical="top"/>
    </xf>
    <xf numFmtId="0" fontId="29" fillId="5" borderId="0" xfId="2" applyFont="1" applyFill="1" applyAlignment="1">
      <alignment horizontal="center" vertical="center" wrapText="1"/>
    </xf>
    <xf numFmtId="0" fontId="29" fillId="5" borderId="0" xfId="2" applyFont="1" applyFill="1" applyAlignment="1">
      <alignment horizontal="justify" vertical="top"/>
    </xf>
    <xf numFmtId="0" fontId="29" fillId="5" borderId="0" xfId="2" applyFont="1" applyFill="1" applyAlignment="1">
      <alignment horizontal="center" vertical="top" wrapText="1"/>
    </xf>
    <xf numFmtId="165" fontId="29" fillId="5" borderId="0" xfId="2" applyNumberFormat="1" applyFont="1" applyFill="1" applyAlignment="1">
      <alignment horizontal="right" vertical="top" wrapText="1"/>
    </xf>
    <xf numFmtId="44" fontId="29" fillId="5" borderId="0" xfId="15" applyFont="1" applyFill="1" applyBorder="1" applyAlignment="1">
      <alignment horizontal="center" vertical="top" wrapText="1"/>
    </xf>
    <xf numFmtId="165" fontId="29" fillId="5" borderId="0" xfId="2" applyNumberFormat="1" applyFont="1" applyFill="1" applyAlignment="1">
      <alignment horizontal="left" vertical="top" wrapText="1"/>
    </xf>
    <xf numFmtId="0" fontId="30" fillId="0" borderId="0" xfId="2" applyFont="1" applyAlignment="1">
      <alignment wrapText="1"/>
    </xf>
    <xf numFmtId="0" fontId="27" fillId="0" borderId="0" xfId="0" applyFont="1" applyAlignment="1">
      <alignment horizontal="center" vertical="top" wrapText="1"/>
    </xf>
    <xf numFmtId="0" fontId="10" fillId="0" borderId="0" xfId="2" applyFont="1" applyAlignment="1">
      <alignment wrapText="1"/>
    </xf>
    <xf numFmtId="0" fontId="29" fillId="0" borderId="0" xfId="2" applyFont="1" applyAlignment="1">
      <alignment horizontal="center" vertical="center" wrapText="1"/>
    </xf>
    <xf numFmtId="0" fontId="29" fillId="0" borderId="0" xfId="2" applyFont="1" applyAlignment="1">
      <alignment horizontal="justify" vertical="top"/>
    </xf>
    <xf numFmtId="0" fontId="19" fillId="0" borderId="0" xfId="2" applyFont="1" applyAlignment="1">
      <alignment vertical="top" wrapText="1"/>
    </xf>
    <xf numFmtId="4" fontId="31" fillId="0" borderId="0" xfId="2" applyNumberFormat="1" applyFont="1" applyAlignment="1">
      <alignment horizontal="right" vertical="top" wrapText="1"/>
    </xf>
    <xf numFmtId="165" fontId="19" fillId="0" borderId="0" xfId="2" applyNumberFormat="1" applyFont="1" applyAlignment="1">
      <alignment horizontal="right" vertical="top" wrapText="1"/>
    </xf>
    <xf numFmtId="0" fontId="20" fillId="0" borderId="0" xfId="10" applyFont="1" applyFill="1" applyAlignment="1">
      <alignment horizontal="justify" vertical="top" wrapText="1"/>
    </xf>
    <xf numFmtId="0" fontId="20" fillId="0" borderId="0" xfId="10" applyFont="1" applyFill="1" applyAlignment="1">
      <alignment horizontal="center" vertical="top"/>
    </xf>
    <xf numFmtId="4" fontId="20" fillId="0" borderId="0" xfId="10" applyNumberFormat="1" applyFont="1" applyFill="1" applyAlignment="1">
      <alignment horizontal="right" vertical="top"/>
    </xf>
    <xf numFmtId="0" fontId="28" fillId="3" borderId="0" xfId="2" applyFont="1" applyFill="1" applyAlignment="1">
      <alignment wrapText="1"/>
    </xf>
    <xf numFmtId="0" fontId="28" fillId="0" borderId="0" xfId="2" applyFont="1" applyFill="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165" fontId="20" fillId="0" borderId="0" xfId="0" applyNumberFormat="1" applyFont="1" applyFill="1" applyAlignment="1">
      <alignment horizontal="right" vertical="justify"/>
    </xf>
    <xf numFmtId="0" fontId="27" fillId="0" borderId="0" xfId="0" applyNumberFormat="1" applyFont="1" applyFill="1" applyBorder="1" applyAlignment="1">
      <alignment horizontal="center" vertical="top" wrapText="1"/>
    </xf>
    <xf numFmtId="0" fontId="10" fillId="0" borderId="0" xfId="2" applyFont="1"/>
    <xf numFmtId="49" fontId="19" fillId="2" borderId="0" xfId="2" applyNumberFormat="1" applyFont="1" applyFill="1" applyAlignment="1">
      <alignment horizontal="center" vertical="center" wrapText="1"/>
    </xf>
    <xf numFmtId="2" fontId="19" fillId="2" borderId="0" xfId="2" applyNumberFormat="1" applyFont="1" applyFill="1" applyAlignment="1">
      <alignment vertical="top"/>
    </xf>
    <xf numFmtId="44" fontId="6" fillId="2" borderId="0" xfId="15" applyFont="1" applyFill="1" applyBorder="1" applyAlignment="1">
      <alignment horizontal="center" vertical="top" wrapText="1"/>
    </xf>
    <xf numFmtId="4" fontId="27" fillId="0" borderId="0" xfId="0" applyNumberFormat="1" applyFont="1" applyAlignment="1">
      <alignment horizontal="center" vertical="top" wrapText="1"/>
    </xf>
    <xf numFmtId="0" fontId="0" fillId="0" borderId="0" xfId="0" applyAlignment="1">
      <alignment horizontal="center"/>
    </xf>
    <xf numFmtId="0" fontId="6" fillId="0" borderId="1" xfId="1" applyFont="1" applyBorder="1" applyAlignment="1">
      <alignment horizontal="center" vertical="top" wrapText="1"/>
    </xf>
    <xf numFmtId="0" fontId="6" fillId="0" borderId="3" xfId="1" applyFont="1" applyBorder="1" applyAlignment="1">
      <alignment horizontal="center" vertical="top" wrapText="1"/>
    </xf>
    <xf numFmtId="2" fontId="9" fillId="0" borderId="13" xfId="11" applyNumberFormat="1" applyFont="1" applyBorder="1" applyAlignment="1">
      <alignment horizontal="justify" vertical="top" wrapText="1"/>
    </xf>
    <xf numFmtId="2" fontId="9" fillId="0" borderId="9" xfId="11" applyNumberFormat="1" applyFont="1" applyBorder="1" applyAlignment="1">
      <alignment horizontal="justify" vertical="top" wrapText="1"/>
    </xf>
    <xf numFmtId="0" fontId="15" fillId="0" borderId="1" xfId="1" applyFont="1" applyBorder="1" applyAlignment="1">
      <alignment horizontal="center" vertical="top" wrapText="1"/>
    </xf>
    <xf numFmtId="0" fontId="15" fillId="0" borderId="3" xfId="1" applyFont="1" applyBorder="1" applyAlignment="1">
      <alignment horizontal="center" vertical="top" wrapText="1"/>
    </xf>
    <xf numFmtId="0" fontId="14" fillId="0" borderId="13" xfId="1" applyFont="1" applyBorder="1" applyAlignment="1">
      <alignment horizontal="justify" vertical="top" wrapText="1"/>
    </xf>
    <xf numFmtId="0" fontId="14" fillId="0" borderId="9" xfId="1" applyFont="1" applyBorder="1" applyAlignment="1">
      <alignment horizontal="justify" vertical="top" wrapText="1"/>
    </xf>
    <xf numFmtId="2" fontId="23" fillId="0" borderId="0" xfId="9" applyNumberFormat="1" applyFont="1" applyAlignment="1">
      <alignment horizontal="left" vertical="top"/>
    </xf>
    <xf numFmtId="0" fontId="15" fillId="5" borderId="10" xfId="1" applyFont="1" applyFill="1" applyBorder="1" applyAlignment="1">
      <alignment horizontal="center" vertical="center"/>
    </xf>
    <xf numFmtId="0" fontId="15" fillId="5" borderId="11" xfId="1" applyFont="1" applyFill="1" applyBorder="1" applyAlignment="1">
      <alignment horizontal="center" vertical="center"/>
    </xf>
    <xf numFmtId="0" fontId="15" fillId="5" borderId="12" xfId="1" applyFont="1" applyFill="1" applyBorder="1" applyAlignment="1">
      <alignment horizontal="center" vertical="center"/>
    </xf>
    <xf numFmtId="2" fontId="19" fillId="0" borderId="0" xfId="9" applyNumberFormat="1" applyFont="1" applyAlignment="1">
      <alignment horizontal="left" vertical="top"/>
    </xf>
    <xf numFmtId="0" fontId="24" fillId="0" borderId="0" xfId="10" applyFont="1" applyAlignment="1">
      <alignment horizontal="left" vertical="top" wrapText="1"/>
    </xf>
    <xf numFmtId="0" fontId="24" fillId="0" borderId="0" xfId="10" applyFont="1" applyAlignment="1">
      <alignment horizontal="right" vertical="top" wrapText="1"/>
    </xf>
    <xf numFmtId="0" fontId="6" fillId="5" borderId="0" xfId="12" applyFont="1" applyFill="1" applyAlignment="1">
      <alignment horizontal="center" vertical="center" wrapText="1"/>
    </xf>
    <xf numFmtId="0" fontId="8" fillId="5" borderId="0" xfId="12" applyFont="1" applyFill="1" applyAlignment="1">
      <alignment horizontal="center" vertical="center" wrapText="1"/>
    </xf>
    <xf numFmtId="0" fontId="6" fillId="0" borderId="14" xfId="1" applyFont="1" applyBorder="1" applyAlignment="1">
      <alignment horizontal="center" vertical="top" wrapText="1"/>
    </xf>
    <xf numFmtId="0" fontId="14" fillId="0" borderId="3" xfId="1" applyFont="1" applyFill="1" applyBorder="1" applyAlignment="1">
      <alignment horizontal="center" vertical="top"/>
    </xf>
    <xf numFmtId="2" fontId="14" fillId="0" borderId="3" xfId="1" applyNumberFormat="1" applyFont="1" applyFill="1" applyBorder="1" applyAlignment="1">
      <alignment horizontal="right" vertical="top"/>
    </xf>
    <xf numFmtId="165" fontId="15" fillId="0" borderId="3" xfId="1" applyNumberFormat="1" applyFont="1" applyFill="1" applyBorder="1" applyAlignment="1">
      <alignment horizontal="right" vertical="top"/>
    </xf>
    <xf numFmtId="14" fontId="14" fillId="0" borderId="3" xfId="1" applyNumberFormat="1" applyFont="1" applyFill="1" applyBorder="1" applyAlignment="1">
      <alignment horizontal="justify" vertical="top" wrapText="1"/>
    </xf>
    <xf numFmtId="0" fontId="14" fillId="0" borderId="0" xfId="1" applyFont="1" applyFill="1" applyAlignment="1">
      <alignment horizontal="center" vertical="top"/>
    </xf>
    <xf numFmtId="2" fontId="14" fillId="0" borderId="0" xfId="1" applyNumberFormat="1" applyFont="1" applyFill="1" applyAlignment="1">
      <alignment horizontal="right" vertical="top"/>
    </xf>
    <xf numFmtId="165" fontId="15" fillId="0" borderId="0" xfId="1" applyNumberFormat="1" applyFont="1" applyFill="1" applyAlignment="1">
      <alignment horizontal="right" vertical="top"/>
    </xf>
    <xf numFmtId="14" fontId="14" fillId="0" borderId="0" xfId="1" applyNumberFormat="1" applyFont="1" applyFill="1" applyAlignment="1">
      <alignment horizontal="justify" vertical="top" wrapText="1"/>
    </xf>
    <xf numFmtId="0" fontId="32" fillId="0" borderId="4" xfId="1" applyFont="1" applyFill="1" applyBorder="1" applyAlignment="1">
      <alignment horizontal="center" vertical="center" wrapText="1"/>
    </xf>
    <xf numFmtId="0" fontId="32" fillId="0" borderId="0" xfId="1" applyFont="1" applyFill="1" applyAlignment="1">
      <alignment horizontal="center" vertical="center" wrapText="1"/>
    </xf>
    <xf numFmtId="0" fontId="32" fillId="0" borderId="5" xfId="1" applyFont="1" applyFill="1" applyBorder="1" applyAlignment="1">
      <alignment horizontal="center" vertical="center" wrapText="1"/>
    </xf>
    <xf numFmtId="0" fontId="15" fillId="0" borderId="14" xfId="1" applyFont="1" applyBorder="1" applyAlignment="1">
      <alignment horizontal="center" vertical="top" wrapText="1"/>
    </xf>
    <xf numFmtId="0" fontId="14" fillId="0" borderId="4" xfId="1" applyFont="1" applyBorder="1" applyAlignment="1">
      <alignment horizontal="center" vertical="top" wrapText="1"/>
    </xf>
    <xf numFmtId="0" fontId="14" fillId="0" borderId="0" xfId="1" applyFont="1" applyBorder="1" applyAlignment="1">
      <alignment horizontal="center" vertical="top" wrapText="1"/>
    </xf>
    <xf numFmtId="0" fontId="14" fillId="0" borderId="5" xfId="1" applyFont="1" applyBorder="1" applyAlignment="1">
      <alignment horizontal="center" vertical="top" wrapText="1"/>
    </xf>
    <xf numFmtId="0" fontId="14" fillId="0" borderId="6" xfId="1" applyFont="1" applyBorder="1" applyAlignment="1">
      <alignment horizontal="center" vertical="top" wrapText="1"/>
    </xf>
    <xf numFmtId="0" fontId="14" fillId="0" borderId="7" xfId="1" applyFont="1" applyBorder="1" applyAlignment="1">
      <alignment horizontal="center" vertical="top" wrapText="1"/>
    </xf>
    <xf numFmtId="0" fontId="14" fillId="0" borderId="8" xfId="1" applyFont="1" applyBorder="1" applyAlignment="1">
      <alignment horizontal="center" vertical="top" wrapText="1"/>
    </xf>
    <xf numFmtId="49" fontId="15" fillId="5" borderId="0" xfId="1" applyNumberFormat="1" applyFont="1" applyFill="1" applyAlignment="1">
      <alignment horizontal="center" vertical="center"/>
    </xf>
    <xf numFmtId="0" fontId="13" fillId="0" borderId="0" xfId="10" applyFont="1" applyAlignment="1">
      <alignment horizontal="center" vertical="center"/>
    </xf>
    <xf numFmtId="2" fontId="15" fillId="0" borderId="0" xfId="10" applyNumberFormat="1" applyFont="1" applyAlignment="1">
      <alignment horizontal="left" vertical="top" wrapText="1"/>
    </xf>
    <xf numFmtId="0" fontId="6" fillId="5" borderId="0" xfId="12" applyFont="1" applyFill="1" applyAlignment="1">
      <alignment horizontal="right" vertical="top" wrapText="1"/>
    </xf>
    <xf numFmtId="0" fontId="33" fillId="0" borderId="13" xfId="12" applyFont="1" applyBorder="1" applyAlignment="1">
      <alignment horizontal="center" vertical="center" wrapText="1"/>
    </xf>
    <xf numFmtId="0" fontId="33" fillId="0" borderId="9" xfId="12" applyFont="1" applyBorder="1" applyAlignment="1">
      <alignment horizontal="center" vertical="center" wrapText="1"/>
    </xf>
    <xf numFmtId="44" fontId="6" fillId="0" borderId="0" xfId="13" applyNumberFormat="1" applyFont="1" applyFill="1" applyBorder="1" applyAlignment="1">
      <alignment horizontal="right" vertical="top"/>
    </xf>
    <xf numFmtId="44" fontId="29" fillId="0" borderId="0" xfId="15" applyNumberFormat="1" applyFont="1" applyFill="1" applyBorder="1" applyAlignment="1">
      <alignment horizontal="right" vertical="top"/>
    </xf>
    <xf numFmtId="44" fontId="6" fillId="0" borderId="0" xfId="13" applyNumberFormat="1" applyFont="1" applyFill="1" applyBorder="1" applyAlignment="1">
      <alignment horizontal="left" vertical="top"/>
    </xf>
    <xf numFmtId="44" fontId="25" fillId="5" borderId="0" xfId="13" applyNumberFormat="1" applyFont="1" applyFill="1" applyBorder="1" applyAlignment="1">
      <alignment horizontal="right" vertical="top" wrapText="1"/>
    </xf>
    <xf numFmtId="44" fontId="25" fillId="5" borderId="0" xfId="9" applyNumberFormat="1" applyFont="1" applyFill="1" applyAlignment="1">
      <alignment horizontal="right" vertical="top" wrapText="1"/>
    </xf>
    <xf numFmtId="44" fontId="8" fillId="5" borderId="0" xfId="9" applyNumberFormat="1" applyFont="1" applyFill="1" applyAlignment="1">
      <alignment horizontal="right" vertical="top" wrapText="1"/>
    </xf>
  </cellXfs>
  <cellStyles count="16">
    <cellStyle name="Millares 2" xfId="6" xr:uid="{00000000-0005-0000-0000-000000000000}"/>
    <cellStyle name="Moneda" xfId="15" builtinId="4"/>
    <cellStyle name="Moneda 2" xfId="13" xr:uid="{00000000-0005-0000-0000-000002000000}"/>
    <cellStyle name="Normal" xfId="0" builtinId="0"/>
    <cellStyle name="Normal 2" xfId="3" xr:uid="{00000000-0005-0000-0000-000004000000}"/>
    <cellStyle name="Normal 2 2" xfId="4" xr:uid="{00000000-0005-0000-0000-000005000000}"/>
    <cellStyle name="Normal 2 2 3" xfId="12" xr:uid="{00000000-0005-0000-0000-000006000000}"/>
    <cellStyle name="Normal 2 3" xfId="8" xr:uid="{00000000-0005-0000-0000-000007000000}"/>
    <cellStyle name="Normal 2 3 2" xfId="11" xr:uid="{00000000-0005-0000-0000-000008000000}"/>
    <cellStyle name="Normal 3" xfId="2" xr:uid="{00000000-0005-0000-0000-000009000000}"/>
    <cellStyle name="Normal 3 2" xfId="1" xr:uid="{00000000-0005-0000-0000-00000A000000}"/>
    <cellStyle name="Normal 3 3" xfId="9" xr:uid="{00000000-0005-0000-0000-00000B000000}"/>
    <cellStyle name="Normal 4" xfId="5" xr:uid="{00000000-0005-0000-0000-00000C000000}"/>
    <cellStyle name="Normal 4 2" xfId="7" xr:uid="{00000000-0005-0000-0000-00000D000000}"/>
    <cellStyle name="Normal 5" xfId="10" xr:uid="{00000000-0005-0000-0000-00000E000000}"/>
    <cellStyle name="Normal 6" xfId="14" xr:uid="{00000000-0005-0000-0000-00000F000000}"/>
  </cellStyles>
  <dxfs count="4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FF00"/>
      <color rgb="FF99FFCC"/>
      <color rgb="FFFF00FF"/>
      <color rgb="FF85D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171450</xdr:rowOff>
    </xdr:from>
    <xdr:to>
      <xdr:col>1</xdr:col>
      <xdr:colOff>2800</xdr:colOff>
      <xdr:row>6</xdr:row>
      <xdr:rowOff>120690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187325" y="381000"/>
          <a:ext cx="1030593" cy="113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31750</xdr:colOff>
      <xdr:row>1</xdr:row>
      <xdr:rowOff>15875</xdr:rowOff>
    </xdr:from>
    <xdr:to>
      <xdr:col>7</xdr:col>
      <xdr:colOff>14094</xdr:colOff>
      <xdr:row>4</xdr:row>
      <xdr:rowOff>164235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338050" y="425450"/>
          <a:ext cx="1277744" cy="729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85"/>
  <sheetViews>
    <sheetView zoomScale="85" zoomScaleNormal="85" workbookViewId="0">
      <selection activeCell="Q3" sqref="Q3"/>
    </sheetView>
  </sheetViews>
  <sheetFormatPr baseColWidth="10" defaultRowHeight="15"/>
  <sheetData>
    <row r="1" spans="2:16">
      <c r="D1" s="98" t="s">
        <v>8</v>
      </c>
      <c r="E1" s="98"/>
      <c r="F1" s="98"/>
      <c r="G1" s="98"/>
      <c r="H1" s="98"/>
      <c r="I1" s="98"/>
    </row>
    <row r="3" spans="2:16">
      <c r="B3" s="2"/>
      <c r="C3" s="2" t="s">
        <v>7</v>
      </c>
      <c r="D3" s="2"/>
      <c r="E3" s="4" t="s">
        <v>16</v>
      </c>
      <c r="F3" s="4"/>
      <c r="G3" s="4"/>
      <c r="H3" s="4"/>
      <c r="I3" s="4"/>
      <c r="J3" s="4"/>
      <c r="K3" s="4"/>
      <c r="L3" s="4"/>
      <c r="M3" s="4"/>
      <c r="N3" s="4"/>
      <c r="O3" s="4"/>
      <c r="P3" s="4"/>
    </row>
    <row r="5" spans="2:16">
      <c r="C5" s="2" t="s">
        <v>5</v>
      </c>
      <c r="D5" s="2"/>
      <c r="E5" s="4" t="s">
        <v>17</v>
      </c>
      <c r="F5" s="4"/>
      <c r="G5" s="4"/>
      <c r="H5" s="4"/>
      <c r="I5" s="4"/>
      <c r="J5" s="4"/>
      <c r="K5" s="4"/>
      <c r="L5" s="4"/>
      <c r="M5" s="4"/>
      <c r="N5" s="4"/>
      <c r="O5" s="4"/>
      <c r="P5" s="4"/>
    </row>
    <row r="7" spans="2:16">
      <c r="B7" s="2"/>
      <c r="C7" s="2" t="s">
        <v>4</v>
      </c>
      <c r="D7" s="2"/>
      <c r="E7" s="4" t="s">
        <v>18</v>
      </c>
      <c r="F7" s="4"/>
      <c r="G7" s="4"/>
      <c r="H7" s="4"/>
      <c r="I7" s="4"/>
      <c r="J7" s="4"/>
      <c r="K7" s="4"/>
      <c r="L7" s="4"/>
      <c r="M7" s="4"/>
      <c r="N7" s="4"/>
      <c r="O7" s="4"/>
      <c r="P7" s="4"/>
    </row>
    <row r="9" spans="2:16">
      <c r="B9" s="2"/>
      <c r="C9" s="2" t="s">
        <v>9</v>
      </c>
      <c r="D9" s="2"/>
      <c r="E9" s="4" t="s">
        <v>19</v>
      </c>
      <c r="F9" s="4"/>
      <c r="G9" s="4"/>
      <c r="H9" s="4"/>
      <c r="I9" s="4"/>
      <c r="J9" s="4"/>
      <c r="K9" s="4"/>
      <c r="L9" s="4"/>
      <c r="M9" s="4"/>
      <c r="N9" s="4"/>
      <c r="O9" s="4"/>
      <c r="P9" s="4"/>
    </row>
    <row r="11" spans="2:16">
      <c r="B11" s="2"/>
      <c r="C11" s="2" t="s">
        <v>12</v>
      </c>
      <c r="D11" s="2"/>
      <c r="E11" s="4" t="s">
        <v>6</v>
      </c>
      <c r="F11" s="4"/>
      <c r="G11" s="4"/>
      <c r="H11" s="4"/>
      <c r="I11" s="4"/>
      <c r="J11" s="4"/>
      <c r="K11" s="4"/>
      <c r="L11" s="4"/>
      <c r="M11" s="4"/>
      <c r="N11" s="4"/>
      <c r="O11" s="4"/>
      <c r="P11" s="4"/>
    </row>
    <row r="13" spans="2:16">
      <c r="B13" s="2"/>
      <c r="C13" s="2" t="s">
        <v>13</v>
      </c>
      <c r="D13" s="2"/>
      <c r="E13" s="4" t="s">
        <v>566</v>
      </c>
      <c r="F13" s="4"/>
      <c r="G13" s="4"/>
      <c r="H13" s="4"/>
      <c r="I13" s="4"/>
      <c r="J13" s="4"/>
      <c r="K13" s="4"/>
      <c r="L13" s="4"/>
      <c r="M13" s="4"/>
      <c r="N13" s="4"/>
      <c r="O13" s="4"/>
      <c r="P13" s="4"/>
    </row>
    <row r="15" spans="2:16">
      <c r="B15" s="1"/>
      <c r="C15" s="2" t="s">
        <v>14</v>
      </c>
      <c r="D15" s="2"/>
      <c r="E15" s="4" t="s">
        <v>567</v>
      </c>
      <c r="F15" s="4"/>
      <c r="G15" s="4"/>
      <c r="H15" s="4"/>
      <c r="I15" s="4"/>
      <c r="J15" s="4"/>
      <c r="K15" s="4"/>
      <c r="L15" s="4"/>
      <c r="M15" s="4"/>
      <c r="N15" s="4"/>
      <c r="O15" s="4"/>
      <c r="P15" s="4"/>
    </row>
    <row r="17" spans="2:16">
      <c r="B17" s="2"/>
      <c r="C17" s="2" t="s">
        <v>10</v>
      </c>
      <c r="D17" s="2"/>
      <c r="E17" s="4" t="s">
        <v>20</v>
      </c>
      <c r="F17" s="4"/>
      <c r="G17" s="4"/>
      <c r="H17" s="4"/>
      <c r="I17" s="4"/>
      <c r="J17" s="4"/>
      <c r="K17" s="4"/>
      <c r="L17" s="4"/>
      <c r="M17" s="4"/>
      <c r="N17" s="4"/>
      <c r="O17" s="4"/>
      <c r="P17" s="4"/>
    </row>
    <row r="19" spans="2:16">
      <c r="B19" s="2"/>
      <c r="C19" s="2" t="s">
        <v>11</v>
      </c>
      <c r="D19" s="2"/>
      <c r="E19" s="4" t="s">
        <v>568</v>
      </c>
      <c r="F19" s="4"/>
      <c r="G19" s="4"/>
      <c r="H19" s="4"/>
      <c r="I19" s="4"/>
      <c r="J19" s="4"/>
      <c r="K19" s="4"/>
      <c r="L19" s="4"/>
      <c r="M19" s="4"/>
      <c r="N19" s="4"/>
      <c r="O19" s="4"/>
      <c r="P19" s="4"/>
    </row>
    <row r="24" spans="2:16">
      <c r="D24" s="98" t="s">
        <v>8</v>
      </c>
      <c r="E24" s="98"/>
      <c r="F24" s="98"/>
      <c r="G24" s="98"/>
      <c r="H24" s="98"/>
      <c r="I24" s="98"/>
    </row>
    <row r="26" spans="2:16">
      <c r="B26" s="2"/>
      <c r="C26" s="2" t="s">
        <v>7</v>
      </c>
      <c r="D26" s="2"/>
      <c r="E26" s="4" t="s">
        <v>16</v>
      </c>
      <c r="F26" s="4"/>
      <c r="G26" s="4"/>
      <c r="H26" s="4"/>
      <c r="I26" s="4"/>
      <c r="J26" s="4"/>
      <c r="K26" s="4"/>
      <c r="L26" s="4"/>
      <c r="M26" s="4"/>
      <c r="N26" s="4"/>
      <c r="O26" s="4"/>
      <c r="P26" s="4"/>
    </row>
    <row r="28" spans="2:16">
      <c r="C28" s="2" t="s">
        <v>5</v>
      </c>
      <c r="D28" s="2"/>
      <c r="E28" s="4" t="s">
        <v>17</v>
      </c>
      <c r="F28" s="4"/>
      <c r="G28" s="4"/>
      <c r="H28" s="4"/>
      <c r="I28" s="4"/>
      <c r="J28" s="4"/>
      <c r="K28" s="4"/>
      <c r="L28" s="4"/>
      <c r="M28" s="4"/>
      <c r="N28" s="4"/>
      <c r="O28" s="4"/>
      <c r="P28" s="4"/>
    </row>
    <row r="30" spans="2:16">
      <c r="B30" s="2"/>
      <c r="C30" s="2" t="s">
        <v>4</v>
      </c>
      <c r="D30" s="2"/>
      <c r="E30" s="4" t="s">
        <v>18</v>
      </c>
      <c r="F30" s="4"/>
      <c r="G30" s="4"/>
      <c r="H30" s="4"/>
      <c r="I30" s="4"/>
      <c r="J30" s="4"/>
      <c r="K30" s="4"/>
      <c r="L30" s="4"/>
      <c r="M30" s="4"/>
      <c r="N30" s="4"/>
      <c r="O30" s="4"/>
      <c r="P30" s="4"/>
    </row>
    <row r="32" spans="2:16">
      <c r="B32" s="2"/>
      <c r="C32" s="2" t="s">
        <v>9</v>
      </c>
      <c r="D32" s="2"/>
      <c r="E32" s="4" t="s">
        <v>19</v>
      </c>
      <c r="F32" s="4"/>
      <c r="G32" s="4"/>
      <c r="H32" s="4"/>
      <c r="I32" s="4"/>
      <c r="J32" s="4"/>
      <c r="K32" s="4"/>
      <c r="L32" s="4"/>
      <c r="M32" s="4"/>
      <c r="N32" s="4"/>
      <c r="O32" s="4"/>
      <c r="P32" s="4"/>
    </row>
    <row r="34" spans="2:16">
      <c r="B34" s="2"/>
      <c r="C34" s="2" t="s">
        <v>12</v>
      </c>
      <c r="D34" s="2"/>
      <c r="E34" s="4" t="s">
        <v>6</v>
      </c>
      <c r="F34" s="4"/>
      <c r="G34" s="4"/>
      <c r="H34" s="4"/>
      <c r="I34" s="4"/>
      <c r="J34" s="4"/>
      <c r="K34" s="4"/>
      <c r="L34" s="4"/>
      <c r="M34" s="4"/>
      <c r="N34" s="4"/>
      <c r="O34" s="4"/>
      <c r="P34" s="4"/>
    </row>
    <row r="36" spans="2:16">
      <c r="B36" s="2"/>
      <c r="C36" s="2" t="s">
        <v>13</v>
      </c>
      <c r="D36" s="2"/>
      <c r="E36" s="4" t="s">
        <v>566</v>
      </c>
      <c r="F36" s="4"/>
      <c r="G36" s="4"/>
      <c r="H36" s="4"/>
      <c r="I36" s="4"/>
      <c r="J36" s="4"/>
      <c r="K36" s="4"/>
      <c r="L36" s="4"/>
      <c r="M36" s="4"/>
      <c r="N36" s="4"/>
      <c r="O36" s="4"/>
      <c r="P36" s="4"/>
    </row>
    <row r="38" spans="2:16">
      <c r="B38" s="1"/>
      <c r="C38" s="2" t="s">
        <v>14</v>
      </c>
      <c r="D38" s="2"/>
      <c r="E38" s="4" t="s">
        <v>567</v>
      </c>
      <c r="F38" s="4"/>
      <c r="G38" s="4"/>
      <c r="H38" s="4"/>
      <c r="I38" s="4"/>
      <c r="J38" s="4"/>
      <c r="K38" s="4"/>
      <c r="L38" s="4"/>
      <c r="M38" s="4"/>
      <c r="N38" s="4"/>
      <c r="O38" s="4"/>
      <c r="P38" s="4"/>
    </row>
    <row r="40" spans="2:16">
      <c r="B40" s="2"/>
      <c r="C40" s="2" t="s">
        <v>10</v>
      </c>
      <c r="D40" s="2"/>
      <c r="E40" s="4" t="s">
        <v>20</v>
      </c>
      <c r="F40" s="4"/>
      <c r="G40" s="4"/>
      <c r="H40" s="4"/>
      <c r="I40" s="4"/>
      <c r="J40" s="4"/>
      <c r="K40" s="4"/>
      <c r="L40" s="4"/>
      <c r="M40" s="4"/>
      <c r="N40" s="4"/>
      <c r="O40" s="4"/>
      <c r="P40" s="4"/>
    </row>
    <row r="42" spans="2:16">
      <c r="B42" s="2"/>
      <c r="C42" s="2" t="s">
        <v>11</v>
      </c>
      <c r="D42" s="2"/>
      <c r="E42" s="4" t="s">
        <v>568</v>
      </c>
      <c r="F42" s="4"/>
      <c r="G42" s="4"/>
      <c r="H42" s="4"/>
      <c r="I42" s="4"/>
      <c r="J42" s="4"/>
      <c r="K42" s="4"/>
      <c r="L42" s="4"/>
      <c r="M42" s="4"/>
      <c r="N42" s="4"/>
      <c r="O42" s="4"/>
      <c r="P42" s="4"/>
    </row>
    <row r="47" spans="2:16">
      <c r="D47" s="98" t="s">
        <v>8</v>
      </c>
      <c r="E47" s="98"/>
      <c r="F47" s="98"/>
      <c r="G47" s="98"/>
      <c r="H47" s="98"/>
      <c r="I47" s="98"/>
    </row>
    <row r="49" spans="2:16">
      <c r="B49" s="2"/>
      <c r="C49" s="2" t="s">
        <v>7</v>
      </c>
      <c r="D49" s="2"/>
      <c r="E49" s="4" t="s">
        <v>16</v>
      </c>
      <c r="F49" s="4"/>
      <c r="G49" s="4"/>
      <c r="H49" s="4"/>
      <c r="I49" s="4"/>
      <c r="J49" s="4"/>
      <c r="K49" s="4"/>
      <c r="L49" s="4"/>
      <c r="M49" s="4"/>
      <c r="N49" s="4"/>
      <c r="O49" s="4"/>
      <c r="P49" s="4"/>
    </row>
    <row r="51" spans="2:16">
      <c r="C51" s="2" t="s">
        <v>5</v>
      </c>
      <c r="D51" s="2"/>
      <c r="E51" s="4" t="s">
        <v>17</v>
      </c>
      <c r="F51" s="4"/>
      <c r="G51" s="4"/>
      <c r="H51" s="4"/>
      <c r="I51" s="4"/>
      <c r="J51" s="4"/>
      <c r="K51" s="4"/>
      <c r="L51" s="4"/>
      <c r="M51" s="4"/>
      <c r="N51" s="4"/>
      <c r="O51" s="4"/>
      <c r="P51" s="4"/>
    </row>
    <row r="53" spans="2:16">
      <c r="B53" s="2"/>
      <c r="C53" s="2" t="s">
        <v>4</v>
      </c>
      <c r="D53" s="2"/>
      <c r="E53" s="4" t="s">
        <v>18</v>
      </c>
      <c r="F53" s="4"/>
      <c r="G53" s="4"/>
      <c r="H53" s="4"/>
      <c r="I53" s="4"/>
      <c r="J53" s="4"/>
      <c r="K53" s="4"/>
      <c r="L53" s="4"/>
      <c r="M53" s="4"/>
      <c r="N53" s="4"/>
      <c r="O53" s="4"/>
      <c r="P53" s="4"/>
    </row>
    <row r="55" spans="2:16">
      <c r="B55" s="2"/>
      <c r="C55" s="2" t="s">
        <v>9</v>
      </c>
      <c r="D55" s="2"/>
      <c r="E55" s="4" t="s">
        <v>19</v>
      </c>
      <c r="F55" s="4"/>
      <c r="G55" s="4"/>
      <c r="H55" s="4"/>
      <c r="I55" s="4"/>
      <c r="J55" s="4"/>
      <c r="K55" s="4"/>
      <c r="L55" s="4"/>
      <c r="M55" s="4"/>
      <c r="N55" s="4"/>
      <c r="O55" s="4"/>
      <c r="P55" s="4"/>
    </row>
    <row r="57" spans="2:16">
      <c r="B57" s="2"/>
      <c r="C57" s="2" t="s">
        <v>12</v>
      </c>
      <c r="D57" s="2"/>
      <c r="E57" s="4" t="s">
        <v>6</v>
      </c>
      <c r="F57" s="4"/>
      <c r="G57" s="4"/>
      <c r="H57" s="4"/>
      <c r="I57" s="4"/>
      <c r="J57" s="4"/>
      <c r="K57" s="4"/>
      <c r="L57" s="4"/>
      <c r="M57" s="4"/>
      <c r="N57" s="4"/>
      <c r="O57" s="4"/>
      <c r="P57" s="4"/>
    </row>
    <row r="59" spans="2:16">
      <c r="B59" s="2"/>
      <c r="C59" s="2" t="s">
        <v>13</v>
      </c>
      <c r="D59" s="2"/>
      <c r="E59" s="4" t="s">
        <v>566</v>
      </c>
      <c r="F59" s="4"/>
      <c r="G59" s="4"/>
      <c r="H59" s="4"/>
      <c r="I59" s="4"/>
      <c r="J59" s="4"/>
      <c r="K59" s="4"/>
      <c r="L59" s="4"/>
      <c r="M59" s="4"/>
      <c r="N59" s="4"/>
      <c r="O59" s="4"/>
      <c r="P59" s="4"/>
    </row>
    <row r="61" spans="2:16">
      <c r="B61" s="1"/>
      <c r="C61" s="2" t="s">
        <v>14</v>
      </c>
      <c r="D61" s="2"/>
      <c r="E61" s="4" t="s">
        <v>567</v>
      </c>
      <c r="F61" s="4"/>
      <c r="G61" s="4"/>
      <c r="H61" s="4"/>
      <c r="I61" s="4"/>
      <c r="J61" s="4"/>
      <c r="K61" s="4"/>
      <c r="L61" s="4"/>
      <c r="M61" s="4"/>
      <c r="N61" s="4"/>
      <c r="O61" s="4"/>
      <c r="P61" s="4"/>
    </row>
    <row r="63" spans="2:16">
      <c r="B63" s="2"/>
      <c r="C63" s="2" t="s">
        <v>10</v>
      </c>
      <c r="D63" s="2"/>
      <c r="E63" s="4" t="s">
        <v>20</v>
      </c>
      <c r="F63" s="4"/>
      <c r="G63" s="4"/>
      <c r="H63" s="4"/>
      <c r="I63" s="4"/>
      <c r="J63" s="4"/>
      <c r="K63" s="4"/>
      <c r="L63" s="4"/>
      <c r="M63" s="4"/>
      <c r="N63" s="4"/>
      <c r="O63" s="4"/>
      <c r="P63" s="4"/>
    </row>
    <row r="65" spans="2:16">
      <c r="B65" s="2"/>
      <c r="C65" s="2" t="s">
        <v>11</v>
      </c>
      <c r="D65" s="2"/>
      <c r="E65" s="4" t="s">
        <v>568</v>
      </c>
      <c r="F65" s="4"/>
      <c r="G65" s="4"/>
      <c r="H65" s="4"/>
      <c r="I65" s="4"/>
      <c r="J65" s="4"/>
      <c r="K65" s="4"/>
      <c r="L65" s="4"/>
      <c r="M65" s="4"/>
      <c r="N65" s="4"/>
      <c r="O65" s="4"/>
      <c r="P65" s="4"/>
    </row>
    <row r="70" spans="2:16">
      <c r="D70" s="98" t="s">
        <v>8</v>
      </c>
      <c r="E70" s="98"/>
      <c r="F70" s="98"/>
      <c r="G70" s="98"/>
      <c r="H70" s="98"/>
      <c r="I70" s="98"/>
    </row>
    <row r="72" spans="2:16">
      <c r="B72" s="2"/>
      <c r="C72" s="2" t="s">
        <v>7</v>
      </c>
      <c r="D72" s="2"/>
      <c r="E72" s="4" t="s">
        <v>16</v>
      </c>
      <c r="F72" s="4"/>
      <c r="G72" s="4"/>
      <c r="H72" s="4"/>
      <c r="I72" s="4"/>
      <c r="J72" s="4"/>
      <c r="K72" s="4"/>
      <c r="L72" s="4"/>
      <c r="M72" s="4"/>
      <c r="N72" s="4"/>
      <c r="O72" s="4"/>
      <c r="P72" s="4"/>
    </row>
    <row r="74" spans="2:16">
      <c r="C74" s="2" t="s">
        <v>5</v>
      </c>
      <c r="D74" s="2"/>
      <c r="E74" s="4" t="s">
        <v>17</v>
      </c>
      <c r="F74" s="4"/>
      <c r="G74" s="4"/>
      <c r="H74" s="4"/>
      <c r="I74" s="4"/>
      <c r="J74" s="4"/>
      <c r="K74" s="4"/>
      <c r="L74" s="4"/>
      <c r="M74" s="4"/>
      <c r="N74" s="4"/>
      <c r="O74" s="4"/>
      <c r="P74" s="4"/>
    </row>
    <row r="76" spans="2:16">
      <c r="B76" s="2"/>
      <c r="C76" s="2" t="s">
        <v>4</v>
      </c>
      <c r="D76" s="2"/>
      <c r="E76" s="4" t="s">
        <v>18</v>
      </c>
      <c r="F76" s="4"/>
      <c r="G76" s="4"/>
      <c r="H76" s="4"/>
      <c r="I76" s="4"/>
      <c r="J76" s="4"/>
      <c r="K76" s="4"/>
      <c r="L76" s="4"/>
      <c r="M76" s="4"/>
      <c r="N76" s="4"/>
      <c r="O76" s="4"/>
      <c r="P76" s="4"/>
    </row>
    <row r="78" spans="2:16">
      <c r="B78" s="2"/>
      <c r="C78" s="2" t="s">
        <v>9</v>
      </c>
      <c r="D78" s="2"/>
      <c r="E78" s="4" t="s">
        <v>19</v>
      </c>
      <c r="F78" s="4"/>
      <c r="G78" s="4"/>
      <c r="H78" s="4"/>
      <c r="I78" s="4"/>
      <c r="J78" s="4"/>
      <c r="K78" s="4"/>
      <c r="L78" s="4"/>
      <c r="M78" s="4"/>
      <c r="N78" s="4"/>
      <c r="O78" s="4"/>
      <c r="P78" s="4"/>
    </row>
    <row r="80" spans="2:16">
      <c r="B80" s="2"/>
      <c r="C80" s="2" t="s">
        <v>12</v>
      </c>
      <c r="D80" s="2"/>
      <c r="E80" s="4" t="s">
        <v>6</v>
      </c>
      <c r="F80" s="4"/>
      <c r="G80" s="4"/>
      <c r="H80" s="4"/>
      <c r="I80" s="4"/>
      <c r="J80" s="4"/>
      <c r="K80" s="4"/>
      <c r="L80" s="4"/>
      <c r="M80" s="4"/>
      <c r="N80" s="4"/>
      <c r="O80" s="4"/>
      <c r="P80" s="4"/>
    </row>
    <row r="82" spans="2:16">
      <c r="B82" s="2"/>
      <c r="C82" s="2" t="s">
        <v>13</v>
      </c>
      <c r="D82" s="2"/>
      <c r="E82" s="4" t="s">
        <v>566</v>
      </c>
      <c r="F82" s="4"/>
      <c r="G82" s="4"/>
      <c r="H82" s="4"/>
      <c r="I82" s="4"/>
      <c r="J82" s="4"/>
      <c r="K82" s="4"/>
      <c r="L82" s="4"/>
      <c r="M82" s="4"/>
      <c r="N82" s="4"/>
      <c r="O82" s="4"/>
      <c r="P82" s="4"/>
    </row>
    <row r="84" spans="2:16">
      <c r="B84" s="1"/>
      <c r="C84" s="2" t="s">
        <v>14</v>
      </c>
      <c r="D84" s="2"/>
      <c r="E84" s="4" t="s">
        <v>567</v>
      </c>
      <c r="F84" s="4"/>
      <c r="G84" s="4"/>
      <c r="H84" s="4"/>
      <c r="I84" s="4"/>
      <c r="J84" s="4"/>
      <c r="K84" s="4"/>
      <c r="L84" s="4"/>
      <c r="M84" s="4"/>
      <c r="N84" s="4"/>
      <c r="O84" s="4"/>
      <c r="P84" s="4"/>
    </row>
    <row r="86" spans="2:16">
      <c r="B86" s="2"/>
      <c r="C86" s="2" t="s">
        <v>10</v>
      </c>
      <c r="D86" s="2"/>
      <c r="E86" s="4" t="s">
        <v>20</v>
      </c>
      <c r="F86" s="4"/>
      <c r="G86" s="4"/>
      <c r="H86" s="4"/>
      <c r="I86" s="4"/>
      <c r="J86" s="4"/>
      <c r="K86" s="4"/>
      <c r="L86" s="4"/>
      <c r="M86" s="4"/>
      <c r="N86" s="4"/>
      <c r="O86" s="4"/>
      <c r="P86" s="4"/>
    </row>
    <row r="88" spans="2:16">
      <c r="B88" s="2"/>
      <c r="C88" s="2" t="s">
        <v>11</v>
      </c>
      <c r="D88" s="2"/>
      <c r="E88" s="4" t="s">
        <v>568</v>
      </c>
      <c r="F88" s="4"/>
      <c r="G88" s="4"/>
      <c r="H88" s="4"/>
      <c r="I88" s="4"/>
      <c r="J88" s="4"/>
      <c r="K88" s="4"/>
      <c r="L88" s="4"/>
      <c r="M88" s="4"/>
      <c r="N88" s="4"/>
      <c r="O88" s="4"/>
      <c r="P88" s="4"/>
    </row>
    <row r="93" spans="2:16">
      <c r="D93" s="98" t="s">
        <v>8</v>
      </c>
      <c r="E93" s="98"/>
      <c r="F93" s="98"/>
      <c r="G93" s="98"/>
      <c r="H93" s="98"/>
      <c r="I93" s="98"/>
    </row>
    <row r="95" spans="2:16">
      <c r="B95" s="2"/>
      <c r="C95" s="2" t="s">
        <v>7</v>
      </c>
      <c r="D95" s="2"/>
      <c r="E95" s="4" t="s">
        <v>16</v>
      </c>
      <c r="F95" s="4"/>
      <c r="G95" s="4"/>
      <c r="H95" s="4"/>
      <c r="I95" s="4"/>
      <c r="J95" s="4"/>
      <c r="K95" s="4"/>
      <c r="L95" s="4"/>
      <c r="M95" s="4"/>
      <c r="N95" s="4"/>
      <c r="O95" s="4"/>
      <c r="P95" s="4"/>
    </row>
    <row r="97" spans="2:16">
      <c r="C97" s="2" t="s">
        <v>5</v>
      </c>
      <c r="D97" s="2"/>
      <c r="E97" s="4" t="s">
        <v>17</v>
      </c>
      <c r="F97" s="4"/>
      <c r="G97" s="4"/>
      <c r="H97" s="4"/>
      <c r="I97" s="4"/>
      <c r="J97" s="4"/>
      <c r="K97" s="4"/>
      <c r="L97" s="4"/>
      <c r="M97" s="4"/>
      <c r="N97" s="4"/>
      <c r="O97" s="4"/>
      <c r="P97" s="4"/>
    </row>
    <row r="99" spans="2:16">
      <c r="B99" s="2"/>
      <c r="C99" s="2" t="s">
        <v>4</v>
      </c>
      <c r="D99" s="2"/>
      <c r="E99" s="4" t="s">
        <v>18</v>
      </c>
      <c r="F99" s="4"/>
      <c r="G99" s="4"/>
      <c r="H99" s="4"/>
      <c r="I99" s="4"/>
      <c r="J99" s="4"/>
      <c r="K99" s="4"/>
      <c r="L99" s="4"/>
      <c r="M99" s="4"/>
      <c r="N99" s="4"/>
      <c r="O99" s="4"/>
      <c r="P99" s="4"/>
    </row>
    <row r="101" spans="2:16">
      <c r="B101" s="2"/>
      <c r="C101" s="2" t="s">
        <v>9</v>
      </c>
      <c r="D101" s="2"/>
      <c r="E101" s="4" t="s">
        <v>19</v>
      </c>
      <c r="F101" s="4"/>
      <c r="G101" s="4"/>
      <c r="H101" s="4"/>
      <c r="I101" s="4"/>
      <c r="J101" s="4"/>
      <c r="K101" s="4"/>
      <c r="L101" s="4"/>
      <c r="M101" s="4"/>
      <c r="N101" s="4"/>
      <c r="O101" s="4"/>
      <c r="P101" s="4"/>
    </row>
    <row r="103" spans="2:16">
      <c r="B103" s="2"/>
      <c r="C103" s="2" t="s">
        <v>12</v>
      </c>
      <c r="D103" s="2"/>
      <c r="E103" s="4" t="s">
        <v>6</v>
      </c>
      <c r="F103" s="4"/>
      <c r="G103" s="4"/>
      <c r="H103" s="4"/>
      <c r="I103" s="4"/>
      <c r="J103" s="4"/>
      <c r="K103" s="4"/>
      <c r="L103" s="4"/>
      <c r="M103" s="4"/>
      <c r="N103" s="4"/>
      <c r="O103" s="4"/>
      <c r="P103" s="4"/>
    </row>
    <row r="105" spans="2:16">
      <c r="B105" s="2"/>
      <c r="C105" s="2" t="s">
        <v>13</v>
      </c>
      <c r="D105" s="2"/>
      <c r="E105" s="4" t="s">
        <v>566</v>
      </c>
      <c r="F105" s="4"/>
      <c r="G105" s="4"/>
      <c r="H105" s="4"/>
      <c r="I105" s="4"/>
      <c r="J105" s="4"/>
      <c r="K105" s="4"/>
      <c r="L105" s="4"/>
      <c r="M105" s="4"/>
      <c r="N105" s="4"/>
      <c r="O105" s="4"/>
      <c r="P105" s="4"/>
    </row>
    <row r="107" spans="2:16">
      <c r="B107" s="1"/>
      <c r="C107" s="2" t="s">
        <v>14</v>
      </c>
      <c r="D107" s="2"/>
      <c r="E107" s="4" t="s">
        <v>567</v>
      </c>
      <c r="F107" s="4"/>
      <c r="G107" s="4"/>
      <c r="H107" s="4"/>
      <c r="I107" s="4"/>
      <c r="J107" s="4"/>
      <c r="K107" s="4"/>
      <c r="L107" s="4"/>
      <c r="M107" s="4"/>
      <c r="N107" s="4"/>
      <c r="O107" s="4"/>
      <c r="P107" s="4"/>
    </row>
    <row r="109" spans="2:16">
      <c r="B109" s="2"/>
      <c r="C109" s="2" t="s">
        <v>10</v>
      </c>
      <c r="D109" s="2"/>
      <c r="E109" s="4" t="s">
        <v>20</v>
      </c>
      <c r="F109" s="4"/>
      <c r="G109" s="4"/>
      <c r="H109" s="4"/>
      <c r="I109" s="4"/>
      <c r="J109" s="4"/>
      <c r="K109" s="4"/>
      <c r="L109" s="4"/>
      <c r="M109" s="4"/>
      <c r="N109" s="4"/>
      <c r="O109" s="4"/>
      <c r="P109" s="4"/>
    </row>
    <row r="111" spans="2:16">
      <c r="B111" s="2"/>
      <c r="C111" s="2" t="s">
        <v>11</v>
      </c>
      <c r="D111" s="2"/>
      <c r="E111" s="4" t="s">
        <v>568</v>
      </c>
      <c r="F111" s="4"/>
      <c r="G111" s="4"/>
      <c r="H111" s="4"/>
      <c r="I111" s="4"/>
      <c r="J111" s="4"/>
      <c r="K111" s="4"/>
      <c r="L111" s="4"/>
      <c r="M111" s="4"/>
      <c r="N111" s="4"/>
      <c r="O111" s="4"/>
      <c r="P111" s="4"/>
    </row>
    <row r="117" spans="2:16">
      <c r="D117" s="98" t="s">
        <v>8</v>
      </c>
      <c r="E117" s="98"/>
      <c r="F117" s="98"/>
      <c r="G117" s="98"/>
      <c r="H117" s="98"/>
      <c r="I117" s="98"/>
    </row>
    <row r="119" spans="2:16">
      <c r="B119" s="2"/>
      <c r="C119" s="2" t="s">
        <v>7</v>
      </c>
      <c r="D119" s="2"/>
      <c r="E119" s="4" t="s">
        <v>16</v>
      </c>
      <c r="F119" s="4"/>
      <c r="G119" s="4"/>
      <c r="H119" s="4"/>
      <c r="I119" s="4"/>
      <c r="J119" s="4"/>
      <c r="K119" s="4"/>
      <c r="L119" s="4"/>
      <c r="M119" s="4"/>
      <c r="N119" s="4"/>
      <c r="O119" s="4"/>
      <c r="P119" s="4"/>
    </row>
    <row r="121" spans="2:16">
      <c r="C121" s="2" t="s">
        <v>5</v>
      </c>
      <c r="D121" s="2"/>
      <c r="E121" s="4" t="s">
        <v>17</v>
      </c>
      <c r="F121" s="4"/>
      <c r="G121" s="4"/>
      <c r="H121" s="4"/>
      <c r="I121" s="4"/>
      <c r="J121" s="4"/>
      <c r="K121" s="4"/>
      <c r="L121" s="4"/>
      <c r="M121" s="4"/>
      <c r="N121" s="4"/>
      <c r="O121" s="4"/>
      <c r="P121" s="4"/>
    </row>
    <row r="123" spans="2:16">
      <c r="B123" s="2"/>
      <c r="C123" s="2" t="s">
        <v>4</v>
      </c>
      <c r="D123" s="2"/>
      <c r="E123" s="4" t="s">
        <v>18</v>
      </c>
      <c r="F123" s="4"/>
      <c r="G123" s="4"/>
      <c r="H123" s="4"/>
      <c r="I123" s="4"/>
      <c r="J123" s="4"/>
      <c r="K123" s="4"/>
      <c r="L123" s="4"/>
      <c r="M123" s="4"/>
      <c r="N123" s="4"/>
      <c r="O123" s="4"/>
      <c r="P123" s="4"/>
    </row>
    <row r="125" spans="2:16">
      <c r="B125" s="2"/>
      <c r="C125" s="2" t="s">
        <v>9</v>
      </c>
      <c r="D125" s="2"/>
      <c r="E125" s="4" t="s">
        <v>19</v>
      </c>
      <c r="F125" s="4"/>
      <c r="G125" s="4"/>
      <c r="H125" s="4"/>
      <c r="I125" s="4"/>
      <c r="J125" s="4"/>
      <c r="K125" s="4"/>
      <c r="L125" s="4"/>
      <c r="M125" s="4"/>
      <c r="N125" s="4"/>
      <c r="O125" s="4"/>
      <c r="P125" s="4"/>
    </row>
    <row r="127" spans="2:16">
      <c r="B127" s="2"/>
      <c r="C127" s="2" t="s">
        <v>12</v>
      </c>
      <c r="D127" s="2"/>
      <c r="E127" s="4" t="s">
        <v>6</v>
      </c>
      <c r="F127" s="4"/>
      <c r="G127" s="4"/>
      <c r="H127" s="4"/>
      <c r="I127" s="4"/>
      <c r="J127" s="4"/>
      <c r="K127" s="4"/>
      <c r="L127" s="4"/>
      <c r="M127" s="4"/>
      <c r="N127" s="4"/>
      <c r="O127" s="4"/>
      <c r="P127" s="4"/>
    </row>
    <row r="129" spans="2:16">
      <c r="B129" s="2"/>
      <c r="C129" s="2" t="s">
        <v>13</v>
      </c>
      <c r="D129" s="2"/>
      <c r="E129" s="4" t="s">
        <v>566</v>
      </c>
      <c r="F129" s="4"/>
      <c r="G129" s="4"/>
      <c r="H129" s="4"/>
      <c r="I129" s="4"/>
      <c r="J129" s="4"/>
      <c r="K129" s="4"/>
      <c r="L129" s="4"/>
      <c r="M129" s="4"/>
      <c r="N129" s="4"/>
      <c r="O129" s="4"/>
      <c r="P129" s="4"/>
    </row>
    <row r="131" spans="2:16">
      <c r="B131" s="1"/>
      <c r="C131" s="2" t="s">
        <v>14</v>
      </c>
      <c r="D131" s="2"/>
      <c r="E131" s="4" t="s">
        <v>567</v>
      </c>
      <c r="F131" s="4"/>
      <c r="G131" s="4"/>
      <c r="H131" s="4"/>
      <c r="I131" s="4"/>
      <c r="J131" s="4"/>
      <c r="K131" s="4"/>
      <c r="L131" s="4"/>
      <c r="M131" s="4"/>
      <c r="N131" s="4"/>
      <c r="O131" s="4"/>
      <c r="P131" s="4"/>
    </row>
    <row r="133" spans="2:16">
      <c r="B133" s="2"/>
      <c r="C133" s="2" t="s">
        <v>10</v>
      </c>
      <c r="D133" s="2"/>
      <c r="E133" s="4" t="s">
        <v>20</v>
      </c>
      <c r="F133" s="4"/>
      <c r="G133" s="4"/>
      <c r="H133" s="4"/>
      <c r="I133" s="4"/>
      <c r="J133" s="4"/>
      <c r="K133" s="4"/>
      <c r="L133" s="4"/>
      <c r="M133" s="4"/>
      <c r="N133" s="4"/>
      <c r="O133" s="4"/>
      <c r="P133" s="4"/>
    </row>
    <row r="135" spans="2:16">
      <c r="B135" s="2"/>
      <c r="C135" s="2" t="s">
        <v>11</v>
      </c>
      <c r="D135" s="2"/>
      <c r="E135" s="4" t="s">
        <v>568</v>
      </c>
      <c r="F135" s="4"/>
      <c r="G135" s="4"/>
      <c r="H135" s="4"/>
      <c r="I135" s="4"/>
      <c r="J135" s="4"/>
      <c r="K135" s="4"/>
      <c r="L135" s="4"/>
      <c r="M135" s="4"/>
      <c r="N135" s="4"/>
      <c r="O135" s="4"/>
      <c r="P135" s="4"/>
    </row>
    <row r="140" spans="2:16">
      <c r="D140" s="98" t="s">
        <v>8</v>
      </c>
      <c r="E140" s="98"/>
      <c r="F140" s="98"/>
      <c r="G140" s="98"/>
      <c r="H140" s="98"/>
      <c r="I140" s="98"/>
    </row>
    <row r="142" spans="2:16">
      <c r="B142" s="2"/>
      <c r="C142" s="2" t="s">
        <v>7</v>
      </c>
      <c r="D142" s="2"/>
      <c r="E142" s="4" t="s">
        <v>16</v>
      </c>
      <c r="F142" s="4"/>
      <c r="G142" s="4"/>
      <c r="H142" s="4"/>
      <c r="I142" s="4"/>
      <c r="J142" s="4"/>
      <c r="K142" s="4"/>
      <c r="L142" s="4"/>
      <c r="M142" s="4"/>
      <c r="N142" s="4"/>
      <c r="O142" s="4"/>
      <c r="P142" s="4"/>
    </row>
    <row r="144" spans="2:16">
      <c r="C144" s="2" t="s">
        <v>5</v>
      </c>
      <c r="D144" s="2"/>
      <c r="E144" s="4" t="s">
        <v>17</v>
      </c>
      <c r="F144" s="4"/>
      <c r="G144" s="4"/>
      <c r="H144" s="4"/>
      <c r="I144" s="4"/>
      <c r="J144" s="4"/>
      <c r="K144" s="4"/>
      <c r="L144" s="4"/>
      <c r="M144" s="4"/>
      <c r="N144" s="4"/>
      <c r="O144" s="4"/>
      <c r="P144" s="4"/>
    </row>
    <row r="146" spans="2:16">
      <c r="B146" s="2"/>
      <c r="C146" s="2" t="s">
        <v>4</v>
      </c>
      <c r="D146" s="2"/>
      <c r="E146" s="4" t="s">
        <v>18</v>
      </c>
      <c r="F146" s="4"/>
      <c r="G146" s="4"/>
      <c r="H146" s="4"/>
      <c r="I146" s="4"/>
      <c r="J146" s="4"/>
      <c r="K146" s="4"/>
      <c r="L146" s="4"/>
      <c r="M146" s="4"/>
      <c r="N146" s="4"/>
      <c r="O146" s="4"/>
      <c r="P146" s="4"/>
    </row>
    <row r="148" spans="2:16">
      <c r="B148" s="2"/>
      <c r="C148" s="2" t="s">
        <v>9</v>
      </c>
      <c r="D148" s="2"/>
      <c r="E148" s="4" t="s">
        <v>19</v>
      </c>
      <c r="F148" s="4"/>
      <c r="G148" s="4"/>
      <c r="H148" s="4"/>
      <c r="I148" s="4"/>
      <c r="J148" s="4"/>
      <c r="K148" s="4"/>
      <c r="L148" s="4"/>
      <c r="M148" s="4"/>
      <c r="N148" s="4"/>
      <c r="O148" s="4"/>
      <c r="P148" s="4"/>
    </row>
    <row r="150" spans="2:16">
      <c r="B150" s="2"/>
      <c r="C150" s="2" t="s">
        <v>12</v>
      </c>
      <c r="D150" s="2"/>
      <c r="E150" s="4" t="s">
        <v>6</v>
      </c>
      <c r="F150" s="4"/>
      <c r="G150" s="4"/>
      <c r="H150" s="4"/>
      <c r="I150" s="4"/>
      <c r="J150" s="4"/>
      <c r="K150" s="4"/>
      <c r="L150" s="4"/>
      <c r="M150" s="4"/>
      <c r="N150" s="4"/>
      <c r="O150" s="4"/>
      <c r="P150" s="4"/>
    </row>
    <row r="152" spans="2:16">
      <c r="B152" s="2"/>
      <c r="C152" s="2" t="s">
        <v>13</v>
      </c>
      <c r="D152" s="2"/>
      <c r="E152" s="4" t="s">
        <v>566</v>
      </c>
      <c r="F152" s="4"/>
      <c r="G152" s="4"/>
      <c r="H152" s="4"/>
      <c r="I152" s="4"/>
      <c r="J152" s="4"/>
      <c r="K152" s="4"/>
      <c r="L152" s="4"/>
      <c r="M152" s="4"/>
      <c r="N152" s="4"/>
      <c r="O152" s="4"/>
      <c r="P152" s="4"/>
    </row>
    <row r="154" spans="2:16">
      <c r="B154" s="1"/>
      <c r="C154" s="2" t="s">
        <v>14</v>
      </c>
      <c r="D154" s="2"/>
      <c r="E154" s="4" t="s">
        <v>567</v>
      </c>
      <c r="F154" s="4"/>
      <c r="G154" s="4"/>
      <c r="H154" s="4"/>
      <c r="I154" s="4"/>
      <c r="J154" s="4"/>
      <c r="K154" s="4"/>
      <c r="L154" s="4"/>
      <c r="M154" s="4"/>
      <c r="N154" s="4"/>
      <c r="O154" s="4"/>
      <c r="P154" s="4"/>
    </row>
    <row r="156" spans="2:16">
      <c r="B156" s="2"/>
      <c r="C156" s="2" t="s">
        <v>10</v>
      </c>
      <c r="D156" s="2"/>
      <c r="E156" s="4" t="s">
        <v>20</v>
      </c>
      <c r="F156" s="4"/>
      <c r="G156" s="4"/>
      <c r="H156" s="4"/>
      <c r="I156" s="4"/>
      <c r="J156" s="4"/>
      <c r="K156" s="4"/>
      <c r="L156" s="4"/>
      <c r="M156" s="4"/>
      <c r="N156" s="4"/>
      <c r="O156" s="4"/>
      <c r="P156" s="4"/>
    </row>
    <row r="158" spans="2:16">
      <c r="B158" s="2"/>
      <c r="C158" s="2" t="s">
        <v>11</v>
      </c>
      <c r="D158" s="2"/>
      <c r="E158" s="4" t="s">
        <v>568</v>
      </c>
      <c r="F158" s="4"/>
      <c r="G158" s="4"/>
      <c r="H158" s="4"/>
      <c r="I158" s="4"/>
      <c r="J158" s="4"/>
      <c r="K158" s="4"/>
      <c r="L158" s="4"/>
      <c r="M158" s="4"/>
      <c r="N158" s="4"/>
      <c r="O158" s="4"/>
      <c r="P158" s="4"/>
    </row>
    <row r="162" spans="2:16">
      <c r="D162" s="98" t="s">
        <v>8</v>
      </c>
      <c r="E162" s="98"/>
      <c r="F162" s="98"/>
      <c r="G162" s="98"/>
      <c r="H162" s="98"/>
      <c r="I162" s="98"/>
    </row>
    <row r="164" spans="2:16">
      <c r="B164" s="2"/>
      <c r="C164" s="2" t="s">
        <v>7</v>
      </c>
      <c r="D164" s="2"/>
      <c r="E164" s="4" t="s">
        <v>16</v>
      </c>
      <c r="F164" s="4"/>
      <c r="G164" s="4"/>
      <c r="H164" s="4"/>
      <c r="I164" s="4"/>
      <c r="J164" s="4"/>
      <c r="K164" s="4"/>
      <c r="L164" s="4"/>
      <c r="M164" s="4"/>
      <c r="N164" s="4"/>
      <c r="O164" s="4"/>
      <c r="P164" s="4"/>
    </row>
    <row r="166" spans="2:16">
      <c r="C166" s="2" t="s">
        <v>5</v>
      </c>
      <c r="D166" s="2"/>
      <c r="E166" s="4" t="s">
        <v>17</v>
      </c>
      <c r="F166" s="4"/>
      <c r="G166" s="4"/>
      <c r="H166" s="4"/>
      <c r="I166" s="4"/>
      <c r="J166" s="4"/>
      <c r="K166" s="4"/>
      <c r="L166" s="4"/>
      <c r="M166" s="4"/>
      <c r="N166" s="4"/>
      <c r="O166" s="4"/>
      <c r="P166" s="4"/>
    </row>
    <row r="168" spans="2:16">
      <c r="B168" s="2"/>
      <c r="C168" s="2" t="s">
        <v>4</v>
      </c>
      <c r="D168" s="2"/>
      <c r="E168" s="4" t="s">
        <v>18</v>
      </c>
      <c r="F168" s="4"/>
      <c r="G168" s="4"/>
      <c r="H168" s="4"/>
      <c r="I168" s="4"/>
      <c r="J168" s="4"/>
      <c r="K168" s="4"/>
      <c r="L168" s="4"/>
      <c r="M168" s="4"/>
      <c r="N168" s="4"/>
      <c r="O168" s="4"/>
      <c r="P168" s="4"/>
    </row>
    <row r="170" spans="2:16">
      <c r="B170" s="2"/>
      <c r="C170" s="2" t="s">
        <v>9</v>
      </c>
      <c r="D170" s="2"/>
      <c r="E170" s="4" t="s">
        <v>19</v>
      </c>
      <c r="F170" s="4"/>
      <c r="G170" s="4"/>
      <c r="H170" s="4"/>
      <c r="I170" s="4"/>
      <c r="J170" s="4"/>
      <c r="K170" s="4"/>
      <c r="L170" s="4"/>
      <c r="M170" s="4"/>
      <c r="N170" s="4"/>
      <c r="O170" s="4"/>
      <c r="P170" s="4"/>
    </row>
    <row r="172" spans="2:16">
      <c r="B172" s="2"/>
      <c r="C172" s="2" t="s">
        <v>12</v>
      </c>
      <c r="D172" s="2"/>
      <c r="E172" s="4" t="s">
        <v>6</v>
      </c>
      <c r="F172" s="4"/>
      <c r="G172" s="4"/>
      <c r="H172" s="4"/>
      <c r="I172" s="4"/>
      <c r="J172" s="4"/>
      <c r="K172" s="4"/>
      <c r="L172" s="4"/>
      <c r="M172" s="4"/>
      <c r="N172" s="4"/>
      <c r="O172" s="4"/>
      <c r="P172" s="4"/>
    </row>
    <row r="174" spans="2:16">
      <c r="B174" s="2"/>
      <c r="C174" s="2" t="s">
        <v>13</v>
      </c>
      <c r="D174" s="2"/>
      <c r="E174" s="4" t="s">
        <v>566</v>
      </c>
      <c r="F174" s="4"/>
      <c r="G174" s="4"/>
      <c r="H174" s="4"/>
      <c r="I174" s="4"/>
      <c r="J174" s="4"/>
      <c r="K174" s="4"/>
      <c r="L174" s="4"/>
      <c r="M174" s="4"/>
      <c r="N174" s="4"/>
      <c r="O174" s="4"/>
      <c r="P174" s="4"/>
    </row>
    <row r="176" spans="2:16">
      <c r="B176" s="1"/>
      <c r="C176" s="2" t="s">
        <v>14</v>
      </c>
      <c r="D176" s="2"/>
      <c r="E176" s="4" t="s">
        <v>567</v>
      </c>
      <c r="F176" s="4"/>
      <c r="G176" s="4"/>
      <c r="H176" s="4"/>
      <c r="I176" s="4"/>
      <c r="J176" s="4"/>
      <c r="K176" s="4"/>
      <c r="L176" s="4"/>
      <c r="M176" s="4"/>
      <c r="N176" s="4"/>
      <c r="O176" s="4"/>
      <c r="P176" s="4"/>
    </row>
    <row r="178" spans="2:16">
      <c r="B178" s="2"/>
      <c r="C178" s="2" t="s">
        <v>10</v>
      </c>
      <c r="D178" s="2"/>
      <c r="E178" s="4" t="s">
        <v>20</v>
      </c>
      <c r="F178" s="4"/>
      <c r="G178" s="4"/>
      <c r="H178" s="4"/>
      <c r="I178" s="4"/>
      <c r="J178" s="4"/>
      <c r="K178" s="4"/>
      <c r="L178" s="4"/>
      <c r="M178" s="4"/>
      <c r="N178" s="4"/>
      <c r="O178" s="4"/>
      <c r="P178" s="4"/>
    </row>
    <row r="180" spans="2:16">
      <c r="B180" s="2"/>
      <c r="C180" s="2" t="s">
        <v>11</v>
      </c>
      <c r="D180" s="2"/>
      <c r="E180" s="4" t="s">
        <v>568</v>
      </c>
      <c r="F180" s="4"/>
      <c r="G180" s="4"/>
      <c r="H180" s="4"/>
      <c r="I180" s="4"/>
      <c r="J180" s="4"/>
      <c r="K180" s="4"/>
      <c r="L180" s="4"/>
      <c r="M180" s="4"/>
      <c r="N180" s="4"/>
      <c r="O180" s="4"/>
      <c r="P180" s="4"/>
    </row>
    <row r="184" spans="2:16">
      <c r="D184" s="98" t="s">
        <v>8</v>
      </c>
      <c r="E184" s="98"/>
      <c r="F184" s="98"/>
      <c r="G184" s="98"/>
      <c r="H184" s="98"/>
      <c r="I184" s="98"/>
    </row>
    <row r="186" spans="2:16">
      <c r="B186" s="2"/>
      <c r="C186" s="2" t="s">
        <v>7</v>
      </c>
      <c r="D186" s="2"/>
      <c r="E186" s="4" t="s">
        <v>16</v>
      </c>
      <c r="F186" s="4"/>
      <c r="G186" s="4"/>
      <c r="H186" s="4"/>
      <c r="I186" s="4"/>
      <c r="J186" s="4"/>
      <c r="K186" s="4"/>
      <c r="L186" s="4"/>
      <c r="M186" s="4"/>
      <c r="N186" s="4"/>
      <c r="O186" s="4"/>
      <c r="P186" s="4"/>
    </row>
    <row r="188" spans="2:16">
      <c r="C188" s="2" t="s">
        <v>5</v>
      </c>
      <c r="D188" s="2"/>
      <c r="E188" s="4" t="s">
        <v>17</v>
      </c>
      <c r="F188" s="4"/>
      <c r="G188" s="4"/>
      <c r="H188" s="4"/>
      <c r="I188" s="4"/>
      <c r="J188" s="4"/>
      <c r="K188" s="4"/>
      <c r="L188" s="4"/>
      <c r="M188" s="4"/>
      <c r="N188" s="4"/>
      <c r="O188" s="4"/>
      <c r="P188" s="4"/>
    </row>
    <row r="190" spans="2:16">
      <c r="B190" s="2"/>
      <c r="C190" s="2" t="s">
        <v>4</v>
      </c>
      <c r="D190" s="2"/>
      <c r="E190" s="4" t="s">
        <v>18</v>
      </c>
      <c r="F190" s="4"/>
      <c r="G190" s="4"/>
      <c r="H190" s="4"/>
      <c r="I190" s="4"/>
      <c r="J190" s="4"/>
      <c r="K190" s="4"/>
      <c r="L190" s="4"/>
      <c r="M190" s="4"/>
      <c r="N190" s="4"/>
      <c r="O190" s="4"/>
      <c r="P190" s="4"/>
    </row>
    <row r="192" spans="2:16">
      <c r="B192" s="2"/>
      <c r="C192" s="2" t="s">
        <v>9</v>
      </c>
      <c r="D192" s="2"/>
      <c r="E192" s="4" t="s">
        <v>19</v>
      </c>
      <c r="F192" s="4"/>
      <c r="G192" s="4"/>
      <c r="H192" s="4"/>
      <c r="I192" s="4"/>
      <c r="J192" s="4"/>
      <c r="K192" s="4"/>
      <c r="L192" s="4"/>
      <c r="M192" s="4"/>
      <c r="N192" s="4"/>
      <c r="O192" s="4"/>
      <c r="P192" s="4"/>
    </row>
    <row r="194" spans="2:16">
      <c r="B194" s="2"/>
      <c r="C194" s="2" t="s">
        <v>12</v>
      </c>
      <c r="D194" s="2"/>
      <c r="E194" s="4" t="s">
        <v>6</v>
      </c>
      <c r="F194" s="4"/>
      <c r="G194" s="4"/>
      <c r="H194" s="4"/>
      <c r="I194" s="4"/>
      <c r="J194" s="4"/>
      <c r="K194" s="4"/>
      <c r="L194" s="4"/>
      <c r="M194" s="4"/>
      <c r="N194" s="4"/>
      <c r="O194" s="4"/>
      <c r="P194" s="4"/>
    </row>
    <row r="196" spans="2:16">
      <c r="B196" s="2"/>
      <c r="C196" s="2" t="s">
        <v>13</v>
      </c>
      <c r="D196" s="2"/>
      <c r="E196" s="4" t="s">
        <v>566</v>
      </c>
      <c r="F196" s="4"/>
      <c r="G196" s="4"/>
      <c r="H196" s="4"/>
      <c r="I196" s="4"/>
      <c r="J196" s="4"/>
      <c r="K196" s="4"/>
      <c r="L196" s="4"/>
      <c r="M196" s="4"/>
      <c r="N196" s="4"/>
      <c r="O196" s="4"/>
      <c r="P196" s="4"/>
    </row>
    <row r="198" spans="2:16">
      <c r="B198" s="1"/>
      <c r="C198" s="2" t="s">
        <v>14</v>
      </c>
      <c r="D198" s="2"/>
      <c r="E198" s="4" t="s">
        <v>567</v>
      </c>
      <c r="F198" s="4"/>
      <c r="G198" s="4"/>
      <c r="H198" s="4"/>
      <c r="I198" s="4"/>
      <c r="J198" s="4"/>
      <c r="K198" s="4"/>
      <c r="L198" s="4"/>
      <c r="M198" s="4"/>
      <c r="N198" s="4"/>
      <c r="O198" s="4"/>
      <c r="P198" s="4"/>
    </row>
    <row r="200" spans="2:16">
      <c r="B200" s="2"/>
      <c r="C200" s="2" t="s">
        <v>10</v>
      </c>
      <c r="D200" s="2"/>
      <c r="E200" s="4" t="s">
        <v>20</v>
      </c>
      <c r="F200" s="4"/>
      <c r="G200" s="4"/>
      <c r="H200" s="4"/>
      <c r="I200" s="4"/>
      <c r="J200" s="4"/>
      <c r="K200" s="4"/>
      <c r="L200" s="4"/>
      <c r="M200" s="4"/>
      <c r="N200" s="4"/>
      <c r="O200" s="4"/>
      <c r="P200" s="4"/>
    </row>
    <row r="202" spans="2:16">
      <c r="B202" s="2"/>
      <c r="C202" s="2" t="s">
        <v>11</v>
      </c>
      <c r="D202" s="2"/>
      <c r="E202" s="4" t="s">
        <v>568</v>
      </c>
      <c r="F202" s="4"/>
      <c r="G202" s="4"/>
      <c r="H202" s="4"/>
      <c r="I202" s="4"/>
      <c r="J202" s="4"/>
      <c r="K202" s="4"/>
      <c r="L202" s="4"/>
      <c r="M202" s="4"/>
      <c r="N202" s="4"/>
      <c r="O202" s="4"/>
      <c r="P202" s="4"/>
    </row>
    <row r="207" spans="2:16">
      <c r="D207" s="98" t="s">
        <v>8</v>
      </c>
      <c r="E207" s="98"/>
      <c r="F207" s="98"/>
      <c r="G207" s="98"/>
      <c r="H207" s="98"/>
      <c r="I207" s="98"/>
    </row>
    <row r="209" spans="2:16">
      <c r="B209" s="2"/>
      <c r="C209" s="2" t="s">
        <v>7</v>
      </c>
      <c r="D209" s="2"/>
      <c r="E209" s="4" t="s">
        <v>16</v>
      </c>
      <c r="F209" s="4"/>
      <c r="G209" s="4"/>
      <c r="H209" s="4"/>
      <c r="I209" s="4"/>
      <c r="J209" s="4"/>
      <c r="K209" s="4"/>
      <c r="L209" s="4"/>
      <c r="M209" s="4"/>
      <c r="N209" s="4"/>
      <c r="O209" s="4"/>
      <c r="P209" s="4"/>
    </row>
    <row r="211" spans="2:16">
      <c r="C211" s="2" t="s">
        <v>5</v>
      </c>
      <c r="D211" s="2"/>
      <c r="E211" s="4" t="s">
        <v>17</v>
      </c>
      <c r="F211" s="4"/>
      <c r="G211" s="4"/>
      <c r="H211" s="4"/>
      <c r="I211" s="4"/>
      <c r="J211" s="4"/>
      <c r="K211" s="4"/>
      <c r="L211" s="4"/>
      <c r="M211" s="4"/>
      <c r="N211" s="4"/>
      <c r="O211" s="4"/>
      <c r="P211" s="4"/>
    </row>
    <row r="213" spans="2:16">
      <c r="B213" s="2"/>
      <c r="C213" s="2" t="s">
        <v>4</v>
      </c>
      <c r="D213" s="2"/>
      <c r="E213" s="4" t="s">
        <v>18</v>
      </c>
      <c r="F213" s="4"/>
      <c r="G213" s="4"/>
      <c r="H213" s="4"/>
      <c r="I213" s="4"/>
      <c r="J213" s="4"/>
      <c r="K213" s="4"/>
      <c r="L213" s="4"/>
      <c r="M213" s="4"/>
      <c r="N213" s="4"/>
      <c r="O213" s="4"/>
      <c r="P213" s="4"/>
    </row>
    <row r="215" spans="2:16">
      <c r="B215" s="2"/>
      <c r="C215" s="2" t="s">
        <v>9</v>
      </c>
      <c r="D215" s="2"/>
      <c r="E215" s="4" t="s">
        <v>19</v>
      </c>
      <c r="F215" s="4"/>
      <c r="G215" s="4"/>
      <c r="H215" s="4"/>
      <c r="I215" s="4"/>
      <c r="J215" s="4"/>
      <c r="K215" s="4"/>
      <c r="L215" s="4"/>
      <c r="M215" s="4"/>
      <c r="N215" s="4"/>
      <c r="O215" s="4"/>
      <c r="P215" s="4"/>
    </row>
    <row r="217" spans="2:16">
      <c r="B217" s="2"/>
      <c r="C217" s="2" t="s">
        <v>12</v>
      </c>
      <c r="D217" s="2"/>
      <c r="E217" s="4" t="s">
        <v>6</v>
      </c>
      <c r="F217" s="4"/>
      <c r="G217" s="4"/>
      <c r="H217" s="4"/>
      <c r="I217" s="4"/>
      <c r="J217" s="4"/>
      <c r="K217" s="4"/>
      <c r="L217" s="4"/>
      <c r="M217" s="4"/>
      <c r="N217" s="4"/>
      <c r="O217" s="4"/>
      <c r="P217" s="4"/>
    </row>
    <row r="219" spans="2:16">
      <c r="B219" s="2"/>
      <c r="C219" s="2" t="s">
        <v>13</v>
      </c>
      <c r="D219" s="2"/>
      <c r="E219" s="4" t="s">
        <v>566</v>
      </c>
      <c r="F219" s="4"/>
      <c r="G219" s="4"/>
      <c r="H219" s="4"/>
      <c r="I219" s="4"/>
      <c r="J219" s="4"/>
      <c r="K219" s="4"/>
      <c r="L219" s="4"/>
      <c r="M219" s="4"/>
      <c r="N219" s="4"/>
      <c r="O219" s="4"/>
      <c r="P219" s="4"/>
    </row>
    <row r="221" spans="2:16">
      <c r="B221" s="1"/>
      <c r="C221" s="2" t="s">
        <v>14</v>
      </c>
      <c r="D221" s="2"/>
      <c r="E221" s="4" t="s">
        <v>567</v>
      </c>
      <c r="F221" s="4"/>
      <c r="G221" s="4"/>
      <c r="H221" s="4"/>
      <c r="I221" s="4"/>
      <c r="J221" s="4"/>
      <c r="K221" s="4"/>
      <c r="L221" s="4"/>
      <c r="M221" s="4"/>
      <c r="N221" s="4"/>
      <c r="O221" s="4"/>
      <c r="P221" s="4"/>
    </row>
    <row r="223" spans="2:16">
      <c r="B223" s="2"/>
      <c r="C223" s="2" t="s">
        <v>10</v>
      </c>
      <c r="D223" s="2"/>
      <c r="E223" s="4" t="s">
        <v>20</v>
      </c>
      <c r="F223" s="4"/>
      <c r="G223" s="4"/>
      <c r="H223" s="4"/>
      <c r="I223" s="4"/>
      <c r="J223" s="4"/>
      <c r="K223" s="4"/>
      <c r="L223" s="4"/>
      <c r="M223" s="4"/>
      <c r="N223" s="4"/>
      <c r="O223" s="4"/>
      <c r="P223" s="4"/>
    </row>
    <row r="225" spans="2:16">
      <c r="B225" s="2"/>
      <c r="C225" s="2" t="s">
        <v>11</v>
      </c>
      <c r="D225" s="2"/>
      <c r="E225" s="4" t="s">
        <v>568</v>
      </c>
      <c r="F225" s="4"/>
      <c r="G225" s="4"/>
      <c r="H225" s="4"/>
      <c r="I225" s="4"/>
      <c r="J225" s="4"/>
      <c r="K225" s="4"/>
      <c r="L225" s="4"/>
      <c r="M225" s="4"/>
      <c r="N225" s="4"/>
      <c r="O225" s="4"/>
      <c r="P225" s="4"/>
    </row>
    <row r="230" spans="2:16">
      <c r="D230" s="98" t="s">
        <v>8</v>
      </c>
      <c r="E230" s="98"/>
      <c r="F230" s="98"/>
      <c r="G230" s="98"/>
      <c r="H230" s="98"/>
      <c r="I230" s="98"/>
    </row>
    <row r="232" spans="2:16">
      <c r="B232" s="2"/>
      <c r="C232" s="2" t="s">
        <v>7</v>
      </c>
      <c r="D232" s="2"/>
      <c r="E232" s="4" t="s">
        <v>16</v>
      </c>
      <c r="F232" s="4"/>
      <c r="G232" s="4"/>
      <c r="H232" s="4"/>
      <c r="I232" s="4"/>
      <c r="J232" s="4"/>
      <c r="K232" s="4"/>
      <c r="L232" s="4"/>
      <c r="M232" s="4"/>
      <c r="N232" s="4"/>
      <c r="O232" s="4"/>
      <c r="P232" s="4"/>
    </row>
    <row r="234" spans="2:16">
      <c r="C234" s="2" t="s">
        <v>5</v>
      </c>
      <c r="D234" s="2"/>
      <c r="E234" s="4" t="s">
        <v>17</v>
      </c>
      <c r="F234" s="4"/>
      <c r="G234" s="4"/>
      <c r="H234" s="4"/>
      <c r="I234" s="4"/>
      <c r="J234" s="4"/>
      <c r="K234" s="4"/>
      <c r="L234" s="4"/>
      <c r="M234" s="4"/>
      <c r="N234" s="4"/>
      <c r="O234" s="4"/>
      <c r="P234" s="4"/>
    </row>
    <row r="236" spans="2:16">
      <c r="B236" s="2"/>
      <c r="C236" s="2" t="s">
        <v>4</v>
      </c>
      <c r="D236" s="2"/>
      <c r="E236" s="4" t="s">
        <v>18</v>
      </c>
      <c r="F236" s="4"/>
      <c r="G236" s="4"/>
      <c r="H236" s="4"/>
      <c r="I236" s="4"/>
      <c r="J236" s="4"/>
      <c r="K236" s="4"/>
      <c r="L236" s="4"/>
      <c r="M236" s="4"/>
      <c r="N236" s="4"/>
      <c r="O236" s="4"/>
      <c r="P236" s="4"/>
    </row>
    <row r="238" spans="2:16">
      <c r="B238" s="2"/>
      <c r="C238" s="2" t="s">
        <v>9</v>
      </c>
      <c r="D238" s="2"/>
      <c r="E238" s="4" t="s">
        <v>19</v>
      </c>
      <c r="F238" s="4"/>
      <c r="G238" s="4"/>
      <c r="H238" s="4"/>
      <c r="I238" s="4"/>
      <c r="J238" s="4"/>
      <c r="K238" s="4"/>
      <c r="L238" s="4"/>
      <c r="M238" s="4"/>
      <c r="N238" s="4"/>
      <c r="O238" s="4"/>
      <c r="P238" s="4"/>
    </row>
    <row r="240" spans="2:16">
      <c r="B240" s="2"/>
      <c r="C240" s="2" t="s">
        <v>12</v>
      </c>
      <c r="D240" s="2"/>
      <c r="E240" s="4" t="s">
        <v>6</v>
      </c>
      <c r="F240" s="4"/>
      <c r="G240" s="4"/>
      <c r="H240" s="4"/>
      <c r="I240" s="4"/>
      <c r="J240" s="4"/>
      <c r="K240" s="4"/>
      <c r="L240" s="4"/>
      <c r="M240" s="4"/>
      <c r="N240" s="4"/>
      <c r="O240" s="4"/>
      <c r="P240" s="4"/>
    </row>
    <row r="242" spans="2:16">
      <c r="B242" s="2"/>
      <c r="C242" s="2" t="s">
        <v>13</v>
      </c>
      <c r="D242" s="2"/>
      <c r="E242" s="4" t="s">
        <v>566</v>
      </c>
      <c r="F242" s="4"/>
      <c r="G242" s="4"/>
      <c r="H242" s="4"/>
      <c r="I242" s="4"/>
      <c r="J242" s="4"/>
      <c r="K242" s="4"/>
      <c r="L242" s="4"/>
      <c r="M242" s="4"/>
      <c r="N242" s="4"/>
      <c r="O242" s="4"/>
      <c r="P242" s="4"/>
    </row>
    <row r="244" spans="2:16">
      <c r="B244" s="1"/>
      <c r="C244" s="2" t="s">
        <v>14</v>
      </c>
      <c r="D244" s="2"/>
      <c r="E244" s="4" t="s">
        <v>567</v>
      </c>
      <c r="F244" s="4"/>
      <c r="G244" s="4"/>
      <c r="H244" s="4"/>
      <c r="I244" s="4"/>
      <c r="J244" s="4"/>
      <c r="K244" s="4"/>
      <c r="L244" s="4"/>
      <c r="M244" s="4"/>
      <c r="N244" s="4"/>
      <c r="O244" s="4"/>
      <c r="P244" s="4"/>
    </row>
    <row r="246" spans="2:16">
      <c r="B246" s="2"/>
      <c r="C246" s="2" t="s">
        <v>10</v>
      </c>
      <c r="D246" s="2"/>
      <c r="E246" s="4" t="s">
        <v>20</v>
      </c>
      <c r="F246" s="4"/>
      <c r="G246" s="4"/>
      <c r="H246" s="4"/>
      <c r="I246" s="4"/>
      <c r="J246" s="4"/>
      <c r="K246" s="4"/>
      <c r="L246" s="4"/>
      <c r="M246" s="4"/>
      <c r="N246" s="4"/>
      <c r="O246" s="4"/>
      <c r="P246" s="4"/>
    </row>
    <row r="248" spans="2:16">
      <c r="B248" s="2"/>
      <c r="C248" s="2" t="s">
        <v>11</v>
      </c>
      <c r="D248" s="2"/>
      <c r="E248" s="4" t="s">
        <v>568</v>
      </c>
      <c r="F248" s="4"/>
      <c r="G248" s="4"/>
      <c r="H248" s="4"/>
      <c r="I248" s="4"/>
      <c r="J248" s="4"/>
      <c r="K248" s="4"/>
      <c r="L248" s="4"/>
      <c r="M248" s="4"/>
      <c r="N248" s="4"/>
      <c r="O248" s="4"/>
      <c r="P248" s="4"/>
    </row>
    <row r="253" spans="2:16">
      <c r="D253" s="98" t="s">
        <v>8</v>
      </c>
      <c r="E253" s="98"/>
      <c r="F253" s="98"/>
      <c r="G253" s="98"/>
      <c r="H253" s="98"/>
      <c r="I253" s="98"/>
    </row>
    <row r="255" spans="2:16">
      <c r="B255" s="2"/>
      <c r="C255" s="2" t="s">
        <v>7</v>
      </c>
      <c r="D255" s="2"/>
      <c r="E255" s="4" t="s">
        <v>16</v>
      </c>
      <c r="F255" s="4"/>
      <c r="G255" s="4"/>
      <c r="H255" s="4"/>
      <c r="I255" s="4"/>
      <c r="J255" s="4"/>
      <c r="K255" s="4"/>
      <c r="L255" s="4"/>
      <c r="M255" s="4"/>
      <c r="N255" s="4"/>
      <c r="O255" s="4"/>
      <c r="P255" s="4"/>
    </row>
    <row r="257" spans="2:16">
      <c r="C257" s="2" t="s">
        <v>5</v>
      </c>
      <c r="D257" s="2"/>
      <c r="E257" s="4" t="s">
        <v>17</v>
      </c>
      <c r="F257" s="4"/>
      <c r="G257" s="4"/>
      <c r="H257" s="4"/>
      <c r="I257" s="4"/>
      <c r="J257" s="4"/>
      <c r="K257" s="4"/>
      <c r="L257" s="4"/>
      <c r="M257" s="4"/>
      <c r="N257" s="4"/>
      <c r="O257" s="4"/>
      <c r="P257" s="4"/>
    </row>
    <row r="259" spans="2:16">
      <c r="B259" s="2"/>
      <c r="C259" s="2" t="s">
        <v>4</v>
      </c>
      <c r="D259" s="2"/>
      <c r="E259" s="4" t="s">
        <v>18</v>
      </c>
      <c r="F259" s="4"/>
      <c r="G259" s="4"/>
      <c r="H259" s="4"/>
      <c r="I259" s="4"/>
      <c r="J259" s="4"/>
      <c r="K259" s="4"/>
      <c r="L259" s="4"/>
      <c r="M259" s="4"/>
      <c r="N259" s="4"/>
      <c r="O259" s="4"/>
      <c r="P259" s="4"/>
    </row>
    <row r="261" spans="2:16">
      <c r="B261" s="2"/>
      <c r="C261" s="2" t="s">
        <v>9</v>
      </c>
      <c r="D261" s="2"/>
      <c r="E261" s="4" t="s">
        <v>19</v>
      </c>
      <c r="F261" s="4"/>
      <c r="G261" s="4"/>
      <c r="H261" s="4"/>
      <c r="I261" s="4"/>
      <c r="J261" s="4"/>
      <c r="K261" s="4"/>
      <c r="L261" s="4"/>
      <c r="M261" s="4"/>
      <c r="N261" s="4"/>
      <c r="O261" s="4"/>
      <c r="P261" s="4"/>
    </row>
    <row r="263" spans="2:16">
      <c r="B263" s="2"/>
      <c r="C263" s="2" t="s">
        <v>12</v>
      </c>
      <c r="D263" s="2"/>
      <c r="E263" s="4" t="s">
        <v>6</v>
      </c>
      <c r="F263" s="4"/>
      <c r="G263" s="4"/>
      <c r="H263" s="4"/>
      <c r="I263" s="4"/>
      <c r="J263" s="4"/>
      <c r="K263" s="4"/>
      <c r="L263" s="4"/>
      <c r="M263" s="4"/>
      <c r="N263" s="4"/>
      <c r="O263" s="4"/>
      <c r="P263" s="4"/>
    </row>
    <row r="265" spans="2:16">
      <c r="B265" s="2"/>
      <c r="C265" s="2" t="s">
        <v>13</v>
      </c>
      <c r="D265" s="2"/>
      <c r="E265" s="4" t="s">
        <v>566</v>
      </c>
      <c r="F265" s="4"/>
      <c r="G265" s="4"/>
      <c r="H265" s="4"/>
      <c r="I265" s="4"/>
      <c r="J265" s="4"/>
      <c r="K265" s="4"/>
      <c r="L265" s="4"/>
      <c r="M265" s="4"/>
      <c r="N265" s="4"/>
      <c r="O265" s="4"/>
      <c r="P265" s="4"/>
    </row>
    <row r="267" spans="2:16">
      <c r="B267" s="1"/>
      <c r="C267" s="2" t="s">
        <v>14</v>
      </c>
      <c r="D267" s="2"/>
      <c r="E267" s="4" t="s">
        <v>567</v>
      </c>
      <c r="F267" s="4"/>
      <c r="G267" s="4"/>
      <c r="H267" s="4"/>
      <c r="I267" s="4"/>
      <c r="J267" s="4"/>
      <c r="K267" s="4"/>
      <c r="L267" s="4"/>
      <c r="M267" s="4"/>
      <c r="N267" s="4"/>
      <c r="O267" s="4"/>
      <c r="P267" s="4"/>
    </row>
    <row r="269" spans="2:16">
      <c r="B269" s="2"/>
      <c r="C269" s="2" t="s">
        <v>10</v>
      </c>
      <c r="D269" s="2"/>
      <c r="E269" s="4" t="s">
        <v>20</v>
      </c>
      <c r="F269" s="4"/>
      <c r="G269" s="4"/>
      <c r="H269" s="4"/>
      <c r="I269" s="4"/>
      <c r="J269" s="4"/>
      <c r="K269" s="4"/>
      <c r="L269" s="4"/>
      <c r="M269" s="4"/>
      <c r="N269" s="4"/>
      <c r="O269" s="4"/>
      <c r="P269" s="4"/>
    </row>
    <row r="271" spans="2:16">
      <c r="B271" s="2"/>
      <c r="C271" s="2" t="s">
        <v>11</v>
      </c>
      <c r="D271" s="2"/>
      <c r="E271" s="4" t="s">
        <v>568</v>
      </c>
      <c r="F271" s="4"/>
      <c r="G271" s="4"/>
      <c r="H271" s="4"/>
      <c r="I271" s="4"/>
      <c r="J271" s="4"/>
      <c r="K271" s="4"/>
      <c r="L271" s="4"/>
      <c r="M271" s="4"/>
      <c r="N271" s="4"/>
      <c r="O271" s="4"/>
      <c r="P271" s="4"/>
    </row>
    <row r="276" spans="2:16">
      <c r="D276" s="98" t="s">
        <v>8</v>
      </c>
      <c r="E276" s="98"/>
      <c r="F276" s="98"/>
      <c r="G276" s="98"/>
      <c r="H276" s="98"/>
      <c r="I276" s="98"/>
    </row>
    <row r="278" spans="2:16">
      <c r="B278" s="2"/>
      <c r="C278" s="2" t="s">
        <v>7</v>
      </c>
      <c r="D278" s="2"/>
      <c r="E278" s="4" t="s">
        <v>16</v>
      </c>
      <c r="F278" s="4"/>
      <c r="G278" s="4"/>
      <c r="H278" s="4"/>
      <c r="I278" s="4"/>
      <c r="J278" s="4"/>
      <c r="K278" s="4"/>
      <c r="L278" s="4"/>
      <c r="M278" s="4"/>
      <c r="N278" s="4"/>
      <c r="O278" s="4"/>
      <c r="P278" s="4"/>
    </row>
    <row r="280" spans="2:16">
      <c r="C280" s="2" t="s">
        <v>5</v>
      </c>
      <c r="D280" s="2"/>
      <c r="E280" s="4" t="s">
        <v>17</v>
      </c>
      <c r="F280" s="4"/>
      <c r="G280" s="4"/>
      <c r="H280" s="4"/>
      <c r="I280" s="4"/>
      <c r="J280" s="4"/>
      <c r="K280" s="4"/>
      <c r="L280" s="4"/>
      <c r="M280" s="4"/>
      <c r="N280" s="4"/>
      <c r="O280" s="4"/>
      <c r="P280" s="4"/>
    </row>
    <row r="282" spans="2:16">
      <c r="B282" s="2"/>
      <c r="C282" s="2" t="s">
        <v>4</v>
      </c>
      <c r="D282" s="2"/>
      <c r="E282" s="4" t="s">
        <v>18</v>
      </c>
      <c r="F282" s="4"/>
      <c r="G282" s="4"/>
      <c r="H282" s="4"/>
      <c r="I282" s="4"/>
      <c r="J282" s="4"/>
      <c r="K282" s="4"/>
      <c r="L282" s="4"/>
      <c r="M282" s="4"/>
      <c r="N282" s="4"/>
      <c r="O282" s="4"/>
      <c r="P282" s="4"/>
    </row>
    <row r="284" spans="2:16">
      <c r="B284" s="2"/>
      <c r="C284" s="2" t="s">
        <v>9</v>
      </c>
      <c r="D284" s="2"/>
      <c r="E284" s="4" t="s">
        <v>19</v>
      </c>
      <c r="F284" s="4"/>
      <c r="G284" s="4"/>
      <c r="H284" s="4"/>
      <c r="I284" s="4"/>
      <c r="J284" s="4"/>
      <c r="K284" s="4"/>
      <c r="L284" s="4"/>
      <c r="M284" s="4"/>
      <c r="N284" s="4"/>
      <c r="O284" s="4"/>
      <c r="P284" s="4"/>
    </row>
    <row r="286" spans="2:16">
      <c r="B286" s="2"/>
      <c r="C286" s="2" t="s">
        <v>12</v>
      </c>
      <c r="D286" s="2"/>
      <c r="E286" s="4" t="s">
        <v>6</v>
      </c>
      <c r="F286" s="4"/>
      <c r="G286" s="4"/>
      <c r="H286" s="4"/>
      <c r="I286" s="4"/>
      <c r="J286" s="4"/>
      <c r="K286" s="4"/>
      <c r="L286" s="4"/>
      <c r="M286" s="4"/>
      <c r="N286" s="4"/>
      <c r="O286" s="4"/>
      <c r="P286" s="4"/>
    </row>
    <row r="288" spans="2:16">
      <c r="B288" s="2"/>
      <c r="C288" s="2" t="s">
        <v>13</v>
      </c>
      <c r="D288" s="2"/>
      <c r="E288" s="4" t="s">
        <v>566</v>
      </c>
      <c r="F288" s="4"/>
      <c r="G288" s="4"/>
      <c r="H288" s="4"/>
      <c r="I288" s="4"/>
      <c r="J288" s="4"/>
      <c r="K288" s="4"/>
      <c r="L288" s="4"/>
      <c r="M288" s="4"/>
      <c r="N288" s="4"/>
      <c r="O288" s="4"/>
      <c r="P288" s="4"/>
    </row>
    <row r="290" spans="2:16">
      <c r="B290" s="1"/>
      <c r="C290" s="2" t="s">
        <v>14</v>
      </c>
      <c r="D290" s="2"/>
      <c r="E290" s="4" t="s">
        <v>567</v>
      </c>
      <c r="F290" s="4"/>
      <c r="G290" s="4"/>
      <c r="H290" s="4"/>
      <c r="I290" s="4"/>
      <c r="J290" s="4"/>
      <c r="K290" s="4"/>
      <c r="L290" s="4"/>
      <c r="M290" s="4"/>
      <c r="N290" s="4"/>
      <c r="O290" s="4"/>
      <c r="P290" s="4"/>
    </row>
    <row r="292" spans="2:16">
      <c r="B292" s="2"/>
      <c r="C292" s="2" t="s">
        <v>10</v>
      </c>
      <c r="D292" s="2"/>
      <c r="E292" s="4" t="s">
        <v>20</v>
      </c>
      <c r="F292" s="4"/>
      <c r="G292" s="4"/>
      <c r="H292" s="4"/>
      <c r="I292" s="4"/>
      <c r="J292" s="4"/>
      <c r="K292" s="4"/>
      <c r="L292" s="4"/>
      <c r="M292" s="4"/>
      <c r="N292" s="4"/>
      <c r="O292" s="4"/>
      <c r="P292" s="4"/>
    </row>
    <row r="294" spans="2:16">
      <c r="B294" s="2"/>
      <c r="C294" s="2" t="s">
        <v>11</v>
      </c>
      <c r="D294" s="2"/>
      <c r="E294" s="4" t="s">
        <v>568</v>
      </c>
      <c r="F294" s="4"/>
      <c r="G294" s="4"/>
      <c r="H294" s="4"/>
      <c r="I294" s="4"/>
      <c r="J294" s="4"/>
      <c r="K294" s="4"/>
      <c r="L294" s="4"/>
      <c r="M294" s="4"/>
      <c r="N294" s="4"/>
      <c r="O294" s="4"/>
      <c r="P294" s="4"/>
    </row>
    <row r="300" spans="2:16">
      <c r="D300" s="98" t="s">
        <v>8</v>
      </c>
      <c r="E300" s="98"/>
      <c r="F300" s="98"/>
      <c r="G300" s="98"/>
      <c r="H300" s="98"/>
      <c r="I300" s="98"/>
    </row>
    <row r="302" spans="2:16">
      <c r="B302" s="2"/>
      <c r="C302" s="2" t="s">
        <v>7</v>
      </c>
      <c r="D302" s="2"/>
      <c r="E302" s="4" t="s">
        <v>16</v>
      </c>
      <c r="F302" s="4"/>
      <c r="G302" s="4"/>
      <c r="H302" s="4"/>
      <c r="I302" s="4"/>
      <c r="J302" s="4"/>
      <c r="K302" s="4"/>
      <c r="L302" s="4"/>
      <c r="M302" s="4"/>
      <c r="N302" s="4"/>
      <c r="O302" s="4"/>
      <c r="P302" s="4"/>
    </row>
    <row r="304" spans="2:16">
      <c r="C304" s="2" t="s">
        <v>5</v>
      </c>
      <c r="D304" s="2"/>
      <c r="E304" s="4" t="s">
        <v>17</v>
      </c>
      <c r="F304" s="4"/>
      <c r="G304" s="4"/>
      <c r="H304" s="4"/>
      <c r="I304" s="4"/>
      <c r="J304" s="4"/>
      <c r="K304" s="4"/>
      <c r="L304" s="4"/>
      <c r="M304" s="4"/>
      <c r="N304" s="4"/>
      <c r="O304" s="4"/>
      <c r="P304" s="4"/>
    </row>
    <row r="306" spans="2:16">
      <c r="B306" s="2"/>
      <c r="C306" s="2" t="s">
        <v>4</v>
      </c>
      <c r="D306" s="2"/>
      <c r="E306" s="4" t="s">
        <v>18</v>
      </c>
      <c r="F306" s="4"/>
      <c r="G306" s="4"/>
      <c r="H306" s="4"/>
      <c r="I306" s="4"/>
      <c r="J306" s="4"/>
      <c r="K306" s="4"/>
      <c r="L306" s="4"/>
      <c r="M306" s="4"/>
      <c r="N306" s="4"/>
      <c r="O306" s="4"/>
      <c r="P306" s="4"/>
    </row>
    <row r="308" spans="2:16">
      <c r="B308" s="2"/>
      <c r="C308" s="2" t="s">
        <v>9</v>
      </c>
      <c r="D308" s="2"/>
      <c r="E308" s="4" t="s">
        <v>19</v>
      </c>
      <c r="F308" s="4"/>
      <c r="G308" s="4"/>
      <c r="H308" s="4"/>
      <c r="I308" s="4"/>
      <c r="J308" s="4"/>
      <c r="K308" s="4"/>
      <c r="L308" s="4"/>
      <c r="M308" s="4"/>
      <c r="N308" s="4"/>
      <c r="O308" s="4"/>
      <c r="P308" s="4"/>
    </row>
    <row r="310" spans="2:16">
      <c r="B310" s="2"/>
      <c r="C310" s="2" t="s">
        <v>12</v>
      </c>
      <c r="D310" s="2"/>
      <c r="E310" s="4" t="s">
        <v>6</v>
      </c>
      <c r="F310" s="4"/>
      <c r="G310" s="4"/>
      <c r="H310" s="4"/>
      <c r="I310" s="4"/>
      <c r="J310" s="4"/>
      <c r="K310" s="4"/>
      <c r="L310" s="4"/>
      <c r="M310" s="4"/>
      <c r="N310" s="4"/>
      <c r="O310" s="4"/>
      <c r="P310" s="4"/>
    </row>
    <row r="312" spans="2:16">
      <c r="B312" s="2"/>
      <c r="C312" s="2" t="s">
        <v>13</v>
      </c>
      <c r="D312" s="2"/>
      <c r="E312" s="4" t="s">
        <v>566</v>
      </c>
      <c r="F312" s="4"/>
      <c r="G312" s="4"/>
      <c r="H312" s="4"/>
      <c r="I312" s="4"/>
      <c r="J312" s="4"/>
      <c r="K312" s="4"/>
      <c r="L312" s="4"/>
      <c r="M312" s="4"/>
      <c r="N312" s="4"/>
      <c r="O312" s="4"/>
      <c r="P312" s="4"/>
    </row>
    <row r="314" spans="2:16">
      <c r="B314" s="1"/>
      <c r="C314" s="2" t="s">
        <v>14</v>
      </c>
      <c r="D314" s="2"/>
      <c r="E314" s="4" t="s">
        <v>567</v>
      </c>
      <c r="F314" s="4"/>
      <c r="G314" s="4"/>
      <c r="H314" s="4"/>
      <c r="I314" s="4"/>
      <c r="J314" s="4"/>
      <c r="K314" s="4"/>
      <c r="L314" s="4"/>
      <c r="M314" s="4"/>
      <c r="N314" s="4"/>
      <c r="O314" s="4"/>
      <c r="P314" s="4"/>
    </row>
    <row r="316" spans="2:16">
      <c r="B316" s="2"/>
      <c r="C316" s="2" t="s">
        <v>10</v>
      </c>
      <c r="D316" s="2"/>
      <c r="E316" s="4" t="s">
        <v>20</v>
      </c>
      <c r="F316" s="4"/>
      <c r="G316" s="4"/>
      <c r="H316" s="4"/>
      <c r="I316" s="4"/>
      <c r="J316" s="4"/>
      <c r="K316" s="4"/>
      <c r="L316" s="4"/>
      <c r="M316" s="4"/>
      <c r="N316" s="4"/>
      <c r="O316" s="4"/>
      <c r="P316" s="4"/>
    </row>
    <row r="318" spans="2:16">
      <c r="B318" s="2"/>
      <c r="C318" s="2" t="s">
        <v>11</v>
      </c>
      <c r="D318" s="2"/>
      <c r="E318" s="4" t="s">
        <v>568</v>
      </c>
      <c r="F318" s="4"/>
      <c r="G318" s="4"/>
      <c r="H318" s="4"/>
      <c r="I318" s="4"/>
      <c r="J318" s="4"/>
      <c r="K318" s="4"/>
      <c r="L318" s="4"/>
      <c r="M318" s="4"/>
      <c r="N318" s="4"/>
      <c r="O318" s="4"/>
      <c r="P318" s="4"/>
    </row>
    <row r="323" spans="2:16">
      <c r="D323" s="98" t="s">
        <v>8</v>
      </c>
      <c r="E323" s="98"/>
      <c r="F323" s="98"/>
      <c r="G323" s="98"/>
      <c r="H323" s="98"/>
      <c r="I323" s="98"/>
    </row>
    <row r="325" spans="2:16">
      <c r="B325" s="2"/>
      <c r="C325" s="2" t="s">
        <v>7</v>
      </c>
      <c r="D325" s="2"/>
      <c r="E325" s="4" t="s">
        <v>16</v>
      </c>
      <c r="F325" s="4"/>
      <c r="G325" s="4"/>
      <c r="H325" s="4"/>
      <c r="I325" s="4"/>
      <c r="J325" s="4"/>
      <c r="K325" s="4"/>
      <c r="L325" s="4"/>
      <c r="M325" s="4"/>
      <c r="N325" s="4"/>
      <c r="O325" s="4"/>
      <c r="P325" s="4"/>
    </row>
    <row r="327" spans="2:16">
      <c r="C327" s="2" t="s">
        <v>5</v>
      </c>
      <c r="D327" s="2"/>
      <c r="E327" s="4" t="s">
        <v>17</v>
      </c>
      <c r="F327" s="4"/>
      <c r="G327" s="4"/>
      <c r="H327" s="4"/>
      <c r="I327" s="4"/>
      <c r="J327" s="4"/>
      <c r="K327" s="4"/>
      <c r="L327" s="4"/>
      <c r="M327" s="4"/>
      <c r="N327" s="4"/>
      <c r="O327" s="4"/>
      <c r="P327" s="4"/>
    </row>
    <row r="329" spans="2:16">
      <c r="B329" s="2"/>
      <c r="C329" s="2" t="s">
        <v>4</v>
      </c>
      <c r="D329" s="2"/>
      <c r="E329" s="4" t="s">
        <v>18</v>
      </c>
      <c r="F329" s="4"/>
      <c r="G329" s="4"/>
      <c r="H329" s="4"/>
      <c r="I329" s="4"/>
      <c r="J329" s="4"/>
      <c r="K329" s="4"/>
      <c r="L329" s="4"/>
      <c r="M329" s="4"/>
      <c r="N329" s="4"/>
      <c r="O329" s="4"/>
      <c r="P329" s="4"/>
    </row>
    <row r="331" spans="2:16">
      <c r="B331" s="2"/>
      <c r="C331" s="2" t="s">
        <v>9</v>
      </c>
      <c r="D331" s="2"/>
      <c r="E331" s="4" t="s">
        <v>19</v>
      </c>
      <c r="F331" s="4"/>
      <c r="G331" s="4"/>
      <c r="H331" s="4"/>
      <c r="I331" s="4"/>
      <c r="J331" s="4"/>
      <c r="K331" s="4"/>
      <c r="L331" s="4"/>
      <c r="M331" s="4"/>
      <c r="N331" s="4"/>
      <c r="O331" s="4"/>
      <c r="P331" s="4"/>
    </row>
    <row r="333" spans="2:16">
      <c r="B333" s="2"/>
      <c r="C333" s="2" t="s">
        <v>12</v>
      </c>
      <c r="D333" s="2"/>
      <c r="E333" s="4" t="s">
        <v>6</v>
      </c>
      <c r="F333" s="4"/>
      <c r="G333" s="4"/>
      <c r="H333" s="4"/>
      <c r="I333" s="4"/>
      <c r="J333" s="4"/>
      <c r="K333" s="4"/>
      <c r="L333" s="4"/>
      <c r="M333" s="4"/>
      <c r="N333" s="4"/>
      <c r="O333" s="4"/>
      <c r="P333" s="4"/>
    </row>
    <row r="335" spans="2:16">
      <c r="B335" s="2"/>
      <c r="C335" s="2" t="s">
        <v>13</v>
      </c>
      <c r="D335" s="2"/>
      <c r="E335" s="4" t="s">
        <v>566</v>
      </c>
      <c r="F335" s="4"/>
      <c r="G335" s="4"/>
      <c r="H335" s="4"/>
      <c r="I335" s="4"/>
      <c r="J335" s="4"/>
      <c r="K335" s="4"/>
      <c r="L335" s="4"/>
      <c r="M335" s="4"/>
      <c r="N335" s="4"/>
      <c r="O335" s="4"/>
      <c r="P335" s="4"/>
    </row>
    <row r="337" spans="2:16">
      <c r="B337" s="1"/>
      <c r="C337" s="2" t="s">
        <v>14</v>
      </c>
      <c r="D337" s="2"/>
      <c r="E337" s="4" t="s">
        <v>567</v>
      </c>
      <c r="F337" s="4"/>
      <c r="G337" s="4"/>
      <c r="H337" s="4"/>
      <c r="I337" s="4"/>
      <c r="J337" s="4"/>
      <c r="K337" s="4"/>
      <c r="L337" s="4"/>
      <c r="M337" s="4"/>
      <c r="N337" s="4"/>
      <c r="O337" s="4"/>
      <c r="P337" s="4"/>
    </row>
    <row r="339" spans="2:16">
      <c r="B339" s="2"/>
      <c r="C339" s="2" t="s">
        <v>10</v>
      </c>
      <c r="D339" s="2"/>
      <c r="E339" s="4" t="s">
        <v>20</v>
      </c>
      <c r="F339" s="4"/>
      <c r="G339" s="4"/>
      <c r="H339" s="4"/>
      <c r="I339" s="4"/>
      <c r="J339" s="4"/>
      <c r="K339" s="4"/>
      <c r="L339" s="4"/>
      <c r="M339" s="4"/>
      <c r="N339" s="4"/>
      <c r="O339" s="4"/>
      <c r="P339" s="4"/>
    </row>
    <row r="341" spans="2:16">
      <c r="B341" s="2"/>
      <c r="C341" s="2" t="s">
        <v>11</v>
      </c>
      <c r="D341" s="2"/>
      <c r="E341" s="4" t="s">
        <v>568</v>
      </c>
      <c r="F341" s="4"/>
      <c r="G341" s="4"/>
      <c r="H341" s="4"/>
      <c r="I341" s="4"/>
      <c r="J341" s="4"/>
      <c r="K341" s="4"/>
      <c r="L341" s="4"/>
      <c r="M341" s="4"/>
      <c r="N341" s="4"/>
      <c r="O341" s="4"/>
      <c r="P341" s="4"/>
    </row>
    <row r="345" spans="2:16">
      <c r="D345" s="98" t="s">
        <v>8</v>
      </c>
      <c r="E345" s="98"/>
      <c r="F345" s="98"/>
      <c r="G345" s="98"/>
      <c r="H345" s="98"/>
      <c r="I345" s="98"/>
    </row>
    <row r="347" spans="2:16">
      <c r="B347" s="2"/>
      <c r="C347" s="2" t="s">
        <v>7</v>
      </c>
      <c r="D347" s="2"/>
      <c r="E347" s="4" t="s">
        <v>16</v>
      </c>
      <c r="F347" s="4"/>
      <c r="G347" s="4"/>
      <c r="H347" s="4"/>
      <c r="I347" s="4"/>
      <c r="J347" s="4"/>
      <c r="K347" s="4"/>
      <c r="L347" s="4"/>
      <c r="M347" s="4"/>
      <c r="N347" s="4"/>
      <c r="O347" s="4"/>
      <c r="P347" s="4"/>
    </row>
    <row r="349" spans="2:16">
      <c r="C349" s="2" t="s">
        <v>5</v>
      </c>
      <c r="D349" s="2"/>
      <c r="E349" s="4" t="s">
        <v>17</v>
      </c>
      <c r="F349" s="4"/>
      <c r="G349" s="4"/>
      <c r="H349" s="4"/>
      <c r="I349" s="4"/>
      <c r="J349" s="4"/>
      <c r="K349" s="4"/>
      <c r="L349" s="4"/>
      <c r="M349" s="4"/>
      <c r="N349" s="4"/>
      <c r="O349" s="4"/>
      <c r="P349" s="4"/>
    </row>
    <row r="351" spans="2:16">
      <c r="B351" s="2"/>
      <c r="C351" s="2" t="s">
        <v>4</v>
      </c>
      <c r="D351" s="2"/>
      <c r="E351" s="4" t="s">
        <v>18</v>
      </c>
      <c r="F351" s="4"/>
      <c r="G351" s="4"/>
      <c r="H351" s="4"/>
      <c r="I351" s="4"/>
      <c r="J351" s="4"/>
      <c r="K351" s="4"/>
      <c r="L351" s="4"/>
      <c r="M351" s="4"/>
      <c r="N351" s="4"/>
      <c r="O351" s="4"/>
      <c r="P351" s="4"/>
    </row>
    <row r="353" spans="2:16">
      <c r="B353" s="2"/>
      <c r="C353" s="2" t="s">
        <v>9</v>
      </c>
      <c r="D353" s="2"/>
      <c r="E353" s="4" t="s">
        <v>19</v>
      </c>
      <c r="F353" s="4"/>
      <c r="G353" s="4"/>
      <c r="H353" s="4"/>
      <c r="I353" s="4"/>
      <c r="J353" s="4"/>
      <c r="K353" s="4"/>
      <c r="L353" s="4"/>
      <c r="M353" s="4"/>
      <c r="N353" s="4"/>
      <c r="O353" s="4"/>
      <c r="P353" s="4"/>
    </row>
    <row r="355" spans="2:16">
      <c r="B355" s="2"/>
      <c r="C355" s="2" t="s">
        <v>12</v>
      </c>
      <c r="D355" s="2"/>
      <c r="E355" s="4" t="s">
        <v>6</v>
      </c>
      <c r="F355" s="4"/>
      <c r="G355" s="4"/>
      <c r="H355" s="4"/>
      <c r="I355" s="4"/>
      <c r="J355" s="4"/>
      <c r="K355" s="4"/>
      <c r="L355" s="4"/>
      <c r="M355" s="4"/>
      <c r="N355" s="4"/>
      <c r="O355" s="4"/>
      <c r="P355" s="4"/>
    </row>
    <row r="357" spans="2:16">
      <c r="B357" s="2"/>
      <c r="C357" s="2" t="s">
        <v>13</v>
      </c>
      <c r="D357" s="2"/>
      <c r="E357" s="4" t="s">
        <v>566</v>
      </c>
      <c r="F357" s="4"/>
      <c r="G357" s="4"/>
      <c r="H357" s="4"/>
      <c r="I357" s="4"/>
      <c r="J357" s="4"/>
      <c r="K357" s="4"/>
      <c r="L357" s="4"/>
      <c r="M357" s="4"/>
      <c r="N357" s="4"/>
      <c r="O357" s="4"/>
      <c r="P357" s="4"/>
    </row>
    <row r="359" spans="2:16">
      <c r="B359" s="1"/>
      <c r="C359" s="2" t="s">
        <v>14</v>
      </c>
      <c r="D359" s="2"/>
      <c r="E359" s="4" t="s">
        <v>567</v>
      </c>
      <c r="F359" s="4"/>
      <c r="G359" s="4"/>
      <c r="H359" s="4"/>
      <c r="I359" s="4"/>
      <c r="J359" s="4"/>
      <c r="K359" s="4"/>
      <c r="L359" s="4"/>
      <c r="M359" s="4"/>
      <c r="N359" s="4"/>
      <c r="O359" s="4"/>
      <c r="P359" s="4"/>
    </row>
    <row r="361" spans="2:16">
      <c r="B361" s="2"/>
      <c r="C361" s="2" t="s">
        <v>10</v>
      </c>
      <c r="D361" s="2"/>
      <c r="E361" s="4" t="s">
        <v>20</v>
      </c>
      <c r="F361" s="4"/>
      <c r="G361" s="4"/>
      <c r="H361" s="4"/>
      <c r="I361" s="4"/>
      <c r="J361" s="4"/>
      <c r="K361" s="4"/>
      <c r="L361" s="4"/>
      <c r="M361" s="4"/>
      <c r="N361" s="4"/>
      <c r="O361" s="4"/>
      <c r="P361" s="4"/>
    </row>
    <row r="363" spans="2:16">
      <c r="B363" s="2"/>
      <c r="C363" s="2" t="s">
        <v>11</v>
      </c>
      <c r="D363" s="2"/>
      <c r="E363" s="4" t="s">
        <v>568</v>
      </c>
      <c r="F363" s="4"/>
      <c r="G363" s="4"/>
      <c r="H363" s="4"/>
      <c r="I363" s="4"/>
      <c r="J363" s="4"/>
      <c r="K363" s="4"/>
      <c r="L363" s="4"/>
      <c r="M363" s="4"/>
      <c r="N363" s="4"/>
      <c r="O363" s="4"/>
      <c r="P363" s="4"/>
    </row>
    <row r="367" spans="2:16">
      <c r="D367" s="98" t="s">
        <v>8</v>
      </c>
      <c r="E367" s="98"/>
      <c r="F367" s="98"/>
      <c r="G367" s="98"/>
      <c r="H367" s="98"/>
      <c r="I367" s="98"/>
    </row>
    <row r="369" spans="2:16">
      <c r="B369" s="2"/>
      <c r="C369" s="2" t="s">
        <v>7</v>
      </c>
      <c r="D369" s="2"/>
      <c r="E369" s="4" t="s">
        <v>16</v>
      </c>
      <c r="F369" s="4"/>
      <c r="G369" s="4"/>
      <c r="H369" s="4"/>
      <c r="I369" s="4"/>
      <c r="J369" s="4"/>
      <c r="K369" s="4"/>
      <c r="L369" s="4"/>
      <c r="M369" s="4"/>
      <c r="N369" s="4"/>
      <c r="O369" s="4"/>
      <c r="P369" s="4"/>
    </row>
    <row r="371" spans="2:16">
      <c r="C371" s="2" t="s">
        <v>5</v>
      </c>
      <c r="D371" s="2"/>
      <c r="E371" s="4" t="s">
        <v>17</v>
      </c>
      <c r="F371" s="4"/>
      <c r="G371" s="4"/>
      <c r="H371" s="4"/>
      <c r="I371" s="4"/>
      <c r="J371" s="4"/>
      <c r="K371" s="4"/>
      <c r="L371" s="4"/>
      <c r="M371" s="4"/>
      <c r="N371" s="4"/>
      <c r="O371" s="4"/>
      <c r="P371" s="4"/>
    </row>
    <row r="373" spans="2:16">
      <c r="B373" s="2"/>
      <c r="C373" s="2" t="s">
        <v>4</v>
      </c>
      <c r="D373" s="2"/>
      <c r="E373" s="4" t="s">
        <v>18</v>
      </c>
      <c r="F373" s="4"/>
      <c r="G373" s="4"/>
      <c r="H373" s="4"/>
      <c r="I373" s="4"/>
      <c r="J373" s="4"/>
      <c r="K373" s="4"/>
      <c r="L373" s="4"/>
      <c r="M373" s="4"/>
      <c r="N373" s="4"/>
      <c r="O373" s="4"/>
      <c r="P373" s="4"/>
    </row>
    <row r="375" spans="2:16">
      <c r="B375" s="2"/>
      <c r="C375" s="2" t="s">
        <v>9</v>
      </c>
      <c r="D375" s="2"/>
      <c r="E375" s="4" t="s">
        <v>19</v>
      </c>
      <c r="F375" s="4"/>
      <c r="G375" s="4"/>
      <c r="H375" s="4"/>
      <c r="I375" s="4"/>
      <c r="J375" s="4"/>
      <c r="K375" s="4"/>
      <c r="L375" s="4"/>
      <c r="M375" s="4"/>
      <c r="N375" s="4"/>
      <c r="O375" s="4"/>
      <c r="P375" s="4"/>
    </row>
    <row r="377" spans="2:16">
      <c r="B377" s="2"/>
      <c r="C377" s="2" t="s">
        <v>12</v>
      </c>
      <c r="D377" s="2"/>
      <c r="E377" s="4" t="s">
        <v>6</v>
      </c>
      <c r="F377" s="4"/>
      <c r="G377" s="4"/>
      <c r="H377" s="4"/>
      <c r="I377" s="4"/>
      <c r="J377" s="4"/>
      <c r="K377" s="4"/>
      <c r="L377" s="4"/>
      <c r="M377" s="4"/>
      <c r="N377" s="4"/>
      <c r="O377" s="4"/>
      <c r="P377" s="4"/>
    </row>
    <row r="379" spans="2:16">
      <c r="B379" s="2"/>
      <c r="C379" s="2" t="s">
        <v>13</v>
      </c>
      <c r="D379" s="2"/>
      <c r="E379" s="4" t="s">
        <v>566</v>
      </c>
      <c r="F379" s="4"/>
      <c r="G379" s="4"/>
      <c r="H379" s="4"/>
      <c r="I379" s="4"/>
      <c r="J379" s="4"/>
      <c r="K379" s="4"/>
      <c r="L379" s="4"/>
      <c r="M379" s="4"/>
      <c r="N379" s="4"/>
      <c r="O379" s="4"/>
      <c r="P379" s="4"/>
    </row>
    <row r="381" spans="2:16">
      <c r="B381" s="1"/>
      <c r="C381" s="2" t="s">
        <v>14</v>
      </c>
      <c r="D381" s="2"/>
      <c r="E381" s="4" t="s">
        <v>567</v>
      </c>
      <c r="F381" s="4"/>
      <c r="G381" s="4"/>
      <c r="H381" s="4"/>
      <c r="I381" s="4"/>
      <c r="J381" s="4"/>
      <c r="K381" s="4"/>
      <c r="L381" s="4"/>
      <c r="M381" s="4"/>
      <c r="N381" s="4"/>
      <c r="O381" s="4"/>
      <c r="P381" s="4"/>
    </row>
    <row r="383" spans="2:16">
      <c r="B383" s="2"/>
      <c r="C383" s="2" t="s">
        <v>10</v>
      </c>
      <c r="D383" s="2"/>
      <c r="E383" s="4" t="s">
        <v>20</v>
      </c>
      <c r="F383" s="4"/>
      <c r="G383" s="4"/>
      <c r="H383" s="4"/>
      <c r="I383" s="4"/>
      <c r="J383" s="4"/>
      <c r="K383" s="4"/>
      <c r="L383" s="4"/>
      <c r="M383" s="4"/>
      <c r="N383" s="4"/>
      <c r="O383" s="4"/>
      <c r="P383" s="4"/>
    </row>
    <row r="385" spans="2:16">
      <c r="B385" s="2"/>
      <c r="C385" s="2" t="s">
        <v>11</v>
      </c>
      <c r="D385" s="2"/>
      <c r="E385" s="4" t="s">
        <v>568</v>
      </c>
      <c r="F385" s="4"/>
      <c r="G385" s="4"/>
      <c r="H385" s="4"/>
      <c r="I385" s="4"/>
      <c r="J385" s="4"/>
      <c r="K385" s="4"/>
      <c r="L385" s="4"/>
      <c r="M385" s="4"/>
      <c r="N385" s="4"/>
      <c r="O385" s="4"/>
      <c r="P385" s="4"/>
    </row>
  </sheetData>
  <mergeCells count="17">
    <mergeCell ref="D276:I276"/>
    <mergeCell ref="D367:I367"/>
    <mergeCell ref="D162:I162"/>
    <mergeCell ref="D140:I140"/>
    <mergeCell ref="D117:I117"/>
    <mergeCell ref="D345:I345"/>
    <mergeCell ref="D323:I323"/>
    <mergeCell ref="D300:I300"/>
    <mergeCell ref="D184:I184"/>
    <mergeCell ref="D207:I207"/>
    <mergeCell ref="D230:I230"/>
    <mergeCell ref="D253:I253"/>
    <mergeCell ref="D1:I1"/>
    <mergeCell ref="D24:I24"/>
    <mergeCell ref="D47:I47"/>
    <mergeCell ref="D70:I70"/>
    <mergeCell ref="D93:I9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473"/>
  <sheetViews>
    <sheetView showGridLines="0" tabSelected="1" view="pageBreakPreview" zoomScaleNormal="100" zoomScaleSheetLayoutView="100" workbookViewId="0">
      <selection activeCell="C9" sqref="C9:F9"/>
    </sheetView>
  </sheetViews>
  <sheetFormatPr baseColWidth="10" defaultRowHeight="14.25"/>
  <cols>
    <col min="1" max="1" width="15.5703125" style="7" customWidth="1"/>
    <col min="2" max="2" width="74.7109375" style="7" customWidth="1"/>
    <col min="3" max="3" width="9.140625" style="7" customWidth="1"/>
    <col min="4" max="4" width="13.85546875" style="7" customWidth="1"/>
    <col min="5" max="5" width="16" style="7" customWidth="1"/>
    <col min="6" max="6" width="53.85546875" style="7" customWidth="1"/>
    <col min="7" max="7" width="19.42578125" style="7" customWidth="1"/>
    <col min="8" max="16384" width="11.42578125" style="7"/>
  </cols>
  <sheetData>
    <row r="1" spans="1:7">
      <c r="A1" s="8"/>
      <c r="B1" s="9" t="s">
        <v>0</v>
      </c>
      <c r="C1" s="99" t="s">
        <v>765</v>
      </c>
      <c r="D1" s="100"/>
      <c r="E1" s="100"/>
      <c r="F1" s="116"/>
      <c r="G1" s="10"/>
    </row>
    <row r="2" spans="1:7">
      <c r="A2" s="11"/>
      <c r="B2" s="12" t="s">
        <v>21</v>
      </c>
      <c r="C2" s="125" t="s">
        <v>584</v>
      </c>
      <c r="D2" s="126"/>
      <c r="E2" s="126"/>
      <c r="F2" s="127"/>
      <c r="G2" s="13"/>
    </row>
    <row r="3" spans="1:7" ht="15" thickBot="1">
      <c r="A3" s="11"/>
      <c r="B3" s="12" t="s">
        <v>22</v>
      </c>
      <c r="C3" s="125"/>
      <c r="D3" s="126"/>
      <c r="E3" s="126"/>
      <c r="F3" s="127"/>
      <c r="G3" s="13"/>
    </row>
    <row r="4" spans="1:7" ht="16.5" customHeight="1">
      <c r="A4" s="11"/>
      <c r="B4" s="9" t="s">
        <v>23</v>
      </c>
      <c r="C4" s="117"/>
      <c r="D4" s="118"/>
      <c r="E4" s="119" t="s">
        <v>24</v>
      </c>
      <c r="F4" s="120"/>
      <c r="G4" s="14"/>
    </row>
    <row r="5" spans="1:7" ht="16.5" customHeight="1">
      <c r="A5" s="11"/>
      <c r="B5" s="101" t="s">
        <v>583</v>
      </c>
      <c r="C5" s="121"/>
      <c r="D5" s="122"/>
      <c r="E5" s="123" t="s">
        <v>25</v>
      </c>
      <c r="F5" s="124"/>
      <c r="G5" s="15"/>
    </row>
    <row r="6" spans="1:7" ht="16.5" customHeight="1">
      <c r="A6" s="11"/>
      <c r="B6" s="101"/>
      <c r="C6" s="121"/>
      <c r="D6" s="122"/>
      <c r="E6" s="123" t="s">
        <v>26</v>
      </c>
      <c r="F6" s="124"/>
      <c r="G6" s="16"/>
    </row>
    <row r="7" spans="1:7" ht="16.5" customHeight="1" thickBot="1">
      <c r="A7" s="11"/>
      <c r="B7" s="102"/>
      <c r="C7" s="17"/>
      <c r="D7" s="18"/>
      <c r="E7" s="19" t="s">
        <v>27</v>
      </c>
      <c r="F7" s="20"/>
      <c r="G7" s="21"/>
    </row>
    <row r="8" spans="1:7" ht="15.75" customHeight="1">
      <c r="A8" s="11"/>
      <c r="B8" s="15" t="s">
        <v>767</v>
      </c>
      <c r="C8" s="103" t="s">
        <v>28</v>
      </c>
      <c r="D8" s="104"/>
      <c r="E8" s="104"/>
      <c r="F8" s="128"/>
      <c r="G8" s="22" t="s">
        <v>29</v>
      </c>
    </row>
    <row r="9" spans="1:7" ht="15.75" customHeight="1">
      <c r="A9" s="11"/>
      <c r="B9" s="105"/>
      <c r="C9" s="129"/>
      <c r="D9" s="130"/>
      <c r="E9" s="130"/>
      <c r="F9" s="131"/>
      <c r="G9" s="139" t="s">
        <v>766</v>
      </c>
    </row>
    <row r="10" spans="1:7" ht="16.5" customHeight="1" thickBot="1">
      <c r="A10" s="23"/>
      <c r="B10" s="106"/>
      <c r="C10" s="132"/>
      <c r="D10" s="133"/>
      <c r="E10" s="133"/>
      <c r="F10" s="134"/>
      <c r="G10" s="140"/>
    </row>
    <row r="11" spans="1:7" ht="6" customHeight="1" thickBot="1">
      <c r="A11" s="3"/>
      <c r="B11" s="24"/>
      <c r="C11" s="25"/>
      <c r="D11" s="26"/>
      <c r="E11" s="3"/>
      <c r="F11" s="25"/>
      <c r="G11" s="25"/>
    </row>
    <row r="12" spans="1:7" ht="15" thickBot="1">
      <c r="A12" s="108" t="s">
        <v>30</v>
      </c>
      <c r="B12" s="109"/>
      <c r="C12" s="109"/>
      <c r="D12" s="109"/>
      <c r="E12" s="109"/>
      <c r="F12" s="109"/>
      <c r="G12" s="110"/>
    </row>
    <row r="13" spans="1:7" ht="6" customHeight="1">
      <c r="A13" s="27"/>
      <c r="B13" s="28"/>
      <c r="C13" s="28"/>
      <c r="D13" s="6"/>
      <c r="E13" s="5"/>
      <c r="F13" s="5"/>
      <c r="G13" s="5"/>
    </row>
    <row r="14" spans="1:7" s="136" customFormat="1" ht="25.5" customHeight="1">
      <c r="A14" s="135" t="s">
        <v>1</v>
      </c>
      <c r="B14" s="29" t="s">
        <v>31</v>
      </c>
      <c r="C14" s="135" t="s">
        <v>32</v>
      </c>
      <c r="D14" s="135" t="s">
        <v>2</v>
      </c>
      <c r="E14" s="29" t="s">
        <v>33</v>
      </c>
      <c r="F14" s="29" t="s">
        <v>34</v>
      </c>
      <c r="G14" s="29" t="s">
        <v>35</v>
      </c>
    </row>
    <row r="15" spans="1:7" ht="6" customHeight="1">
      <c r="A15" s="30"/>
      <c r="B15" s="30"/>
      <c r="C15" s="31"/>
      <c r="D15" s="31"/>
      <c r="E15" s="31"/>
      <c r="F15" s="31"/>
      <c r="G15" s="31"/>
    </row>
    <row r="16" spans="1:7" s="5" customFormat="1" ht="13.5" customHeight="1">
      <c r="A16" s="32" t="s">
        <v>330</v>
      </c>
      <c r="B16" s="33" t="s">
        <v>329</v>
      </c>
      <c r="C16" s="33"/>
      <c r="D16" s="33"/>
      <c r="E16" s="33"/>
      <c r="F16" s="33"/>
      <c r="G16" s="34">
        <f>ROUND(SUM(G17:G37),2)</f>
        <v>0</v>
      </c>
    </row>
    <row r="17" spans="1:8" ht="56.25">
      <c r="A17" s="35" t="s">
        <v>3</v>
      </c>
      <c r="B17" s="83" t="s">
        <v>328</v>
      </c>
      <c r="C17" s="84" t="s">
        <v>36</v>
      </c>
      <c r="D17" s="85">
        <v>1</v>
      </c>
      <c r="E17" s="37"/>
      <c r="F17" s="76"/>
      <c r="G17" s="38"/>
      <c r="H17" s="39"/>
    </row>
    <row r="18" spans="1:8" ht="56.25">
      <c r="A18" s="35" t="s">
        <v>37</v>
      </c>
      <c r="B18" s="83" t="s">
        <v>327</v>
      </c>
      <c r="C18" s="84" t="s">
        <v>36</v>
      </c>
      <c r="D18" s="85">
        <v>1</v>
      </c>
      <c r="E18" s="37"/>
      <c r="F18" s="76"/>
      <c r="G18" s="38"/>
      <c r="H18" s="39"/>
    </row>
    <row r="19" spans="1:8" ht="33.75">
      <c r="A19" s="35" t="s">
        <v>38</v>
      </c>
      <c r="B19" s="83" t="s">
        <v>326</v>
      </c>
      <c r="C19" s="84" t="s">
        <v>15</v>
      </c>
      <c r="D19" s="85">
        <v>726.57</v>
      </c>
      <c r="E19" s="37"/>
      <c r="F19" s="76"/>
      <c r="G19" s="38"/>
      <c r="H19" s="39"/>
    </row>
    <row r="20" spans="1:8" ht="33.75">
      <c r="A20" s="35" t="s">
        <v>39</v>
      </c>
      <c r="B20" s="83" t="s">
        <v>325</v>
      </c>
      <c r="C20" s="84" t="s">
        <v>40</v>
      </c>
      <c r="D20" s="85">
        <v>35.22</v>
      </c>
      <c r="E20" s="37"/>
      <c r="F20" s="76"/>
      <c r="G20" s="38"/>
      <c r="H20" s="39"/>
    </row>
    <row r="21" spans="1:8" ht="33.75">
      <c r="A21" s="35" t="s">
        <v>41</v>
      </c>
      <c r="B21" s="83" t="s">
        <v>324</v>
      </c>
      <c r="C21" s="84" t="s">
        <v>40</v>
      </c>
      <c r="D21" s="85">
        <v>203.35</v>
      </c>
      <c r="E21" s="37"/>
      <c r="F21" s="76"/>
      <c r="G21" s="38"/>
      <c r="H21" s="39"/>
    </row>
    <row r="22" spans="1:8" ht="45">
      <c r="A22" s="35" t="s">
        <v>42</v>
      </c>
      <c r="B22" s="83" t="s">
        <v>323</v>
      </c>
      <c r="C22" s="84" t="s">
        <v>40</v>
      </c>
      <c r="D22" s="85">
        <v>10.07</v>
      </c>
      <c r="E22" s="37"/>
      <c r="F22" s="76"/>
      <c r="G22" s="38"/>
      <c r="H22" s="39"/>
    </row>
    <row r="23" spans="1:8" ht="45">
      <c r="A23" s="35" t="s">
        <v>43</v>
      </c>
      <c r="B23" s="83" t="s">
        <v>322</v>
      </c>
      <c r="C23" s="84" t="s">
        <v>40</v>
      </c>
      <c r="D23" s="85">
        <v>44.51</v>
      </c>
      <c r="E23" s="37"/>
      <c r="F23" s="76"/>
      <c r="G23" s="38"/>
      <c r="H23" s="39"/>
    </row>
    <row r="24" spans="1:8" ht="45">
      <c r="A24" s="35" t="s">
        <v>44</v>
      </c>
      <c r="B24" s="83" t="s">
        <v>321</v>
      </c>
      <c r="C24" s="84" t="s">
        <v>40</v>
      </c>
      <c r="D24" s="85">
        <v>2.76</v>
      </c>
      <c r="E24" s="37"/>
      <c r="F24" s="76"/>
      <c r="G24" s="38"/>
      <c r="H24" s="39"/>
    </row>
    <row r="25" spans="1:8" ht="45">
      <c r="A25" s="35" t="s">
        <v>45</v>
      </c>
      <c r="B25" s="83" t="s">
        <v>320</v>
      </c>
      <c r="C25" s="84" t="s">
        <v>40</v>
      </c>
      <c r="D25" s="85">
        <v>17.34</v>
      </c>
      <c r="E25" s="37"/>
      <c r="F25" s="76"/>
      <c r="G25" s="38"/>
      <c r="H25" s="39"/>
    </row>
    <row r="26" spans="1:8" ht="45">
      <c r="A26" s="35" t="s">
        <v>46</v>
      </c>
      <c r="B26" s="83" t="s">
        <v>319</v>
      </c>
      <c r="C26" s="84" t="s">
        <v>83</v>
      </c>
      <c r="D26" s="85">
        <v>442.46</v>
      </c>
      <c r="E26" s="37"/>
      <c r="F26" s="76"/>
      <c r="G26" s="38"/>
      <c r="H26" s="39"/>
    </row>
    <row r="27" spans="1:8" ht="45">
      <c r="A27" s="35" t="s">
        <v>47</v>
      </c>
      <c r="B27" s="83" t="s">
        <v>549</v>
      </c>
      <c r="C27" s="84" t="s">
        <v>55</v>
      </c>
      <c r="D27" s="85">
        <v>6</v>
      </c>
      <c r="E27" s="37"/>
      <c r="F27" s="76"/>
      <c r="G27" s="38"/>
      <c r="H27" s="39"/>
    </row>
    <row r="28" spans="1:8" ht="45">
      <c r="A28" s="35" t="s">
        <v>48</v>
      </c>
      <c r="B28" s="83" t="s">
        <v>318</v>
      </c>
      <c r="C28" s="84" t="s">
        <v>36</v>
      </c>
      <c r="D28" s="85">
        <v>5</v>
      </c>
      <c r="E28" s="37"/>
      <c r="F28" s="76"/>
      <c r="G28" s="38"/>
      <c r="H28" s="39"/>
    </row>
    <row r="29" spans="1:8" ht="33.75">
      <c r="A29" s="35" t="s">
        <v>49</v>
      </c>
      <c r="B29" s="83" t="s">
        <v>317</v>
      </c>
      <c r="C29" s="84" t="s">
        <v>60</v>
      </c>
      <c r="D29" s="85">
        <v>820.47</v>
      </c>
      <c r="E29" s="37"/>
      <c r="F29" s="76"/>
      <c r="G29" s="38"/>
      <c r="H29" s="39"/>
    </row>
    <row r="30" spans="1:8" ht="49.5" customHeight="1">
      <c r="A30" s="35" t="s">
        <v>50</v>
      </c>
      <c r="B30" s="83" t="s">
        <v>550</v>
      </c>
      <c r="C30" s="84" t="s">
        <v>36</v>
      </c>
      <c r="D30" s="85">
        <v>32</v>
      </c>
      <c r="E30" s="37"/>
      <c r="F30" s="76"/>
      <c r="G30" s="38"/>
      <c r="H30" s="39"/>
    </row>
    <row r="31" spans="1:8" ht="56.25">
      <c r="A31" s="35" t="s">
        <v>51</v>
      </c>
      <c r="B31" s="83" t="s">
        <v>551</v>
      </c>
      <c r="C31" s="84" t="s">
        <v>36</v>
      </c>
      <c r="D31" s="85">
        <v>5</v>
      </c>
      <c r="E31" s="37"/>
      <c r="F31" s="76"/>
      <c r="G31" s="38"/>
      <c r="H31" s="39"/>
    </row>
    <row r="32" spans="1:8" ht="67.5">
      <c r="A32" s="35" t="s">
        <v>52</v>
      </c>
      <c r="B32" s="83" t="s">
        <v>316</v>
      </c>
      <c r="C32" s="84" t="s">
        <v>36</v>
      </c>
      <c r="D32" s="85">
        <v>10</v>
      </c>
      <c r="E32" s="37"/>
      <c r="F32" s="76"/>
      <c r="G32" s="38"/>
      <c r="H32" s="39"/>
    </row>
    <row r="33" spans="1:8" ht="56.25">
      <c r="A33" s="35" t="s">
        <v>53</v>
      </c>
      <c r="B33" s="83" t="s">
        <v>315</v>
      </c>
      <c r="C33" s="84" t="s">
        <v>36</v>
      </c>
      <c r="D33" s="85">
        <v>2</v>
      </c>
      <c r="E33" s="37"/>
      <c r="F33" s="76"/>
      <c r="G33" s="38"/>
      <c r="H33" s="39"/>
    </row>
    <row r="34" spans="1:8" ht="61.5" customHeight="1">
      <c r="A34" s="35" t="s">
        <v>54</v>
      </c>
      <c r="B34" s="83" t="s">
        <v>552</v>
      </c>
      <c r="C34" s="84" t="s">
        <v>83</v>
      </c>
      <c r="D34" s="85">
        <v>53.65</v>
      </c>
      <c r="E34" s="37"/>
      <c r="F34" s="76"/>
      <c r="G34" s="38"/>
      <c r="H34" s="39"/>
    </row>
    <row r="35" spans="1:8" ht="49.5" customHeight="1">
      <c r="A35" s="35" t="s">
        <v>56</v>
      </c>
      <c r="B35" s="83" t="s">
        <v>314</v>
      </c>
      <c r="C35" s="84" t="s">
        <v>15</v>
      </c>
      <c r="D35" s="85">
        <v>1.01</v>
      </c>
      <c r="E35" s="37"/>
      <c r="F35" s="76"/>
      <c r="G35" s="38"/>
      <c r="H35" s="39"/>
    </row>
    <row r="36" spans="1:8" ht="33.75">
      <c r="A36" s="35" t="s">
        <v>57</v>
      </c>
      <c r="B36" s="83" t="s">
        <v>313</v>
      </c>
      <c r="C36" s="84" t="s">
        <v>40</v>
      </c>
      <c r="D36" s="85">
        <v>385.91</v>
      </c>
      <c r="E36" s="37"/>
      <c r="F36" s="76"/>
      <c r="G36" s="38"/>
      <c r="H36" s="39"/>
    </row>
    <row r="37" spans="1:8" ht="33.75">
      <c r="A37" s="35" t="s">
        <v>58</v>
      </c>
      <c r="B37" s="83" t="s">
        <v>312</v>
      </c>
      <c r="C37" s="84" t="s">
        <v>70</v>
      </c>
      <c r="D37" s="85">
        <v>3087.28</v>
      </c>
      <c r="E37" s="37"/>
      <c r="F37" s="76"/>
      <c r="G37" s="38"/>
      <c r="H37" s="39"/>
    </row>
    <row r="38" spans="1:8" s="5" customFormat="1" ht="13.5" customHeight="1">
      <c r="A38" s="32" t="s">
        <v>311</v>
      </c>
      <c r="B38" s="33" t="s">
        <v>310</v>
      </c>
      <c r="C38" s="33"/>
      <c r="D38" s="33"/>
      <c r="E38" s="33"/>
      <c r="F38" s="33"/>
      <c r="G38" s="34">
        <f>ROUND(SUM(G39:G57),2)</f>
        <v>0</v>
      </c>
    </row>
    <row r="39" spans="1:8" ht="33.75">
      <c r="A39" s="35" t="s">
        <v>59</v>
      </c>
      <c r="B39" s="83" t="s">
        <v>71</v>
      </c>
      <c r="C39" s="84" t="s">
        <v>15</v>
      </c>
      <c r="D39" s="85">
        <v>2424.7399999999998</v>
      </c>
      <c r="E39" s="37"/>
      <c r="F39" s="76"/>
      <c r="G39" s="38"/>
      <c r="H39" s="39"/>
    </row>
    <row r="40" spans="1:8" ht="45">
      <c r="A40" s="35" t="s">
        <v>61</v>
      </c>
      <c r="B40" s="83" t="s">
        <v>292</v>
      </c>
      <c r="C40" s="84" t="s">
        <v>40</v>
      </c>
      <c r="D40" s="85">
        <v>558.58000000000004</v>
      </c>
      <c r="E40" s="37"/>
      <c r="F40" s="76"/>
      <c r="G40" s="38"/>
      <c r="H40" s="39"/>
    </row>
    <row r="41" spans="1:8" ht="45">
      <c r="A41" s="35" t="s">
        <v>62</v>
      </c>
      <c r="B41" s="83" t="s">
        <v>73</v>
      </c>
      <c r="C41" s="84" t="s">
        <v>15</v>
      </c>
      <c r="D41" s="85">
        <v>429.81</v>
      </c>
      <c r="E41" s="37"/>
      <c r="F41" s="76"/>
      <c r="G41" s="38"/>
      <c r="H41" s="39"/>
    </row>
    <row r="42" spans="1:8" ht="45">
      <c r="A42" s="35" t="s">
        <v>63</v>
      </c>
      <c r="B42" s="83" t="s">
        <v>309</v>
      </c>
      <c r="C42" s="84" t="s">
        <v>40</v>
      </c>
      <c r="D42" s="85">
        <v>398.99</v>
      </c>
      <c r="E42" s="37"/>
      <c r="F42" s="76"/>
      <c r="G42" s="38"/>
      <c r="H42" s="39"/>
    </row>
    <row r="43" spans="1:8" s="63" customFormat="1" ht="45">
      <c r="A43" s="35" t="s">
        <v>64</v>
      </c>
      <c r="B43" s="83" t="s">
        <v>148</v>
      </c>
      <c r="C43" s="84" t="s">
        <v>60</v>
      </c>
      <c r="D43" s="85">
        <v>181.78</v>
      </c>
      <c r="E43" s="62"/>
      <c r="F43" s="76"/>
      <c r="G43" s="64"/>
    </row>
    <row r="44" spans="1:8" s="63" customFormat="1" ht="33.75">
      <c r="A44" s="35" t="s">
        <v>65</v>
      </c>
      <c r="B44" s="83" t="s">
        <v>149</v>
      </c>
      <c r="C44" s="84" t="s">
        <v>60</v>
      </c>
      <c r="D44" s="85">
        <v>22.95</v>
      </c>
      <c r="E44" s="62"/>
      <c r="F44" s="76"/>
      <c r="G44" s="64"/>
    </row>
    <row r="45" spans="1:8" s="63" customFormat="1" ht="45">
      <c r="A45" s="35" t="s">
        <v>66</v>
      </c>
      <c r="B45" s="83" t="s">
        <v>150</v>
      </c>
      <c r="C45" s="84" t="s">
        <v>60</v>
      </c>
      <c r="D45" s="85">
        <v>28.99</v>
      </c>
      <c r="E45" s="62"/>
      <c r="F45" s="76"/>
      <c r="G45" s="64"/>
    </row>
    <row r="46" spans="1:8" ht="22.5">
      <c r="A46" s="35" t="s">
        <v>67</v>
      </c>
      <c r="B46" s="83" t="s">
        <v>308</v>
      </c>
      <c r="C46" s="84" t="s">
        <v>40</v>
      </c>
      <c r="D46" s="85">
        <v>159.6</v>
      </c>
      <c r="E46" s="62"/>
      <c r="F46" s="76"/>
      <c r="G46" s="38"/>
      <c r="H46" s="39"/>
    </row>
    <row r="47" spans="1:8" ht="67.5">
      <c r="A47" s="35" t="s">
        <v>68</v>
      </c>
      <c r="B47" s="83" t="s">
        <v>577</v>
      </c>
      <c r="C47" s="84" t="s">
        <v>15</v>
      </c>
      <c r="D47" s="85">
        <v>600.03</v>
      </c>
      <c r="E47" s="62"/>
      <c r="F47" s="76"/>
      <c r="G47" s="68"/>
      <c r="H47" s="39"/>
    </row>
    <row r="48" spans="1:8" ht="75.75" customHeight="1">
      <c r="A48" s="35" t="s">
        <v>69</v>
      </c>
      <c r="B48" s="83" t="s">
        <v>307</v>
      </c>
      <c r="C48" s="84" t="s">
        <v>15</v>
      </c>
      <c r="D48" s="85">
        <v>1394.9</v>
      </c>
      <c r="E48" s="62"/>
      <c r="F48" s="76"/>
      <c r="G48" s="68"/>
      <c r="H48" s="39"/>
    </row>
    <row r="49" spans="1:8" ht="33.75">
      <c r="A49" s="35" t="s">
        <v>306</v>
      </c>
      <c r="B49" s="83" t="s">
        <v>216</v>
      </c>
      <c r="C49" s="84" t="s">
        <v>15</v>
      </c>
      <c r="D49" s="85">
        <v>1994.93</v>
      </c>
      <c r="E49" s="37"/>
      <c r="F49" s="76"/>
      <c r="G49" s="38"/>
      <c r="H49" s="39"/>
    </row>
    <row r="50" spans="1:8" ht="45">
      <c r="A50" s="35" t="s">
        <v>305</v>
      </c>
      <c r="B50" s="83" t="s">
        <v>304</v>
      </c>
      <c r="C50" s="84" t="s">
        <v>15</v>
      </c>
      <c r="D50" s="85">
        <v>429.81</v>
      </c>
      <c r="E50" s="37"/>
      <c r="F50" s="76"/>
      <c r="G50" s="38"/>
      <c r="H50" s="39"/>
    </row>
    <row r="51" spans="1:8" s="63" customFormat="1" ht="36" customHeight="1">
      <c r="A51" s="35" t="s">
        <v>303</v>
      </c>
      <c r="B51" s="83" t="s">
        <v>153</v>
      </c>
      <c r="C51" s="84" t="s">
        <v>15</v>
      </c>
      <c r="D51" s="85">
        <v>429.81</v>
      </c>
      <c r="E51" s="62"/>
      <c r="F51" s="76"/>
      <c r="G51" s="64"/>
    </row>
    <row r="52" spans="1:8" ht="22.5">
      <c r="A52" s="35" t="s">
        <v>302</v>
      </c>
      <c r="B52" s="83" t="s">
        <v>281</v>
      </c>
      <c r="C52" s="84" t="s">
        <v>60</v>
      </c>
      <c r="D52" s="85">
        <v>254.44</v>
      </c>
      <c r="E52" s="37"/>
      <c r="F52" s="76"/>
      <c r="G52" s="38"/>
      <c r="H52" s="39"/>
    </row>
    <row r="53" spans="1:8" ht="35.25" customHeight="1">
      <c r="A53" s="35" t="s">
        <v>301</v>
      </c>
      <c r="B53" s="83" t="s">
        <v>553</v>
      </c>
      <c r="C53" s="84" t="s">
        <v>36</v>
      </c>
      <c r="D53" s="85">
        <v>1</v>
      </c>
      <c r="E53" s="37"/>
      <c r="F53" s="76"/>
      <c r="G53" s="38"/>
      <c r="H53" s="39"/>
    </row>
    <row r="54" spans="1:8" ht="90">
      <c r="A54" s="35" t="s">
        <v>300</v>
      </c>
      <c r="B54" s="83" t="s">
        <v>155</v>
      </c>
      <c r="C54" s="84" t="s">
        <v>36</v>
      </c>
      <c r="D54" s="85">
        <v>10</v>
      </c>
      <c r="E54" s="37"/>
      <c r="F54" s="76"/>
      <c r="G54" s="38"/>
      <c r="H54" s="39"/>
    </row>
    <row r="55" spans="1:8" ht="90">
      <c r="A55" s="35" t="s">
        <v>299</v>
      </c>
      <c r="B55" s="83" t="s">
        <v>156</v>
      </c>
      <c r="C55" s="84" t="s">
        <v>36</v>
      </c>
      <c r="D55" s="85">
        <v>79</v>
      </c>
      <c r="E55" s="37"/>
      <c r="F55" s="76"/>
      <c r="G55" s="38"/>
      <c r="H55" s="39"/>
    </row>
    <row r="56" spans="1:8" ht="33.75">
      <c r="A56" s="35" t="s">
        <v>298</v>
      </c>
      <c r="B56" s="83" t="s">
        <v>86</v>
      </c>
      <c r="C56" s="84" t="s">
        <v>40</v>
      </c>
      <c r="D56" s="85">
        <v>558.58000000000004</v>
      </c>
      <c r="E56" s="37"/>
      <c r="F56" s="76"/>
      <c r="G56" s="38"/>
      <c r="H56" s="39"/>
    </row>
    <row r="57" spans="1:8" ht="33.75">
      <c r="A57" s="35" t="s">
        <v>297</v>
      </c>
      <c r="B57" s="83" t="s">
        <v>87</v>
      </c>
      <c r="C57" s="84" t="s">
        <v>70</v>
      </c>
      <c r="D57" s="85">
        <v>4468.6400000000003</v>
      </c>
      <c r="E57" s="37"/>
      <c r="F57" s="76"/>
      <c r="G57" s="38"/>
      <c r="H57" s="39"/>
    </row>
    <row r="58" spans="1:8" s="5" customFormat="1" ht="13.5" customHeight="1">
      <c r="A58" s="32" t="s">
        <v>296</v>
      </c>
      <c r="B58" s="33" t="s">
        <v>295</v>
      </c>
      <c r="C58" s="33"/>
      <c r="D58" s="33"/>
      <c r="E58" s="33"/>
      <c r="F58" s="33"/>
      <c r="G58" s="34">
        <f>ROUND(SUM(G59:G77),2)</f>
        <v>0</v>
      </c>
    </row>
    <row r="59" spans="1:8" ht="33.75">
      <c r="A59" s="35" t="s">
        <v>294</v>
      </c>
      <c r="B59" s="83" t="s">
        <v>71</v>
      </c>
      <c r="C59" s="84" t="s">
        <v>15</v>
      </c>
      <c r="D59" s="85">
        <v>507.7</v>
      </c>
      <c r="E59" s="37"/>
      <c r="F59" s="76"/>
      <c r="G59" s="38"/>
      <c r="H59" s="39"/>
    </row>
    <row r="60" spans="1:8" ht="45">
      <c r="A60" s="35" t="s">
        <v>293</v>
      </c>
      <c r="B60" s="83" t="s">
        <v>292</v>
      </c>
      <c r="C60" s="84" t="s">
        <v>40</v>
      </c>
      <c r="D60" s="85">
        <v>151.83000000000001</v>
      </c>
      <c r="E60" s="37"/>
      <c r="F60" s="76"/>
      <c r="G60" s="38"/>
      <c r="H60" s="39"/>
    </row>
    <row r="61" spans="1:8" ht="56.25">
      <c r="A61" s="35" t="s">
        <v>291</v>
      </c>
      <c r="B61" s="83" t="s">
        <v>174</v>
      </c>
      <c r="C61" s="84" t="s">
        <v>15</v>
      </c>
      <c r="D61" s="85">
        <v>507.7</v>
      </c>
      <c r="E61" s="37"/>
      <c r="F61" s="76"/>
      <c r="G61" s="38"/>
      <c r="H61" s="39"/>
    </row>
    <row r="62" spans="1:8" ht="56.25">
      <c r="A62" s="35" t="s">
        <v>290</v>
      </c>
      <c r="B62" s="83" t="s">
        <v>289</v>
      </c>
      <c r="C62" s="84" t="s">
        <v>40</v>
      </c>
      <c r="D62" s="85">
        <v>101.54</v>
      </c>
      <c r="E62" s="37"/>
      <c r="F62" s="76"/>
      <c r="G62" s="38"/>
      <c r="H62" s="39"/>
    </row>
    <row r="63" spans="1:8" s="63" customFormat="1" ht="33.75">
      <c r="A63" s="35" t="s">
        <v>288</v>
      </c>
      <c r="B63" s="83" t="s">
        <v>287</v>
      </c>
      <c r="C63" s="84" t="s">
        <v>15</v>
      </c>
      <c r="D63" s="85">
        <v>507.7</v>
      </c>
      <c r="E63" s="62"/>
      <c r="F63" s="76"/>
      <c r="G63" s="64"/>
    </row>
    <row r="64" spans="1:8" s="63" customFormat="1" ht="45">
      <c r="A64" s="35" t="s">
        <v>286</v>
      </c>
      <c r="B64" s="83" t="s">
        <v>578</v>
      </c>
      <c r="C64" s="84" t="s">
        <v>15</v>
      </c>
      <c r="D64" s="85">
        <v>101.54</v>
      </c>
      <c r="E64" s="62"/>
      <c r="F64" s="76"/>
      <c r="G64" s="64"/>
    </row>
    <row r="65" spans="1:8" s="63" customFormat="1" ht="56.25">
      <c r="A65" s="35" t="s">
        <v>285</v>
      </c>
      <c r="B65" s="83" t="s">
        <v>579</v>
      </c>
      <c r="C65" s="84" t="s">
        <v>15</v>
      </c>
      <c r="D65" s="85">
        <v>152.31</v>
      </c>
      <c r="E65" s="62"/>
      <c r="F65" s="76"/>
      <c r="G65" s="64"/>
    </row>
    <row r="66" spans="1:8" s="63" customFormat="1" ht="45">
      <c r="A66" s="35" t="s">
        <v>284</v>
      </c>
      <c r="B66" s="83" t="s">
        <v>580</v>
      </c>
      <c r="C66" s="84" t="s">
        <v>15</v>
      </c>
      <c r="D66" s="85">
        <v>203.08</v>
      </c>
      <c r="E66" s="62"/>
      <c r="F66" s="76"/>
      <c r="G66" s="64"/>
    </row>
    <row r="67" spans="1:8" s="63" customFormat="1" ht="45">
      <c r="A67" s="35" t="s">
        <v>283</v>
      </c>
      <c r="B67" s="83" t="s">
        <v>581</v>
      </c>
      <c r="C67" s="84" t="s">
        <v>15</v>
      </c>
      <c r="D67" s="85">
        <v>50.77</v>
      </c>
      <c r="E67" s="62"/>
      <c r="F67" s="76"/>
      <c r="G67" s="64"/>
    </row>
    <row r="68" spans="1:8" s="86" customFormat="1" ht="45">
      <c r="A68" s="35" t="s">
        <v>282</v>
      </c>
      <c r="B68" s="83" t="s">
        <v>582</v>
      </c>
      <c r="C68" s="84" t="s">
        <v>15</v>
      </c>
      <c r="D68" s="85">
        <v>62.11</v>
      </c>
      <c r="E68" s="62"/>
      <c r="F68" s="76"/>
      <c r="G68" s="64"/>
    </row>
    <row r="69" spans="1:8" ht="22.5">
      <c r="A69" s="35" t="s">
        <v>280</v>
      </c>
      <c r="B69" s="83" t="s">
        <v>281</v>
      </c>
      <c r="C69" s="84" t="s">
        <v>60</v>
      </c>
      <c r="D69" s="85">
        <v>267.93</v>
      </c>
      <c r="E69" s="37"/>
      <c r="F69" s="76"/>
      <c r="G69" s="38"/>
      <c r="H69" s="39"/>
    </row>
    <row r="70" spans="1:8" s="63" customFormat="1" ht="45">
      <c r="A70" s="35" t="s">
        <v>278</v>
      </c>
      <c r="B70" s="83" t="s">
        <v>279</v>
      </c>
      <c r="C70" s="84" t="s">
        <v>60</v>
      </c>
      <c r="D70" s="85">
        <v>267.93</v>
      </c>
      <c r="E70" s="62"/>
      <c r="F70" s="76"/>
      <c r="G70" s="64"/>
    </row>
    <row r="71" spans="1:8" s="63" customFormat="1" ht="45">
      <c r="A71" s="35" t="s">
        <v>276</v>
      </c>
      <c r="B71" s="83" t="s">
        <v>277</v>
      </c>
      <c r="C71" s="84" t="s">
        <v>83</v>
      </c>
      <c r="D71" s="85">
        <v>219.92</v>
      </c>
      <c r="E71" s="62"/>
      <c r="F71" s="76"/>
      <c r="G71" s="64"/>
    </row>
    <row r="72" spans="1:8" s="63" customFormat="1" ht="78.75">
      <c r="A72" s="35" t="s">
        <v>274</v>
      </c>
      <c r="B72" s="83" t="s">
        <v>275</v>
      </c>
      <c r="C72" s="84" t="s">
        <v>36</v>
      </c>
      <c r="D72" s="85">
        <v>90</v>
      </c>
      <c r="E72" s="62"/>
      <c r="F72" s="76"/>
      <c r="G72" s="64"/>
    </row>
    <row r="73" spans="1:8" s="63" customFormat="1" ht="33.75">
      <c r="A73" s="35" t="s">
        <v>273</v>
      </c>
      <c r="B73" s="83" t="s">
        <v>79</v>
      </c>
      <c r="C73" s="84" t="s">
        <v>15</v>
      </c>
      <c r="D73" s="85">
        <v>23.78</v>
      </c>
      <c r="E73" s="62"/>
      <c r="F73" s="76"/>
      <c r="G73" s="64"/>
    </row>
    <row r="74" spans="1:8" s="66" customFormat="1" ht="22.5">
      <c r="A74" s="35" t="s">
        <v>271</v>
      </c>
      <c r="B74" s="83" t="s">
        <v>272</v>
      </c>
      <c r="C74" s="84" t="s">
        <v>40</v>
      </c>
      <c r="D74" s="85">
        <v>3.57</v>
      </c>
      <c r="E74" s="37"/>
      <c r="F74" s="76"/>
      <c r="G74" s="38"/>
      <c r="H74" s="67"/>
    </row>
    <row r="75" spans="1:8" ht="67.5">
      <c r="A75" s="35" t="s">
        <v>269</v>
      </c>
      <c r="B75" s="83" t="s">
        <v>270</v>
      </c>
      <c r="C75" s="84" t="s">
        <v>60</v>
      </c>
      <c r="D75" s="85">
        <v>43.23</v>
      </c>
      <c r="E75" s="37"/>
      <c r="F75" s="76"/>
      <c r="G75" s="38"/>
      <c r="H75" s="39"/>
    </row>
    <row r="76" spans="1:8" ht="33.75">
      <c r="A76" s="35" t="s">
        <v>268</v>
      </c>
      <c r="B76" s="83" t="s">
        <v>86</v>
      </c>
      <c r="C76" s="84" t="s">
        <v>40</v>
      </c>
      <c r="D76" s="85">
        <v>151.83000000000001</v>
      </c>
      <c r="E76" s="37"/>
      <c r="F76" s="76"/>
      <c r="G76" s="38"/>
      <c r="H76" s="39"/>
    </row>
    <row r="77" spans="1:8" ht="33.75">
      <c r="A77" s="35" t="s">
        <v>266</v>
      </c>
      <c r="B77" s="83" t="s">
        <v>87</v>
      </c>
      <c r="C77" s="84" t="s">
        <v>70</v>
      </c>
      <c r="D77" s="85">
        <v>1214.6400000000001</v>
      </c>
      <c r="E77" s="37"/>
      <c r="F77" s="76"/>
      <c r="G77" s="38"/>
      <c r="H77" s="39"/>
    </row>
    <row r="78" spans="1:8" s="5" customFormat="1" ht="13.5" customHeight="1">
      <c r="A78" s="32" t="s">
        <v>88</v>
      </c>
      <c r="B78" s="33" t="s">
        <v>267</v>
      </c>
      <c r="C78" s="33"/>
      <c r="D78" s="33"/>
      <c r="E78" s="33"/>
      <c r="F78" s="33"/>
      <c r="G78" s="34">
        <f>ROUND(SUM(G79:G94),2)</f>
        <v>0</v>
      </c>
    </row>
    <row r="79" spans="1:8" ht="33.75">
      <c r="A79" s="35" t="s">
        <v>265</v>
      </c>
      <c r="B79" s="83" t="s">
        <v>75</v>
      </c>
      <c r="C79" s="84" t="s">
        <v>15</v>
      </c>
      <c r="D79" s="85">
        <v>25.04</v>
      </c>
      <c r="E79" s="37"/>
      <c r="F79" s="76"/>
      <c r="G79" s="38"/>
      <c r="H79" s="39"/>
    </row>
    <row r="80" spans="1:8" ht="45">
      <c r="A80" s="35" t="s">
        <v>264</v>
      </c>
      <c r="B80" s="83" t="s">
        <v>76</v>
      </c>
      <c r="C80" s="84" t="s">
        <v>40</v>
      </c>
      <c r="D80" s="85">
        <v>8.31</v>
      </c>
      <c r="E80" s="37"/>
      <c r="F80" s="76"/>
      <c r="G80" s="38"/>
      <c r="H80" s="39"/>
    </row>
    <row r="81" spans="1:8" ht="45">
      <c r="A81" s="35" t="s">
        <v>263</v>
      </c>
      <c r="B81" s="83" t="s">
        <v>554</v>
      </c>
      <c r="C81" s="84" t="s">
        <v>15</v>
      </c>
      <c r="D81" s="85">
        <v>25.04</v>
      </c>
      <c r="E81" s="37"/>
      <c r="F81" s="76"/>
      <c r="G81" s="38"/>
      <c r="H81" s="39"/>
    </row>
    <row r="82" spans="1:8" ht="45">
      <c r="A82" s="35" t="s">
        <v>215</v>
      </c>
      <c r="B82" s="83" t="s">
        <v>77</v>
      </c>
      <c r="C82" s="84" t="s">
        <v>40</v>
      </c>
      <c r="D82" s="85">
        <v>3.32</v>
      </c>
      <c r="E82" s="37"/>
      <c r="F82" s="76"/>
      <c r="G82" s="38"/>
      <c r="H82" s="39"/>
    </row>
    <row r="83" spans="1:8" ht="45">
      <c r="A83" s="35" t="s">
        <v>214</v>
      </c>
      <c r="B83" s="83" t="s">
        <v>309</v>
      </c>
      <c r="C83" s="84" t="s">
        <v>40</v>
      </c>
      <c r="D83" s="85">
        <v>4.9800000000000004</v>
      </c>
      <c r="E83" s="37"/>
      <c r="F83" s="76"/>
      <c r="G83" s="38"/>
      <c r="H83" s="39"/>
    </row>
    <row r="84" spans="1:8" ht="33.75">
      <c r="A84" s="35" t="s">
        <v>213</v>
      </c>
      <c r="B84" s="83" t="s">
        <v>79</v>
      </c>
      <c r="C84" s="84" t="s">
        <v>15</v>
      </c>
      <c r="D84" s="85">
        <v>25.04</v>
      </c>
      <c r="E84" s="37"/>
      <c r="F84" s="76"/>
      <c r="G84" s="38"/>
      <c r="H84" s="39"/>
    </row>
    <row r="85" spans="1:8" ht="33.75">
      <c r="A85" s="35" t="s">
        <v>212</v>
      </c>
      <c r="B85" s="83" t="s">
        <v>80</v>
      </c>
      <c r="C85" s="84" t="s">
        <v>15</v>
      </c>
      <c r="D85" s="85">
        <v>15.02</v>
      </c>
      <c r="E85" s="37"/>
      <c r="F85" s="76"/>
      <c r="G85" s="38"/>
      <c r="H85" s="39"/>
    </row>
    <row r="86" spans="1:8" ht="33.75">
      <c r="A86" s="35" t="s">
        <v>211</v>
      </c>
      <c r="B86" s="83" t="s">
        <v>81</v>
      </c>
      <c r="C86" s="84" t="s">
        <v>15</v>
      </c>
      <c r="D86" s="85">
        <v>30.05</v>
      </c>
      <c r="E86" s="37"/>
      <c r="F86" s="76"/>
      <c r="G86" s="38"/>
      <c r="H86" s="39"/>
    </row>
    <row r="87" spans="1:8" ht="33.75">
      <c r="A87" s="35" t="s">
        <v>210</v>
      </c>
      <c r="B87" s="83" t="s">
        <v>247</v>
      </c>
      <c r="C87" s="84" t="s">
        <v>15</v>
      </c>
      <c r="D87" s="85">
        <v>37.56</v>
      </c>
      <c r="E87" s="37"/>
      <c r="F87" s="76"/>
      <c r="G87" s="38"/>
      <c r="H87" s="39"/>
    </row>
    <row r="88" spans="1:8" ht="33.75">
      <c r="A88" s="35" t="s">
        <v>262</v>
      </c>
      <c r="B88" s="83" t="s">
        <v>555</v>
      </c>
      <c r="C88" s="84" t="s">
        <v>15</v>
      </c>
      <c r="D88" s="85">
        <v>28.55</v>
      </c>
      <c r="E88" s="37"/>
      <c r="F88" s="76"/>
      <c r="G88" s="38"/>
      <c r="H88" s="39"/>
    </row>
    <row r="89" spans="1:8" ht="33.75">
      <c r="A89" s="35" t="s">
        <v>261</v>
      </c>
      <c r="B89" s="83" t="s">
        <v>82</v>
      </c>
      <c r="C89" s="84" t="s">
        <v>83</v>
      </c>
      <c r="D89" s="85">
        <v>1036.53</v>
      </c>
      <c r="E89" s="37"/>
      <c r="F89" s="76"/>
      <c r="G89" s="38"/>
      <c r="H89" s="39"/>
    </row>
    <row r="90" spans="1:8" ht="33.75">
      <c r="A90" s="35" t="s">
        <v>260</v>
      </c>
      <c r="B90" s="83" t="s">
        <v>556</v>
      </c>
      <c r="C90" s="84" t="s">
        <v>40</v>
      </c>
      <c r="D90" s="85">
        <v>6.01</v>
      </c>
      <c r="E90" s="37"/>
      <c r="F90" s="76"/>
      <c r="G90" s="38"/>
      <c r="H90" s="39"/>
    </row>
    <row r="91" spans="1:8" ht="45">
      <c r="A91" s="35" t="s">
        <v>259</v>
      </c>
      <c r="B91" s="83" t="s">
        <v>557</v>
      </c>
      <c r="C91" s="84" t="s">
        <v>40</v>
      </c>
      <c r="D91" s="85">
        <v>6.76</v>
      </c>
      <c r="E91" s="37"/>
      <c r="F91" s="76"/>
      <c r="G91" s="38"/>
      <c r="H91" s="39"/>
    </row>
    <row r="92" spans="1:8" ht="33.75">
      <c r="A92" s="35" t="s">
        <v>258</v>
      </c>
      <c r="B92" s="83" t="s">
        <v>558</v>
      </c>
      <c r="C92" s="84" t="s">
        <v>15</v>
      </c>
      <c r="D92" s="85">
        <v>30.05</v>
      </c>
      <c r="E92" s="37"/>
      <c r="F92" s="76"/>
      <c r="G92" s="38"/>
      <c r="H92" s="39"/>
    </row>
    <row r="93" spans="1:8" ht="33.75">
      <c r="A93" s="35" t="s">
        <v>255</v>
      </c>
      <c r="B93" s="83" t="s">
        <v>86</v>
      </c>
      <c r="C93" s="84" t="s">
        <v>40</v>
      </c>
      <c r="D93" s="85">
        <v>4.99</v>
      </c>
      <c r="E93" s="37"/>
      <c r="F93" s="76"/>
      <c r="G93" s="38"/>
      <c r="H93" s="39"/>
    </row>
    <row r="94" spans="1:8" ht="33.75">
      <c r="A94" s="35" t="s">
        <v>254</v>
      </c>
      <c r="B94" s="83" t="s">
        <v>87</v>
      </c>
      <c r="C94" s="84" t="s">
        <v>70</v>
      </c>
      <c r="D94" s="85">
        <v>39.92</v>
      </c>
      <c r="E94" s="37"/>
      <c r="F94" s="76"/>
      <c r="G94" s="38"/>
      <c r="H94" s="39"/>
    </row>
    <row r="95" spans="1:8" s="5" customFormat="1" ht="13.5" customHeight="1">
      <c r="A95" s="32" t="s">
        <v>257</v>
      </c>
      <c r="B95" s="33" t="s">
        <v>256</v>
      </c>
      <c r="C95" s="33"/>
      <c r="D95" s="33"/>
      <c r="E95" s="33"/>
      <c r="F95" s="33"/>
      <c r="G95" s="34">
        <f>ROUND(SUM(G96:G111),2)</f>
        <v>0</v>
      </c>
    </row>
    <row r="96" spans="1:8" ht="33.75">
      <c r="A96" s="35" t="s">
        <v>253</v>
      </c>
      <c r="B96" s="83" t="s">
        <v>75</v>
      </c>
      <c r="C96" s="84" t="s">
        <v>15</v>
      </c>
      <c r="D96" s="85">
        <v>150.31</v>
      </c>
      <c r="E96" s="37"/>
      <c r="F96" s="76"/>
      <c r="G96" s="38"/>
      <c r="H96" s="39"/>
    </row>
    <row r="97" spans="1:8" ht="45">
      <c r="A97" s="35" t="s">
        <v>252</v>
      </c>
      <c r="B97" s="83" t="s">
        <v>76</v>
      </c>
      <c r="C97" s="84" t="s">
        <v>40</v>
      </c>
      <c r="D97" s="85">
        <v>49.9</v>
      </c>
      <c r="E97" s="37"/>
      <c r="F97" s="76"/>
      <c r="G97" s="38"/>
      <c r="H97" s="39"/>
    </row>
    <row r="98" spans="1:8" ht="45">
      <c r="A98" s="35" t="s">
        <v>251</v>
      </c>
      <c r="B98" s="83" t="s">
        <v>554</v>
      </c>
      <c r="C98" s="84" t="s">
        <v>15</v>
      </c>
      <c r="D98" s="85">
        <v>150.31</v>
      </c>
      <c r="E98" s="37"/>
      <c r="F98" s="76"/>
      <c r="G98" s="38"/>
      <c r="H98" s="39"/>
    </row>
    <row r="99" spans="1:8" ht="45">
      <c r="A99" s="35" t="s">
        <v>250</v>
      </c>
      <c r="B99" s="83" t="s">
        <v>77</v>
      </c>
      <c r="C99" s="84" t="s">
        <v>40</v>
      </c>
      <c r="D99" s="85">
        <v>10.82</v>
      </c>
      <c r="E99" s="37"/>
      <c r="F99" s="76"/>
      <c r="G99" s="38"/>
      <c r="H99" s="39"/>
    </row>
    <row r="100" spans="1:8" ht="45">
      <c r="A100" s="35" t="s">
        <v>249</v>
      </c>
      <c r="B100" s="83" t="s">
        <v>309</v>
      </c>
      <c r="C100" s="84" t="s">
        <v>40</v>
      </c>
      <c r="D100" s="85">
        <v>39.08</v>
      </c>
      <c r="E100" s="37"/>
      <c r="F100" s="76"/>
      <c r="G100" s="38"/>
      <c r="H100" s="39"/>
    </row>
    <row r="101" spans="1:8" ht="33.75">
      <c r="A101" s="35" t="s">
        <v>248</v>
      </c>
      <c r="B101" s="83" t="s">
        <v>79</v>
      </c>
      <c r="C101" s="84" t="s">
        <v>15</v>
      </c>
      <c r="D101" s="85">
        <v>150.31</v>
      </c>
      <c r="E101" s="37"/>
      <c r="F101" s="76"/>
      <c r="G101" s="38"/>
      <c r="H101" s="39"/>
    </row>
    <row r="102" spans="1:8" ht="33.75">
      <c r="A102" s="35" t="s">
        <v>246</v>
      </c>
      <c r="B102" s="83" t="s">
        <v>80</v>
      </c>
      <c r="C102" s="84" t="s">
        <v>15</v>
      </c>
      <c r="D102" s="85">
        <v>90.19</v>
      </c>
      <c r="E102" s="37"/>
      <c r="F102" s="76"/>
      <c r="G102" s="38"/>
      <c r="H102" s="39"/>
    </row>
    <row r="103" spans="1:8" ht="33.75">
      <c r="A103" s="35" t="s">
        <v>245</v>
      </c>
      <c r="B103" s="83" t="s">
        <v>81</v>
      </c>
      <c r="C103" s="84" t="s">
        <v>15</v>
      </c>
      <c r="D103" s="85">
        <v>180.38</v>
      </c>
      <c r="E103" s="37"/>
      <c r="F103" s="76"/>
      <c r="G103" s="38"/>
      <c r="H103" s="39"/>
    </row>
    <row r="104" spans="1:8" ht="33.75">
      <c r="A104" s="35" t="s">
        <v>244</v>
      </c>
      <c r="B104" s="83" t="s">
        <v>247</v>
      </c>
      <c r="C104" s="84" t="s">
        <v>15</v>
      </c>
      <c r="D104" s="85">
        <v>559.16999999999996</v>
      </c>
      <c r="E104" s="37"/>
      <c r="F104" s="76"/>
      <c r="G104" s="38"/>
      <c r="H104" s="39"/>
    </row>
    <row r="105" spans="1:8" ht="33.75">
      <c r="A105" s="35" t="s">
        <v>243</v>
      </c>
      <c r="B105" s="83" t="s">
        <v>555</v>
      </c>
      <c r="C105" s="84" t="s">
        <v>15</v>
      </c>
      <c r="D105" s="85">
        <v>186.38</v>
      </c>
      <c r="E105" s="37"/>
      <c r="F105" s="76"/>
      <c r="G105" s="38"/>
      <c r="H105" s="39"/>
    </row>
    <row r="106" spans="1:8" ht="33.75">
      <c r="A106" s="35" t="s">
        <v>242</v>
      </c>
      <c r="B106" s="83" t="s">
        <v>82</v>
      </c>
      <c r="C106" s="84" t="s">
        <v>83</v>
      </c>
      <c r="D106" s="85">
        <v>5769.7</v>
      </c>
      <c r="E106" s="37"/>
      <c r="F106" s="76"/>
      <c r="G106" s="38"/>
      <c r="H106" s="39"/>
    </row>
    <row r="107" spans="1:8" ht="33.75">
      <c r="A107" s="35" t="s">
        <v>241</v>
      </c>
      <c r="B107" s="83" t="s">
        <v>84</v>
      </c>
      <c r="C107" s="84" t="s">
        <v>40</v>
      </c>
      <c r="D107" s="85">
        <v>36.08</v>
      </c>
      <c r="E107" s="37"/>
      <c r="F107" s="76"/>
      <c r="G107" s="38"/>
      <c r="H107" s="39"/>
    </row>
    <row r="108" spans="1:8" ht="45">
      <c r="A108" s="35" t="s">
        <v>240</v>
      </c>
      <c r="B108" s="83" t="s">
        <v>85</v>
      </c>
      <c r="C108" s="84" t="s">
        <v>40</v>
      </c>
      <c r="D108" s="85">
        <v>66.27</v>
      </c>
      <c r="E108" s="37"/>
      <c r="F108" s="76"/>
      <c r="G108" s="38"/>
      <c r="H108" s="39"/>
    </row>
    <row r="109" spans="1:8" ht="33.75">
      <c r="A109" s="35" t="s">
        <v>237</v>
      </c>
      <c r="B109" s="83" t="s">
        <v>558</v>
      </c>
      <c r="C109" s="84" t="s">
        <v>15</v>
      </c>
      <c r="D109" s="85">
        <v>180.38</v>
      </c>
      <c r="E109" s="37"/>
      <c r="F109" s="76"/>
      <c r="G109" s="38"/>
      <c r="H109" s="39"/>
    </row>
    <row r="110" spans="1:8" ht="33.75">
      <c r="A110" s="35" t="s">
        <v>236</v>
      </c>
      <c r="B110" s="83" t="s">
        <v>86</v>
      </c>
      <c r="C110" s="84" t="s">
        <v>40</v>
      </c>
      <c r="D110" s="85">
        <v>39.08</v>
      </c>
      <c r="E110" s="37"/>
      <c r="F110" s="76"/>
      <c r="G110" s="38"/>
      <c r="H110" s="39"/>
    </row>
    <row r="111" spans="1:8" ht="33.75">
      <c r="A111" s="35" t="s">
        <v>235</v>
      </c>
      <c r="B111" s="83" t="s">
        <v>87</v>
      </c>
      <c r="C111" s="84" t="s">
        <v>70</v>
      </c>
      <c r="D111" s="85">
        <v>312.64</v>
      </c>
      <c r="E111" s="37"/>
      <c r="F111" s="76"/>
      <c r="G111" s="38"/>
      <c r="H111" s="39"/>
    </row>
    <row r="112" spans="1:8" s="5" customFormat="1" ht="13.5" customHeight="1">
      <c r="A112" s="32" t="s">
        <v>239</v>
      </c>
      <c r="B112" s="33" t="s">
        <v>238</v>
      </c>
      <c r="C112" s="33"/>
      <c r="D112" s="33"/>
      <c r="E112" s="33"/>
      <c r="F112" s="33"/>
      <c r="G112" s="34">
        <f>ROUND(SUM(G113:G119),2)</f>
        <v>0</v>
      </c>
    </row>
    <row r="113" spans="1:8" ht="33.75">
      <c r="A113" s="35" t="s">
        <v>234</v>
      </c>
      <c r="B113" s="83" t="s">
        <v>75</v>
      </c>
      <c r="C113" s="84" t="s">
        <v>15</v>
      </c>
      <c r="D113" s="85">
        <v>21.02</v>
      </c>
      <c r="E113" s="37"/>
      <c r="F113" s="76"/>
      <c r="G113" s="38"/>
      <c r="H113" s="39"/>
    </row>
    <row r="114" spans="1:8" ht="45">
      <c r="A114" s="35" t="s">
        <v>233</v>
      </c>
      <c r="B114" s="83" t="s">
        <v>76</v>
      </c>
      <c r="C114" s="84" t="s">
        <v>40</v>
      </c>
      <c r="D114" s="85">
        <v>7.36</v>
      </c>
      <c r="E114" s="37"/>
      <c r="F114" s="76"/>
      <c r="G114" s="38"/>
      <c r="H114" s="39"/>
    </row>
    <row r="115" spans="1:8" ht="33.75">
      <c r="A115" s="35" t="s">
        <v>232</v>
      </c>
      <c r="B115" s="83" t="s">
        <v>559</v>
      </c>
      <c r="C115" s="84" t="s">
        <v>60</v>
      </c>
      <c r="D115" s="85">
        <v>105.44</v>
      </c>
      <c r="E115" s="37"/>
      <c r="F115" s="76"/>
      <c r="G115" s="38"/>
      <c r="H115" s="39"/>
    </row>
    <row r="116" spans="1:8" ht="33.75">
      <c r="A116" s="35" t="s">
        <v>231</v>
      </c>
      <c r="B116" s="83" t="s">
        <v>560</v>
      </c>
      <c r="C116" s="84" t="s">
        <v>60</v>
      </c>
      <c r="D116" s="85">
        <v>34.76</v>
      </c>
      <c r="E116" s="37"/>
      <c r="F116" s="76"/>
      <c r="G116" s="38"/>
      <c r="H116" s="39"/>
    </row>
    <row r="117" spans="1:8" ht="56.25">
      <c r="A117" s="35" t="s">
        <v>230</v>
      </c>
      <c r="B117" s="83" t="s">
        <v>561</v>
      </c>
      <c r="C117" s="84" t="s">
        <v>83</v>
      </c>
      <c r="D117" s="85">
        <v>1065.56</v>
      </c>
      <c r="E117" s="37"/>
      <c r="F117" s="76"/>
      <c r="G117" s="38"/>
      <c r="H117" s="39"/>
    </row>
    <row r="118" spans="1:8" ht="33.75">
      <c r="A118" s="35" t="s">
        <v>228</v>
      </c>
      <c r="B118" s="83" t="s">
        <v>86</v>
      </c>
      <c r="C118" s="84" t="s">
        <v>40</v>
      </c>
      <c r="D118" s="85">
        <v>7.36</v>
      </c>
      <c r="E118" s="37"/>
      <c r="F118" s="76"/>
      <c r="G118" s="38"/>
      <c r="H118" s="39"/>
    </row>
    <row r="119" spans="1:8" ht="33.75">
      <c r="A119" s="35" t="s">
        <v>226</v>
      </c>
      <c r="B119" s="83" t="s">
        <v>87</v>
      </c>
      <c r="C119" s="84" t="s">
        <v>70</v>
      </c>
      <c r="D119" s="85">
        <v>58.88</v>
      </c>
      <c r="E119" s="37"/>
      <c r="F119" s="76"/>
      <c r="G119" s="38"/>
      <c r="H119" s="39"/>
    </row>
    <row r="120" spans="1:8" s="5" customFormat="1" ht="13.5" customHeight="1">
      <c r="A120" s="32" t="s">
        <v>96</v>
      </c>
      <c r="B120" s="33" t="s">
        <v>229</v>
      </c>
      <c r="C120" s="33"/>
      <c r="D120" s="33"/>
      <c r="E120" s="33"/>
      <c r="F120" s="33"/>
      <c r="G120" s="34">
        <f>ROUND(SUM(G121:G128),2)</f>
        <v>0</v>
      </c>
    </row>
    <row r="121" spans="1:8" ht="22.5">
      <c r="A121" s="35" t="s">
        <v>225</v>
      </c>
      <c r="B121" s="83" t="s">
        <v>227</v>
      </c>
      <c r="C121" s="84" t="s">
        <v>40</v>
      </c>
      <c r="D121" s="85">
        <v>99.28</v>
      </c>
      <c r="E121" s="37"/>
      <c r="F121" s="76"/>
      <c r="G121" s="38"/>
      <c r="H121" s="39"/>
    </row>
    <row r="122" spans="1:8" ht="33.75">
      <c r="A122" s="35" t="s">
        <v>224</v>
      </c>
      <c r="B122" s="83" t="s">
        <v>562</v>
      </c>
      <c r="C122" s="84" t="s">
        <v>36</v>
      </c>
      <c r="D122" s="85">
        <v>2</v>
      </c>
      <c r="E122" s="37"/>
      <c r="F122" s="76"/>
      <c r="G122" s="38"/>
      <c r="H122" s="39"/>
    </row>
    <row r="123" spans="1:8" ht="33.75">
      <c r="A123" s="35" t="s">
        <v>223</v>
      </c>
      <c r="B123" s="83" t="s">
        <v>563</v>
      </c>
      <c r="C123" s="84" t="s">
        <v>36</v>
      </c>
      <c r="D123" s="85">
        <v>20</v>
      </c>
      <c r="E123" s="37"/>
      <c r="F123" s="76"/>
      <c r="G123" s="38"/>
      <c r="H123" s="39"/>
    </row>
    <row r="124" spans="1:8" ht="33.75">
      <c r="A124" s="35" t="s">
        <v>222</v>
      </c>
      <c r="B124" s="83" t="s">
        <v>564</v>
      </c>
      <c r="C124" s="84" t="s">
        <v>36</v>
      </c>
      <c r="D124" s="85">
        <v>9</v>
      </c>
      <c r="E124" s="37"/>
      <c r="F124" s="76"/>
      <c r="G124" s="38"/>
      <c r="H124" s="39"/>
    </row>
    <row r="125" spans="1:8" ht="33.75">
      <c r="A125" s="35" t="s">
        <v>220</v>
      </c>
      <c r="B125" s="83" t="s">
        <v>565</v>
      </c>
      <c r="C125" s="84" t="s">
        <v>36</v>
      </c>
      <c r="D125" s="85">
        <v>5</v>
      </c>
      <c r="E125" s="37"/>
      <c r="F125" s="76"/>
      <c r="G125" s="38"/>
      <c r="H125" s="39"/>
    </row>
    <row r="126" spans="1:8" ht="33.75">
      <c r="A126" s="35" t="s">
        <v>217</v>
      </c>
      <c r="B126" s="83" t="s">
        <v>221</v>
      </c>
      <c r="C126" s="84" t="s">
        <v>36</v>
      </c>
      <c r="D126" s="85">
        <v>2183</v>
      </c>
      <c r="E126" s="37"/>
      <c r="F126" s="76"/>
      <c r="G126" s="38"/>
      <c r="H126" s="39"/>
    </row>
    <row r="127" spans="1:8" ht="33.75">
      <c r="A127" s="35" t="s">
        <v>375</v>
      </c>
      <c r="B127" s="83" t="s">
        <v>219</v>
      </c>
      <c r="C127" s="84" t="s">
        <v>36</v>
      </c>
      <c r="D127" s="85">
        <v>696</v>
      </c>
      <c r="E127" s="37"/>
      <c r="F127" s="76"/>
      <c r="G127" s="38"/>
      <c r="H127" s="39"/>
    </row>
    <row r="128" spans="1:8" ht="33.75">
      <c r="A128" s="35" t="s">
        <v>376</v>
      </c>
      <c r="B128" s="83" t="s">
        <v>218</v>
      </c>
      <c r="C128" s="84" t="s">
        <v>36</v>
      </c>
      <c r="D128" s="85">
        <v>437</v>
      </c>
      <c r="E128" s="37"/>
      <c r="F128" s="76"/>
      <c r="G128" s="38"/>
      <c r="H128" s="39"/>
    </row>
    <row r="129" spans="1:8" s="5" customFormat="1" ht="13.5" customHeight="1">
      <c r="A129" s="32" t="s">
        <v>101</v>
      </c>
      <c r="B129" s="33" t="s">
        <v>208</v>
      </c>
      <c r="C129" s="33"/>
      <c r="D129" s="33"/>
      <c r="E129" s="33"/>
      <c r="F129" s="33"/>
      <c r="G129" s="34">
        <f>ROUND(SUM(G130:G139),2)</f>
        <v>0</v>
      </c>
    </row>
    <row r="130" spans="1:8" s="63" customFormat="1" ht="22.5">
      <c r="A130" s="65" t="s">
        <v>377</v>
      </c>
      <c r="B130" s="83" t="s">
        <v>206</v>
      </c>
      <c r="C130" s="84" t="s">
        <v>60</v>
      </c>
      <c r="D130" s="85">
        <v>67.739999999999995</v>
      </c>
      <c r="E130" s="62"/>
      <c r="F130" s="76"/>
      <c r="G130" s="64"/>
    </row>
    <row r="131" spans="1:8" s="63" customFormat="1" ht="45">
      <c r="A131" s="65" t="s">
        <v>378</v>
      </c>
      <c r="B131" s="83" t="s">
        <v>76</v>
      </c>
      <c r="C131" s="84" t="s">
        <v>40</v>
      </c>
      <c r="D131" s="85">
        <v>66.38</v>
      </c>
      <c r="E131" s="62"/>
      <c r="F131" s="76"/>
      <c r="G131" s="64"/>
    </row>
    <row r="132" spans="1:8" s="63" customFormat="1" ht="22.5">
      <c r="A132" s="65" t="s">
        <v>379</v>
      </c>
      <c r="B132" s="83" t="s">
        <v>203</v>
      </c>
      <c r="C132" s="84" t="s">
        <v>40</v>
      </c>
      <c r="D132" s="85">
        <v>5.1100000000000003</v>
      </c>
      <c r="E132" s="62"/>
      <c r="F132" s="76"/>
      <c r="G132" s="64"/>
    </row>
    <row r="133" spans="1:8" s="63" customFormat="1" ht="33.75">
      <c r="A133" s="65" t="s">
        <v>380</v>
      </c>
      <c r="B133" s="83" t="s">
        <v>576</v>
      </c>
      <c r="C133" s="84" t="s">
        <v>60</v>
      </c>
      <c r="D133" s="85">
        <v>67.739999999999995</v>
      </c>
      <c r="E133" s="62"/>
      <c r="F133" s="76"/>
      <c r="G133" s="64"/>
    </row>
    <row r="134" spans="1:8" s="63" customFormat="1" ht="33.75">
      <c r="A134" s="65" t="s">
        <v>381</v>
      </c>
      <c r="B134" s="83" t="s">
        <v>200</v>
      </c>
      <c r="C134" s="84" t="s">
        <v>40</v>
      </c>
      <c r="D134" s="85">
        <v>14.06</v>
      </c>
      <c r="E134" s="62"/>
      <c r="F134" s="76"/>
      <c r="G134" s="64"/>
    </row>
    <row r="135" spans="1:8" s="63" customFormat="1" ht="45">
      <c r="A135" s="65" t="s">
        <v>382</v>
      </c>
      <c r="B135" s="83" t="s">
        <v>77</v>
      </c>
      <c r="C135" s="84" t="s">
        <v>40</v>
      </c>
      <c r="D135" s="85">
        <v>28.32</v>
      </c>
      <c r="E135" s="62"/>
      <c r="F135" s="76"/>
      <c r="G135" s="64"/>
    </row>
    <row r="136" spans="1:8" s="63" customFormat="1" ht="56.25">
      <c r="A136" s="65" t="s">
        <v>383</v>
      </c>
      <c r="B136" s="83" t="s">
        <v>78</v>
      </c>
      <c r="C136" s="84" t="s">
        <v>40</v>
      </c>
      <c r="D136" s="85">
        <v>18.87</v>
      </c>
      <c r="E136" s="62"/>
      <c r="F136" s="76"/>
      <c r="G136" s="64"/>
    </row>
    <row r="137" spans="1:8" s="63" customFormat="1" ht="112.5">
      <c r="A137" s="65" t="s">
        <v>384</v>
      </c>
      <c r="B137" s="83" t="s">
        <v>196</v>
      </c>
      <c r="C137" s="84" t="s">
        <v>36</v>
      </c>
      <c r="D137" s="85">
        <v>4</v>
      </c>
      <c r="E137" s="62"/>
      <c r="F137" s="76"/>
      <c r="G137" s="64"/>
    </row>
    <row r="138" spans="1:8" s="63" customFormat="1" ht="33.75">
      <c r="A138" s="65" t="s">
        <v>385</v>
      </c>
      <c r="B138" s="83" t="s">
        <v>86</v>
      </c>
      <c r="C138" s="84" t="s">
        <v>40</v>
      </c>
      <c r="D138" s="85">
        <v>38.06</v>
      </c>
      <c r="E138" s="62"/>
      <c r="F138" s="76"/>
      <c r="G138" s="64"/>
    </row>
    <row r="139" spans="1:8" s="63" customFormat="1" ht="33.75">
      <c r="A139" s="65" t="s">
        <v>386</v>
      </c>
      <c r="B139" s="83" t="s">
        <v>87</v>
      </c>
      <c r="C139" s="84" t="s">
        <v>70</v>
      </c>
      <c r="D139" s="85">
        <v>304.48</v>
      </c>
      <c r="E139" s="62"/>
      <c r="F139" s="76"/>
      <c r="G139" s="64"/>
    </row>
    <row r="140" spans="1:8" s="5" customFormat="1" ht="13.5" customHeight="1">
      <c r="A140" s="32" t="s">
        <v>111</v>
      </c>
      <c r="B140" s="33" t="s">
        <v>97</v>
      </c>
      <c r="C140" s="33"/>
      <c r="D140" s="33"/>
      <c r="E140" s="33"/>
      <c r="F140" s="33"/>
      <c r="G140" s="34">
        <f>ROUND(SUM(G141:G152),2)</f>
        <v>0</v>
      </c>
    </row>
    <row r="141" spans="1:8" ht="45">
      <c r="A141" s="35" t="s">
        <v>387</v>
      </c>
      <c r="B141" s="83" t="s">
        <v>72</v>
      </c>
      <c r="C141" s="84" t="s">
        <v>40</v>
      </c>
      <c r="D141" s="85">
        <v>6.72</v>
      </c>
      <c r="E141" s="37"/>
      <c r="F141" s="76"/>
      <c r="G141" s="38"/>
      <c r="H141" s="39"/>
    </row>
    <row r="142" spans="1:8" ht="45">
      <c r="A142" s="35" t="s">
        <v>388</v>
      </c>
      <c r="B142" s="83" t="s">
        <v>554</v>
      </c>
      <c r="C142" s="84" t="s">
        <v>15</v>
      </c>
      <c r="D142" s="85">
        <v>16.8</v>
      </c>
      <c r="E142" s="37"/>
      <c r="F142" s="76"/>
      <c r="G142" s="38"/>
      <c r="H142" s="39"/>
    </row>
    <row r="143" spans="1:8" ht="33.75">
      <c r="A143" s="35" t="s">
        <v>389</v>
      </c>
      <c r="B143" s="83" t="s">
        <v>79</v>
      </c>
      <c r="C143" s="84" t="s">
        <v>15</v>
      </c>
      <c r="D143" s="85">
        <v>16.8</v>
      </c>
      <c r="E143" s="37"/>
      <c r="F143" s="76"/>
      <c r="G143" s="38"/>
      <c r="H143" s="39"/>
    </row>
    <row r="144" spans="1:8" ht="33.75">
      <c r="A144" s="35" t="s">
        <v>390</v>
      </c>
      <c r="B144" s="83" t="s">
        <v>98</v>
      </c>
      <c r="C144" s="84" t="s">
        <v>15</v>
      </c>
      <c r="D144" s="85">
        <v>7.68</v>
      </c>
      <c r="E144" s="37"/>
      <c r="F144" s="76"/>
      <c r="G144" s="38"/>
      <c r="H144" s="39"/>
    </row>
    <row r="145" spans="1:8" ht="22.5">
      <c r="A145" s="35" t="s">
        <v>391</v>
      </c>
      <c r="B145" s="83" t="s">
        <v>104</v>
      </c>
      <c r="C145" s="84" t="s">
        <v>40</v>
      </c>
      <c r="D145" s="85">
        <v>3.07</v>
      </c>
      <c r="E145" s="37"/>
      <c r="F145" s="76"/>
      <c r="G145" s="38"/>
      <c r="H145" s="39"/>
    </row>
    <row r="146" spans="1:8" ht="22.5">
      <c r="A146" s="35" t="s">
        <v>392</v>
      </c>
      <c r="B146" s="83" t="s">
        <v>100</v>
      </c>
      <c r="C146" s="84" t="s">
        <v>40</v>
      </c>
      <c r="D146" s="85">
        <v>1.68</v>
      </c>
      <c r="E146" s="37"/>
      <c r="F146" s="76"/>
      <c r="G146" s="38"/>
      <c r="H146" s="39"/>
    </row>
    <row r="147" spans="1:8" ht="45">
      <c r="A147" s="35" t="s">
        <v>393</v>
      </c>
      <c r="B147" s="83" t="s">
        <v>173</v>
      </c>
      <c r="C147" s="84" t="s">
        <v>36</v>
      </c>
      <c r="D147" s="85">
        <v>4</v>
      </c>
      <c r="E147" s="37"/>
      <c r="F147" s="76"/>
      <c r="G147" s="38"/>
      <c r="H147" s="39"/>
    </row>
    <row r="148" spans="1:8" ht="33.75">
      <c r="A148" s="35" t="s">
        <v>394</v>
      </c>
      <c r="B148" s="83" t="s">
        <v>172</v>
      </c>
      <c r="C148" s="84" t="s">
        <v>36</v>
      </c>
      <c r="D148" s="85">
        <v>6</v>
      </c>
      <c r="E148" s="37"/>
      <c r="F148" s="76"/>
      <c r="G148" s="38"/>
      <c r="H148" s="39"/>
    </row>
    <row r="149" spans="1:8" ht="33.75">
      <c r="A149" s="35" t="s">
        <v>395</v>
      </c>
      <c r="B149" s="83" t="s">
        <v>171</v>
      </c>
      <c r="C149" s="84" t="s">
        <v>36</v>
      </c>
      <c r="D149" s="85">
        <v>9</v>
      </c>
      <c r="E149" s="37"/>
      <c r="F149" s="76"/>
      <c r="G149" s="38"/>
      <c r="H149" s="39"/>
    </row>
    <row r="150" spans="1:8" ht="67.5">
      <c r="A150" s="35" t="s">
        <v>396</v>
      </c>
      <c r="B150" s="83" t="s">
        <v>177</v>
      </c>
      <c r="C150" s="84" t="s">
        <v>36</v>
      </c>
      <c r="D150" s="85">
        <v>10</v>
      </c>
      <c r="E150" s="37"/>
      <c r="F150" s="76"/>
      <c r="G150" s="38"/>
      <c r="H150" s="39"/>
    </row>
    <row r="151" spans="1:8" s="63" customFormat="1" ht="33.75">
      <c r="A151" s="35" t="s">
        <v>397</v>
      </c>
      <c r="B151" s="83" t="s">
        <v>86</v>
      </c>
      <c r="C151" s="84" t="s">
        <v>40</v>
      </c>
      <c r="D151" s="85">
        <v>6.72</v>
      </c>
      <c r="E151" s="62"/>
      <c r="F151" s="76"/>
      <c r="G151" s="64"/>
    </row>
    <row r="152" spans="1:8" s="63" customFormat="1" ht="33.75">
      <c r="A152" s="35" t="s">
        <v>398</v>
      </c>
      <c r="B152" s="83" t="s">
        <v>87</v>
      </c>
      <c r="C152" s="84" t="s">
        <v>70</v>
      </c>
      <c r="D152" s="85">
        <v>53.76</v>
      </c>
      <c r="E152" s="62"/>
      <c r="F152" s="76"/>
      <c r="G152" s="64"/>
    </row>
    <row r="153" spans="1:8" s="5" customFormat="1" ht="12.75">
      <c r="A153" s="32" t="s">
        <v>141</v>
      </c>
      <c r="B153" s="59" t="s">
        <v>102</v>
      </c>
      <c r="C153" s="59"/>
      <c r="D153" s="60"/>
      <c r="E153" s="61"/>
      <c r="F153" s="61"/>
      <c r="G153" s="61">
        <f>ROUND(SUM(G154:G172),2)</f>
        <v>0</v>
      </c>
      <c r="H153" s="34"/>
    </row>
    <row r="154" spans="1:8" ht="33.75">
      <c r="A154" s="35" t="s">
        <v>399</v>
      </c>
      <c r="B154" s="83" t="s">
        <v>75</v>
      </c>
      <c r="C154" s="84" t="s">
        <v>15</v>
      </c>
      <c r="D154" s="85">
        <v>2.25</v>
      </c>
      <c r="E154" s="37"/>
      <c r="F154" s="76"/>
      <c r="G154" s="38"/>
      <c r="H154" s="39"/>
    </row>
    <row r="155" spans="1:8" ht="45">
      <c r="A155" s="35" t="s">
        <v>400</v>
      </c>
      <c r="B155" s="83" t="s">
        <v>76</v>
      </c>
      <c r="C155" s="84" t="s">
        <v>40</v>
      </c>
      <c r="D155" s="85">
        <v>3.6</v>
      </c>
      <c r="E155" s="37"/>
      <c r="F155" s="76"/>
      <c r="G155" s="38"/>
      <c r="H155" s="39"/>
    </row>
    <row r="156" spans="1:8" ht="45">
      <c r="A156" s="35" t="s">
        <v>401</v>
      </c>
      <c r="B156" s="83" t="s">
        <v>585</v>
      </c>
      <c r="C156" s="84" t="s">
        <v>15</v>
      </c>
      <c r="D156" s="85">
        <v>2.25</v>
      </c>
      <c r="E156" s="37"/>
      <c r="F156" s="76"/>
      <c r="G156" s="38"/>
      <c r="H156" s="39"/>
    </row>
    <row r="157" spans="1:8" ht="56.25">
      <c r="A157" s="35" t="s">
        <v>402</v>
      </c>
      <c r="B157" s="83" t="s">
        <v>78</v>
      </c>
      <c r="C157" s="84" t="s">
        <v>40</v>
      </c>
      <c r="D157" s="85">
        <v>2.5</v>
      </c>
      <c r="E157" s="37"/>
      <c r="F157" s="76"/>
      <c r="G157" s="38"/>
      <c r="H157" s="39"/>
    </row>
    <row r="158" spans="1:8" ht="33.75">
      <c r="A158" s="35" t="s">
        <v>403</v>
      </c>
      <c r="B158" s="83" t="s">
        <v>178</v>
      </c>
      <c r="C158" s="84" t="s">
        <v>15</v>
      </c>
      <c r="D158" s="85">
        <v>2.25</v>
      </c>
      <c r="E158" s="62"/>
      <c r="F158" s="76"/>
      <c r="G158" s="38"/>
      <c r="H158" s="39"/>
    </row>
    <row r="159" spans="1:8" ht="33.75">
      <c r="A159" s="35" t="s">
        <v>404</v>
      </c>
      <c r="B159" s="83" t="s">
        <v>82</v>
      </c>
      <c r="C159" s="84" t="s">
        <v>83</v>
      </c>
      <c r="D159" s="85">
        <v>157.01</v>
      </c>
      <c r="E159" s="37"/>
      <c r="F159" s="76"/>
      <c r="G159" s="38"/>
      <c r="H159" s="39"/>
    </row>
    <row r="160" spans="1:8" ht="33.75">
      <c r="A160" s="35" t="s">
        <v>405</v>
      </c>
      <c r="B160" s="83" t="s">
        <v>103</v>
      </c>
      <c r="C160" s="84" t="s">
        <v>15</v>
      </c>
      <c r="D160" s="85">
        <v>4.2</v>
      </c>
      <c r="E160" s="37"/>
      <c r="F160" s="76"/>
      <c r="G160" s="38"/>
      <c r="H160" s="39"/>
    </row>
    <row r="161" spans="1:8" ht="56.25">
      <c r="A161" s="35" t="s">
        <v>406</v>
      </c>
      <c r="B161" s="83" t="s">
        <v>179</v>
      </c>
      <c r="C161" s="84" t="s">
        <v>36</v>
      </c>
      <c r="D161" s="85">
        <v>4</v>
      </c>
      <c r="E161" s="37"/>
      <c r="F161" s="76"/>
      <c r="G161" s="38"/>
      <c r="H161" s="39"/>
    </row>
    <row r="162" spans="1:8" ht="45">
      <c r="A162" s="35" t="s">
        <v>407</v>
      </c>
      <c r="B162" s="83" t="s">
        <v>180</v>
      </c>
      <c r="C162" s="84" t="s">
        <v>36</v>
      </c>
      <c r="D162" s="85">
        <v>1</v>
      </c>
      <c r="E162" s="37"/>
      <c r="F162" s="76"/>
      <c r="G162" s="38"/>
      <c r="H162" s="39"/>
    </row>
    <row r="163" spans="1:8" ht="22.5">
      <c r="A163" s="35" t="s">
        <v>408</v>
      </c>
      <c r="B163" s="83" t="s">
        <v>104</v>
      </c>
      <c r="C163" s="84" t="s">
        <v>40</v>
      </c>
      <c r="D163" s="85">
        <v>0.92</v>
      </c>
      <c r="E163" s="37"/>
      <c r="F163" s="76"/>
      <c r="G163" s="38"/>
      <c r="H163" s="39"/>
    </row>
    <row r="164" spans="1:8" ht="22.5">
      <c r="A164" s="35" t="s">
        <v>409</v>
      </c>
      <c r="B164" s="83" t="s">
        <v>105</v>
      </c>
      <c r="C164" s="84" t="s">
        <v>40</v>
      </c>
      <c r="D164" s="85">
        <v>0.01</v>
      </c>
      <c r="E164" s="37"/>
      <c r="F164" s="76"/>
      <c r="G164" s="38"/>
      <c r="H164" s="39"/>
    </row>
    <row r="165" spans="1:8" ht="56.25">
      <c r="A165" s="35" t="s">
        <v>410</v>
      </c>
      <c r="B165" s="83" t="s">
        <v>106</v>
      </c>
      <c r="C165" s="84" t="s">
        <v>83</v>
      </c>
      <c r="D165" s="85">
        <v>177.16</v>
      </c>
      <c r="E165" s="37"/>
      <c r="F165" s="76"/>
      <c r="G165" s="38"/>
      <c r="H165" s="39"/>
    </row>
    <row r="166" spans="1:8" ht="45">
      <c r="A166" s="35" t="s">
        <v>411</v>
      </c>
      <c r="B166" s="83" t="s">
        <v>107</v>
      </c>
      <c r="C166" s="84" t="s">
        <v>36</v>
      </c>
      <c r="D166" s="85">
        <v>4</v>
      </c>
      <c r="E166" s="37"/>
      <c r="F166" s="76"/>
      <c r="G166" s="38"/>
      <c r="H166" s="39"/>
    </row>
    <row r="167" spans="1:8" ht="45">
      <c r="A167" s="35" t="s">
        <v>412</v>
      </c>
      <c r="B167" s="83" t="s">
        <v>108</v>
      </c>
      <c r="C167" s="84" t="s">
        <v>36</v>
      </c>
      <c r="D167" s="85">
        <v>1</v>
      </c>
      <c r="E167" s="37"/>
      <c r="F167" s="76"/>
      <c r="G167" s="38"/>
      <c r="H167" s="39"/>
    </row>
    <row r="168" spans="1:8" ht="45">
      <c r="A168" s="35" t="s">
        <v>413</v>
      </c>
      <c r="B168" s="83" t="s">
        <v>109</v>
      </c>
      <c r="C168" s="84" t="s">
        <v>36</v>
      </c>
      <c r="D168" s="85">
        <v>1</v>
      </c>
      <c r="E168" s="37"/>
      <c r="F168" s="76"/>
      <c r="G168" s="38"/>
      <c r="H168" s="39"/>
    </row>
    <row r="169" spans="1:8" ht="33.75">
      <c r="A169" s="35" t="s">
        <v>414</v>
      </c>
      <c r="B169" s="83" t="s">
        <v>110</v>
      </c>
      <c r="C169" s="84" t="s">
        <v>83</v>
      </c>
      <c r="D169" s="85">
        <v>180.69</v>
      </c>
      <c r="E169" s="37"/>
      <c r="F169" s="76"/>
      <c r="G169" s="38"/>
      <c r="H169" s="39"/>
    </row>
    <row r="170" spans="1:8" ht="101.25">
      <c r="A170" s="35" t="s">
        <v>415</v>
      </c>
      <c r="B170" s="83" t="s">
        <v>181</v>
      </c>
      <c r="C170" s="84" t="s">
        <v>36</v>
      </c>
      <c r="D170" s="85">
        <v>1</v>
      </c>
      <c r="E170" s="37"/>
      <c r="F170" s="76"/>
      <c r="G170" s="38"/>
      <c r="H170" s="39"/>
    </row>
    <row r="171" spans="1:8" s="63" customFormat="1" ht="33.75">
      <c r="A171" s="35" t="s">
        <v>416</v>
      </c>
      <c r="B171" s="83" t="s">
        <v>86</v>
      </c>
      <c r="C171" s="84" t="s">
        <v>40</v>
      </c>
      <c r="D171" s="85">
        <v>3.6</v>
      </c>
      <c r="E171" s="62"/>
      <c r="F171" s="76"/>
      <c r="G171" s="64"/>
    </row>
    <row r="172" spans="1:8" s="63" customFormat="1" ht="33.75">
      <c r="A172" s="35" t="s">
        <v>417</v>
      </c>
      <c r="B172" s="83" t="s">
        <v>87</v>
      </c>
      <c r="C172" s="84" t="s">
        <v>70</v>
      </c>
      <c r="D172" s="85">
        <v>28.8</v>
      </c>
      <c r="E172" s="62"/>
      <c r="F172" s="76"/>
      <c r="G172" s="64"/>
    </row>
    <row r="173" spans="1:8" s="5" customFormat="1" ht="13.5" customHeight="1">
      <c r="A173" s="32" t="s">
        <v>146</v>
      </c>
      <c r="B173" s="33" t="s">
        <v>170</v>
      </c>
      <c r="C173" s="33"/>
      <c r="D173" s="33"/>
      <c r="E173" s="33"/>
      <c r="F173" s="33"/>
      <c r="G173" s="34">
        <f>ROUND(SUM(G174:G205),2)</f>
        <v>0</v>
      </c>
    </row>
    <row r="174" spans="1:8" ht="33.75">
      <c r="A174" s="35" t="s">
        <v>418</v>
      </c>
      <c r="B174" s="83" t="s">
        <v>71</v>
      </c>
      <c r="C174" s="84" t="s">
        <v>15</v>
      </c>
      <c r="D174" s="85">
        <v>42.11</v>
      </c>
      <c r="E174" s="37"/>
      <c r="F174" s="76"/>
      <c r="G174" s="38"/>
      <c r="H174" s="39"/>
    </row>
    <row r="175" spans="1:8" ht="45">
      <c r="A175" s="35" t="s">
        <v>419</v>
      </c>
      <c r="B175" s="83" t="s">
        <v>76</v>
      </c>
      <c r="C175" s="84" t="s">
        <v>40</v>
      </c>
      <c r="D175" s="85">
        <v>28.65</v>
      </c>
      <c r="E175" s="37"/>
      <c r="F175" s="76"/>
      <c r="G175" s="38"/>
      <c r="H175" s="39"/>
    </row>
    <row r="176" spans="1:8" ht="45">
      <c r="A176" s="35" t="s">
        <v>420</v>
      </c>
      <c r="B176" s="83" t="s">
        <v>554</v>
      </c>
      <c r="C176" s="84" t="s">
        <v>15</v>
      </c>
      <c r="D176" s="85">
        <v>42.11</v>
      </c>
      <c r="E176" s="37"/>
      <c r="F176" s="76"/>
      <c r="G176" s="38"/>
      <c r="H176" s="39"/>
    </row>
    <row r="177" spans="1:8" ht="45">
      <c r="A177" s="35" t="s">
        <v>421</v>
      </c>
      <c r="B177" s="83" t="s">
        <v>77</v>
      </c>
      <c r="C177" s="84" t="s">
        <v>40</v>
      </c>
      <c r="D177" s="85">
        <v>21.97</v>
      </c>
      <c r="E177" s="37"/>
      <c r="F177" s="76"/>
      <c r="G177" s="38"/>
      <c r="H177" s="39"/>
    </row>
    <row r="178" spans="1:8" ht="56.25">
      <c r="A178" s="35" t="s">
        <v>422</v>
      </c>
      <c r="B178" s="83" t="s">
        <v>78</v>
      </c>
      <c r="C178" s="84" t="s">
        <v>40</v>
      </c>
      <c r="D178" s="85">
        <v>32.950000000000003</v>
      </c>
      <c r="E178" s="37"/>
      <c r="F178" s="76"/>
      <c r="G178" s="38"/>
      <c r="H178" s="39"/>
    </row>
    <row r="179" spans="1:8" ht="33.75">
      <c r="A179" s="35" t="s">
        <v>423</v>
      </c>
      <c r="B179" s="83" t="s">
        <v>175</v>
      </c>
      <c r="C179" s="84" t="s">
        <v>15</v>
      </c>
      <c r="D179" s="85">
        <v>42.11</v>
      </c>
      <c r="E179" s="37"/>
      <c r="F179" s="76"/>
      <c r="G179" s="38"/>
      <c r="H179" s="39"/>
    </row>
    <row r="180" spans="1:8" ht="33.75">
      <c r="A180" s="35" t="s">
        <v>424</v>
      </c>
      <c r="B180" s="83" t="s">
        <v>80</v>
      </c>
      <c r="C180" s="84" t="s">
        <v>15</v>
      </c>
      <c r="D180" s="85">
        <v>18.88</v>
      </c>
      <c r="E180" s="37"/>
      <c r="F180" s="76"/>
      <c r="G180" s="38"/>
      <c r="H180" s="39"/>
    </row>
    <row r="181" spans="1:8" ht="33.75">
      <c r="A181" s="35" t="s">
        <v>425</v>
      </c>
      <c r="B181" s="83" t="s">
        <v>81</v>
      </c>
      <c r="C181" s="84" t="s">
        <v>15</v>
      </c>
      <c r="D181" s="85">
        <v>36.43</v>
      </c>
      <c r="E181" s="37"/>
      <c r="F181" s="76"/>
      <c r="G181" s="38"/>
      <c r="H181" s="39"/>
    </row>
    <row r="182" spans="1:8" ht="33.75">
      <c r="A182" s="35" t="s">
        <v>426</v>
      </c>
      <c r="B182" s="83" t="s">
        <v>142</v>
      </c>
      <c r="C182" s="84" t="s">
        <v>15</v>
      </c>
      <c r="D182" s="85">
        <v>12.14</v>
      </c>
      <c r="E182" s="37"/>
      <c r="F182" s="76"/>
      <c r="G182" s="38"/>
      <c r="H182" s="39"/>
    </row>
    <row r="183" spans="1:8" ht="33.75">
      <c r="A183" s="35" t="s">
        <v>427</v>
      </c>
      <c r="B183" s="83" t="s">
        <v>82</v>
      </c>
      <c r="C183" s="84" t="s">
        <v>83</v>
      </c>
      <c r="D183" s="85">
        <v>460.41</v>
      </c>
      <c r="E183" s="37"/>
      <c r="F183" s="76"/>
      <c r="G183" s="38"/>
      <c r="H183" s="39"/>
    </row>
    <row r="184" spans="1:8" ht="56.25">
      <c r="A184" s="35" t="s">
        <v>428</v>
      </c>
      <c r="B184" s="83" t="s">
        <v>185</v>
      </c>
      <c r="C184" s="84" t="s">
        <v>36</v>
      </c>
      <c r="D184" s="85">
        <v>8</v>
      </c>
      <c r="E184" s="37"/>
      <c r="F184" s="76"/>
      <c r="G184" s="38"/>
      <c r="H184" s="39"/>
    </row>
    <row r="185" spans="1:8" ht="45">
      <c r="A185" s="35" t="s">
        <v>429</v>
      </c>
      <c r="B185" s="83" t="s">
        <v>186</v>
      </c>
      <c r="C185" s="84" t="s">
        <v>36</v>
      </c>
      <c r="D185" s="85">
        <v>8</v>
      </c>
      <c r="E185" s="37"/>
      <c r="F185" s="76"/>
      <c r="G185" s="38"/>
      <c r="H185" s="39"/>
    </row>
    <row r="186" spans="1:8" ht="22.5">
      <c r="A186" s="35" t="s">
        <v>430</v>
      </c>
      <c r="B186" s="83" t="s">
        <v>105</v>
      </c>
      <c r="C186" s="84" t="s">
        <v>40</v>
      </c>
      <c r="D186" s="85">
        <v>0.02</v>
      </c>
      <c r="E186" s="37"/>
      <c r="F186" s="76"/>
      <c r="G186" s="38"/>
      <c r="H186" s="39"/>
    </row>
    <row r="187" spans="1:8" ht="33.75">
      <c r="A187" s="35" t="s">
        <v>431</v>
      </c>
      <c r="B187" s="83" t="s">
        <v>84</v>
      </c>
      <c r="C187" s="84" t="s">
        <v>40</v>
      </c>
      <c r="D187" s="85">
        <v>6.25</v>
      </c>
      <c r="E187" s="37"/>
      <c r="F187" s="76"/>
      <c r="G187" s="38"/>
      <c r="H187" s="39"/>
    </row>
    <row r="188" spans="1:8" ht="45">
      <c r="A188" s="35" t="s">
        <v>432</v>
      </c>
      <c r="B188" s="83" t="s">
        <v>85</v>
      </c>
      <c r="C188" s="84" t="s">
        <v>40</v>
      </c>
      <c r="D188" s="85">
        <v>7.36</v>
      </c>
      <c r="E188" s="37"/>
      <c r="F188" s="76"/>
      <c r="G188" s="38"/>
      <c r="H188" s="39"/>
    </row>
    <row r="189" spans="1:8" ht="45">
      <c r="A189" s="35" t="s">
        <v>433</v>
      </c>
      <c r="B189" s="83" t="s">
        <v>187</v>
      </c>
      <c r="C189" s="84" t="s">
        <v>15</v>
      </c>
      <c r="D189" s="85">
        <v>15.52</v>
      </c>
      <c r="E189" s="37"/>
      <c r="F189" s="76"/>
      <c r="G189" s="38"/>
      <c r="H189" s="39"/>
    </row>
    <row r="190" spans="1:8" ht="22.5">
      <c r="A190" s="35" t="s">
        <v>434</v>
      </c>
      <c r="B190" s="83" t="s">
        <v>143</v>
      </c>
      <c r="C190" s="84" t="s">
        <v>40</v>
      </c>
      <c r="D190" s="85">
        <v>2.11</v>
      </c>
      <c r="E190" s="37"/>
      <c r="F190" s="76"/>
      <c r="G190" s="38"/>
      <c r="H190" s="39"/>
    </row>
    <row r="191" spans="1:8" ht="90">
      <c r="A191" s="35" t="s">
        <v>435</v>
      </c>
      <c r="B191" s="83" t="s">
        <v>188</v>
      </c>
      <c r="C191" s="84" t="s">
        <v>15</v>
      </c>
      <c r="D191" s="85">
        <v>34.520000000000003</v>
      </c>
      <c r="E191" s="37"/>
      <c r="F191" s="76"/>
      <c r="G191" s="38"/>
      <c r="H191" s="39"/>
    </row>
    <row r="192" spans="1:8" ht="67.5">
      <c r="A192" s="35" t="s">
        <v>436</v>
      </c>
      <c r="B192" s="83" t="s">
        <v>189</v>
      </c>
      <c r="C192" s="84" t="s">
        <v>36</v>
      </c>
      <c r="D192" s="85">
        <v>1</v>
      </c>
      <c r="E192" s="37"/>
      <c r="F192" s="76"/>
      <c r="G192" s="38"/>
      <c r="H192" s="39"/>
    </row>
    <row r="193" spans="1:8" ht="33.75">
      <c r="A193" s="35" t="s">
        <v>437</v>
      </c>
      <c r="B193" s="83" t="s">
        <v>144</v>
      </c>
      <c r="C193" s="84" t="s">
        <v>15</v>
      </c>
      <c r="D193" s="85">
        <v>4.13</v>
      </c>
      <c r="E193" s="37"/>
      <c r="F193" s="76"/>
      <c r="G193" s="38"/>
      <c r="H193" s="39"/>
    </row>
    <row r="194" spans="1:8" ht="45">
      <c r="A194" s="35" t="s">
        <v>438</v>
      </c>
      <c r="B194" s="83" t="s">
        <v>176</v>
      </c>
      <c r="C194" s="84" t="s">
        <v>15</v>
      </c>
      <c r="D194" s="85">
        <v>17.7</v>
      </c>
      <c r="E194" s="37"/>
      <c r="F194" s="76"/>
      <c r="G194" s="38"/>
      <c r="H194" s="39"/>
    </row>
    <row r="195" spans="1:8" ht="45">
      <c r="A195" s="35" t="s">
        <v>439</v>
      </c>
      <c r="B195" s="83" t="s">
        <v>190</v>
      </c>
      <c r="C195" s="84" t="s">
        <v>15</v>
      </c>
      <c r="D195" s="85">
        <v>11.12</v>
      </c>
      <c r="E195" s="37"/>
      <c r="F195" s="76"/>
      <c r="G195" s="38"/>
      <c r="H195" s="39"/>
    </row>
    <row r="196" spans="1:8" ht="33.75">
      <c r="A196" s="35" t="s">
        <v>440</v>
      </c>
      <c r="B196" s="83" t="s">
        <v>153</v>
      </c>
      <c r="C196" s="84" t="s">
        <v>15</v>
      </c>
      <c r="D196" s="85">
        <v>11.12</v>
      </c>
      <c r="E196" s="37"/>
      <c r="F196" s="76"/>
      <c r="G196" s="38"/>
      <c r="H196" s="39"/>
    </row>
    <row r="197" spans="1:8" ht="45">
      <c r="A197" s="35" t="s">
        <v>441</v>
      </c>
      <c r="B197" s="83" t="s">
        <v>145</v>
      </c>
      <c r="C197" s="84" t="s">
        <v>60</v>
      </c>
      <c r="D197" s="85">
        <v>17.559999999999999</v>
      </c>
      <c r="E197" s="37"/>
      <c r="F197" s="76"/>
      <c r="G197" s="38"/>
      <c r="H197" s="39"/>
    </row>
    <row r="198" spans="1:8" ht="45">
      <c r="A198" s="35" t="s">
        <v>442</v>
      </c>
      <c r="B198" s="83" t="s">
        <v>191</v>
      </c>
      <c r="C198" s="84" t="s">
        <v>60</v>
      </c>
      <c r="D198" s="85">
        <v>17.559999999999999</v>
      </c>
      <c r="E198" s="37"/>
      <c r="F198" s="76"/>
      <c r="G198" s="38"/>
      <c r="H198" s="39"/>
    </row>
    <row r="199" spans="1:8" ht="33.75">
      <c r="A199" s="35" t="s">
        <v>443</v>
      </c>
      <c r="B199" s="83" t="s">
        <v>193</v>
      </c>
      <c r="C199" s="84" t="s">
        <v>36</v>
      </c>
      <c r="D199" s="85">
        <v>1</v>
      </c>
      <c r="E199" s="37"/>
      <c r="F199" s="76"/>
      <c r="G199" s="38"/>
      <c r="H199" s="39"/>
    </row>
    <row r="200" spans="1:8" ht="56.25">
      <c r="A200" s="35" t="s">
        <v>444</v>
      </c>
      <c r="B200" s="83" t="s">
        <v>192</v>
      </c>
      <c r="C200" s="84" t="s">
        <v>60</v>
      </c>
      <c r="D200" s="85">
        <v>71.78</v>
      </c>
      <c r="E200" s="37"/>
      <c r="F200" s="76"/>
      <c r="G200" s="38"/>
      <c r="H200" s="39"/>
    </row>
    <row r="201" spans="1:8" ht="67.5">
      <c r="A201" s="35" t="s">
        <v>445</v>
      </c>
      <c r="B201" s="83" t="s">
        <v>569</v>
      </c>
      <c r="C201" s="84" t="s">
        <v>36</v>
      </c>
      <c r="D201" s="85">
        <v>1</v>
      </c>
      <c r="E201" s="37"/>
      <c r="F201" s="76"/>
      <c r="G201" s="38"/>
      <c r="H201" s="39"/>
    </row>
    <row r="202" spans="1:8" ht="22.5">
      <c r="A202" s="35" t="s">
        <v>446</v>
      </c>
      <c r="B202" s="83" t="s">
        <v>194</v>
      </c>
      <c r="C202" s="84" t="s">
        <v>40</v>
      </c>
      <c r="D202" s="85">
        <v>0.57999999999999996</v>
      </c>
      <c r="E202" s="37"/>
      <c r="F202" s="76"/>
      <c r="G202" s="38"/>
      <c r="H202" s="39"/>
    </row>
    <row r="203" spans="1:8" ht="33.75">
      <c r="A203" s="35" t="s">
        <v>447</v>
      </c>
      <c r="B203" s="83" t="s">
        <v>195</v>
      </c>
      <c r="C203" s="84" t="s">
        <v>36</v>
      </c>
      <c r="D203" s="85">
        <v>2</v>
      </c>
      <c r="E203" s="37"/>
      <c r="F203" s="76"/>
      <c r="G203" s="38"/>
      <c r="H203" s="39"/>
    </row>
    <row r="204" spans="1:8" s="63" customFormat="1" ht="33.75">
      <c r="A204" s="35" t="s">
        <v>448</v>
      </c>
      <c r="B204" s="83" t="s">
        <v>86</v>
      </c>
      <c r="C204" s="84" t="s">
        <v>40</v>
      </c>
      <c r="D204" s="85">
        <v>6.68</v>
      </c>
      <c r="E204" s="62"/>
      <c r="F204" s="76"/>
      <c r="G204" s="64"/>
    </row>
    <row r="205" spans="1:8" s="63" customFormat="1" ht="33.75">
      <c r="A205" s="35" t="s">
        <v>449</v>
      </c>
      <c r="B205" s="83" t="s">
        <v>87</v>
      </c>
      <c r="C205" s="84" t="s">
        <v>70</v>
      </c>
      <c r="D205" s="85">
        <v>53.44</v>
      </c>
      <c r="E205" s="62"/>
      <c r="F205" s="76"/>
      <c r="G205" s="64"/>
    </row>
    <row r="206" spans="1:8" s="5" customFormat="1" ht="13.5" customHeight="1">
      <c r="A206" s="32" t="s">
        <v>159</v>
      </c>
      <c r="B206" s="59" t="s">
        <v>147</v>
      </c>
      <c r="C206" s="33"/>
      <c r="D206" s="33"/>
      <c r="E206" s="33"/>
      <c r="F206" s="33"/>
      <c r="G206" s="34">
        <f>ROUND(SUM(G207:G226),2)</f>
        <v>0</v>
      </c>
    </row>
    <row r="207" spans="1:8" ht="33.75">
      <c r="A207" s="35" t="s">
        <v>450</v>
      </c>
      <c r="B207" s="83" t="s">
        <v>75</v>
      </c>
      <c r="C207" s="84" t="s">
        <v>15</v>
      </c>
      <c r="D207" s="85">
        <v>929.65</v>
      </c>
      <c r="E207" s="37"/>
      <c r="F207" s="76"/>
      <c r="G207" s="38"/>
      <c r="H207" s="39"/>
    </row>
    <row r="208" spans="1:8" ht="45">
      <c r="A208" s="35" t="s">
        <v>451</v>
      </c>
      <c r="B208" s="83" t="s">
        <v>72</v>
      </c>
      <c r="C208" s="84" t="s">
        <v>40</v>
      </c>
      <c r="D208" s="85">
        <v>41.83</v>
      </c>
      <c r="E208" s="37"/>
      <c r="F208" s="76"/>
      <c r="G208" s="38"/>
      <c r="H208" s="39"/>
    </row>
    <row r="209" spans="1:8" ht="45">
      <c r="A209" s="35" t="s">
        <v>452</v>
      </c>
      <c r="B209" s="83" t="s">
        <v>73</v>
      </c>
      <c r="C209" s="84" t="s">
        <v>15</v>
      </c>
      <c r="D209" s="85">
        <v>650.75</v>
      </c>
      <c r="E209" s="37"/>
      <c r="F209" s="76"/>
      <c r="G209" s="38"/>
      <c r="H209" s="39"/>
    </row>
    <row r="210" spans="1:8" ht="45">
      <c r="A210" s="35" t="s">
        <v>453</v>
      </c>
      <c r="B210" s="83" t="s">
        <v>77</v>
      </c>
      <c r="C210" s="84" t="s">
        <v>40</v>
      </c>
      <c r="D210" s="85">
        <v>25.09</v>
      </c>
      <c r="E210" s="37"/>
      <c r="F210" s="76"/>
      <c r="G210" s="38"/>
      <c r="H210" s="39"/>
    </row>
    <row r="211" spans="1:8" ht="56.25">
      <c r="A211" s="35" t="s">
        <v>454</v>
      </c>
      <c r="B211" s="83" t="s">
        <v>78</v>
      </c>
      <c r="C211" s="84" t="s">
        <v>40</v>
      </c>
      <c r="D211" s="85">
        <v>16.739999999999998</v>
      </c>
      <c r="E211" s="37"/>
      <c r="F211" s="76"/>
      <c r="G211" s="38"/>
      <c r="H211" s="39"/>
    </row>
    <row r="212" spans="1:8" ht="45">
      <c r="A212" s="35" t="s">
        <v>455</v>
      </c>
      <c r="B212" s="83" t="s">
        <v>148</v>
      </c>
      <c r="C212" s="84" t="s">
        <v>60</v>
      </c>
      <c r="D212" s="85">
        <v>347.39</v>
      </c>
      <c r="E212" s="37"/>
      <c r="F212" s="76"/>
      <c r="G212" s="38"/>
      <c r="H212" s="39"/>
    </row>
    <row r="213" spans="1:8" ht="33.75">
      <c r="A213" s="35" t="s">
        <v>456</v>
      </c>
      <c r="B213" s="83" t="s">
        <v>149</v>
      </c>
      <c r="C213" s="84" t="s">
        <v>60</v>
      </c>
      <c r="D213" s="85">
        <v>61.3</v>
      </c>
      <c r="E213" s="37"/>
      <c r="F213" s="76"/>
      <c r="G213" s="38"/>
      <c r="H213" s="39"/>
    </row>
    <row r="214" spans="1:8" ht="45">
      <c r="A214" s="35" t="s">
        <v>457</v>
      </c>
      <c r="B214" s="83" t="s">
        <v>150</v>
      </c>
      <c r="C214" s="84" t="s">
        <v>60</v>
      </c>
      <c r="D214" s="85">
        <v>15.5</v>
      </c>
      <c r="E214" s="37"/>
      <c r="F214" s="76"/>
      <c r="G214" s="38"/>
      <c r="H214" s="39"/>
    </row>
    <row r="215" spans="1:8" ht="45">
      <c r="A215" s="35" t="s">
        <v>458</v>
      </c>
      <c r="B215" s="83" t="s">
        <v>151</v>
      </c>
      <c r="C215" s="84" t="s">
        <v>15</v>
      </c>
      <c r="D215" s="85">
        <v>204.34</v>
      </c>
      <c r="E215" s="37"/>
      <c r="F215" s="76"/>
      <c r="G215" s="38"/>
      <c r="H215" s="39"/>
    </row>
    <row r="216" spans="1:8" ht="45">
      <c r="A216" s="35" t="s">
        <v>459</v>
      </c>
      <c r="B216" s="83" t="s">
        <v>152</v>
      </c>
      <c r="C216" s="84" t="s">
        <v>15</v>
      </c>
      <c r="D216" s="85">
        <v>725.3</v>
      </c>
      <c r="E216" s="37"/>
      <c r="F216" s="76"/>
      <c r="G216" s="38"/>
      <c r="H216" s="39"/>
    </row>
    <row r="217" spans="1:8" ht="33.75">
      <c r="A217" s="35" t="s">
        <v>460</v>
      </c>
      <c r="B217" s="83" t="s">
        <v>153</v>
      </c>
      <c r="C217" s="84" t="s">
        <v>15</v>
      </c>
      <c r="D217" s="85">
        <v>139.44</v>
      </c>
      <c r="E217" s="37"/>
      <c r="F217" s="76"/>
      <c r="G217" s="38"/>
      <c r="H217" s="39"/>
    </row>
    <row r="218" spans="1:8" ht="22.5">
      <c r="A218" s="35" t="s">
        <v>461</v>
      </c>
      <c r="B218" s="83" t="s">
        <v>154</v>
      </c>
      <c r="C218" s="84" t="s">
        <v>60</v>
      </c>
      <c r="D218" s="85">
        <v>716.94</v>
      </c>
      <c r="E218" s="37"/>
      <c r="F218" s="76"/>
      <c r="G218" s="38"/>
      <c r="H218" s="39"/>
    </row>
    <row r="219" spans="1:8" ht="45">
      <c r="A219" s="35" t="s">
        <v>462</v>
      </c>
      <c r="B219" s="83" t="s">
        <v>145</v>
      </c>
      <c r="C219" s="84" t="s">
        <v>60</v>
      </c>
      <c r="D219" s="85">
        <v>13.39</v>
      </c>
      <c r="E219" s="37"/>
      <c r="F219" s="76"/>
      <c r="G219" s="38"/>
      <c r="H219" s="39"/>
    </row>
    <row r="220" spans="1:8" ht="33.75">
      <c r="A220" s="35" t="s">
        <v>463</v>
      </c>
      <c r="B220" s="83" t="s">
        <v>74</v>
      </c>
      <c r="C220" s="84" t="s">
        <v>60</v>
      </c>
      <c r="D220" s="85">
        <v>13.39</v>
      </c>
      <c r="E220" s="37"/>
      <c r="F220" s="76"/>
      <c r="G220" s="38"/>
      <c r="H220" s="39"/>
    </row>
    <row r="221" spans="1:8" ht="90">
      <c r="A221" s="35" t="s">
        <v>464</v>
      </c>
      <c r="B221" s="83" t="s">
        <v>155</v>
      </c>
      <c r="C221" s="84" t="s">
        <v>36</v>
      </c>
      <c r="D221" s="85">
        <v>31</v>
      </c>
      <c r="E221" s="37"/>
      <c r="F221" s="76"/>
      <c r="G221" s="38"/>
      <c r="H221" s="39"/>
    </row>
    <row r="222" spans="1:8" ht="90">
      <c r="A222" s="35" t="s">
        <v>465</v>
      </c>
      <c r="B222" s="83" t="s">
        <v>156</v>
      </c>
      <c r="C222" s="84" t="s">
        <v>36</v>
      </c>
      <c r="D222" s="85">
        <v>251</v>
      </c>
      <c r="E222" s="37"/>
      <c r="F222" s="76"/>
      <c r="G222" s="38"/>
      <c r="H222" s="39"/>
    </row>
    <row r="223" spans="1:8" ht="67.5">
      <c r="A223" s="35" t="s">
        <v>466</v>
      </c>
      <c r="B223" s="83" t="s">
        <v>157</v>
      </c>
      <c r="C223" s="84" t="s">
        <v>36</v>
      </c>
      <c r="D223" s="85">
        <v>3</v>
      </c>
      <c r="E223" s="37"/>
      <c r="F223" s="76"/>
      <c r="G223" s="38"/>
      <c r="H223" s="39"/>
    </row>
    <row r="224" spans="1:8" ht="90">
      <c r="A224" s="35" t="s">
        <v>467</v>
      </c>
      <c r="B224" s="83" t="s">
        <v>158</v>
      </c>
      <c r="C224" s="84" t="s">
        <v>36</v>
      </c>
      <c r="D224" s="85">
        <v>3</v>
      </c>
      <c r="E224" s="37"/>
      <c r="F224" s="76"/>
      <c r="G224" s="38"/>
      <c r="H224" s="39"/>
    </row>
    <row r="225" spans="1:8" ht="33.75">
      <c r="A225" s="35" t="s">
        <v>468</v>
      </c>
      <c r="B225" s="83" t="s">
        <v>86</v>
      </c>
      <c r="C225" s="84" t="s">
        <v>40</v>
      </c>
      <c r="D225" s="85">
        <v>16.739999999999998</v>
      </c>
      <c r="E225" s="37"/>
      <c r="F225" s="76"/>
      <c r="G225" s="38"/>
      <c r="H225" s="39"/>
    </row>
    <row r="226" spans="1:8" ht="33.75">
      <c r="A226" s="35" t="s">
        <v>469</v>
      </c>
      <c r="B226" s="83" t="s">
        <v>87</v>
      </c>
      <c r="C226" s="84" t="s">
        <v>70</v>
      </c>
      <c r="D226" s="85">
        <v>133.91999999999999</v>
      </c>
      <c r="E226" s="37"/>
      <c r="F226" s="76"/>
      <c r="G226" s="38"/>
      <c r="H226" s="39"/>
    </row>
    <row r="227" spans="1:8" s="5" customFormat="1" ht="13.5" customHeight="1">
      <c r="A227" s="32" t="s">
        <v>60</v>
      </c>
      <c r="B227" s="33" t="s">
        <v>89</v>
      </c>
      <c r="C227" s="33"/>
      <c r="D227" s="33"/>
      <c r="E227" s="33"/>
      <c r="F227" s="33"/>
      <c r="G227" s="34">
        <f>ROUND(SUM(G228:G233),2)</f>
        <v>0</v>
      </c>
    </row>
    <row r="228" spans="1:8" ht="45">
      <c r="A228" s="35" t="s">
        <v>470</v>
      </c>
      <c r="B228" s="83" t="s">
        <v>90</v>
      </c>
      <c r="C228" s="84" t="s">
        <v>15</v>
      </c>
      <c r="D228" s="85">
        <v>833.11</v>
      </c>
      <c r="E228" s="37"/>
      <c r="F228" s="76"/>
      <c r="G228" s="38"/>
      <c r="H228" s="39"/>
    </row>
    <row r="229" spans="1:8" ht="56.25">
      <c r="A229" s="35" t="s">
        <v>471</v>
      </c>
      <c r="B229" s="83" t="s">
        <v>91</v>
      </c>
      <c r="C229" s="84" t="s">
        <v>15</v>
      </c>
      <c r="D229" s="85">
        <v>746.07</v>
      </c>
      <c r="E229" s="37"/>
      <c r="F229" s="76"/>
      <c r="G229" s="38"/>
      <c r="H229" s="39"/>
    </row>
    <row r="230" spans="1:8" ht="56.25">
      <c r="A230" s="35" t="s">
        <v>472</v>
      </c>
      <c r="B230" s="83" t="s">
        <v>92</v>
      </c>
      <c r="C230" s="84" t="s">
        <v>15</v>
      </c>
      <c r="D230" s="85">
        <v>87.04</v>
      </c>
      <c r="E230" s="37"/>
      <c r="F230" s="76"/>
      <c r="G230" s="38"/>
      <c r="H230" s="39"/>
    </row>
    <row r="231" spans="1:8" ht="33.75">
      <c r="A231" s="35" t="s">
        <v>473</v>
      </c>
      <c r="B231" s="83" t="s">
        <v>93</v>
      </c>
      <c r="C231" s="84" t="s">
        <v>60</v>
      </c>
      <c r="D231" s="85">
        <v>135</v>
      </c>
      <c r="E231" s="37"/>
      <c r="F231" s="76"/>
      <c r="G231" s="38"/>
      <c r="H231" s="39"/>
    </row>
    <row r="232" spans="1:8" ht="45">
      <c r="A232" s="35" t="s">
        <v>474</v>
      </c>
      <c r="B232" s="83" t="s">
        <v>94</v>
      </c>
      <c r="C232" s="84" t="s">
        <v>60</v>
      </c>
      <c r="D232" s="85">
        <v>87.3</v>
      </c>
      <c r="E232" s="37"/>
      <c r="F232" s="76"/>
      <c r="G232" s="38"/>
      <c r="H232" s="39"/>
    </row>
    <row r="233" spans="1:8" ht="33.75">
      <c r="A233" s="35" t="s">
        <v>475</v>
      </c>
      <c r="B233" s="83" t="s">
        <v>95</v>
      </c>
      <c r="C233" s="84" t="s">
        <v>15</v>
      </c>
      <c r="D233" s="85">
        <v>833.11</v>
      </c>
      <c r="E233" s="37"/>
      <c r="F233" s="76"/>
      <c r="G233" s="38"/>
      <c r="H233" s="39"/>
    </row>
    <row r="234" spans="1:8" s="5" customFormat="1" ht="13.5" customHeight="1">
      <c r="A234" s="32" t="s">
        <v>747</v>
      </c>
      <c r="B234" s="33" t="s">
        <v>160</v>
      </c>
      <c r="C234" s="33"/>
      <c r="D234" s="33"/>
      <c r="E234" s="33"/>
      <c r="F234" s="33"/>
      <c r="G234" s="34">
        <f>ROUND(SUM(G235,G270,G288),2)</f>
        <v>0</v>
      </c>
    </row>
    <row r="235" spans="1:8" s="63" customFormat="1" ht="12.75">
      <c r="A235" s="69" t="s">
        <v>748</v>
      </c>
      <c r="B235" s="70" t="s">
        <v>362</v>
      </c>
      <c r="C235" s="71"/>
      <c r="D235" s="72"/>
      <c r="E235" s="73"/>
      <c r="F235" s="74"/>
      <c r="G235" s="73">
        <f>ROUND(SUM(G236:G269),2)</f>
        <v>0</v>
      </c>
    </row>
    <row r="236" spans="1:8" ht="45">
      <c r="A236" s="35" t="s">
        <v>476</v>
      </c>
      <c r="B236" s="83" t="s">
        <v>115</v>
      </c>
      <c r="C236" s="84" t="s">
        <v>40</v>
      </c>
      <c r="D236" s="85">
        <v>94.23</v>
      </c>
      <c r="E236" s="37"/>
      <c r="F236" s="76"/>
      <c r="G236" s="38"/>
      <c r="H236" s="39"/>
    </row>
    <row r="237" spans="1:8" ht="33.75">
      <c r="A237" s="35" t="s">
        <v>477</v>
      </c>
      <c r="B237" s="83" t="s">
        <v>331</v>
      </c>
      <c r="C237" s="84" t="s">
        <v>60</v>
      </c>
      <c r="D237" s="85">
        <v>24</v>
      </c>
      <c r="E237" s="37"/>
      <c r="F237" s="76"/>
      <c r="G237" s="38"/>
      <c r="H237" s="39"/>
    </row>
    <row r="238" spans="1:8" ht="33.75">
      <c r="A238" s="35" t="s">
        <v>478</v>
      </c>
      <c r="B238" s="83" t="s">
        <v>332</v>
      </c>
      <c r="C238" s="84" t="s">
        <v>60</v>
      </c>
      <c r="D238" s="85">
        <v>618</v>
      </c>
      <c r="E238" s="37"/>
      <c r="F238" s="76"/>
      <c r="G238" s="38"/>
      <c r="H238" s="39"/>
    </row>
    <row r="239" spans="1:8" ht="33.75">
      <c r="A239" s="35" t="s">
        <v>479</v>
      </c>
      <c r="B239" s="83" t="s">
        <v>333</v>
      </c>
      <c r="C239" s="84" t="s">
        <v>60</v>
      </c>
      <c r="D239" s="85">
        <v>144</v>
      </c>
      <c r="E239" s="37"/>
      <c r="F239" s="76"/>
      <c r="G239" s="38"/>
      <c r="H239" s="39"/>
    </row>
    <row r="240" spans="1:8" ht="33.75">
      <c r="A240" s="35" t="s">
        <v>480</v>
      </c>
      <c r="B240" s="83" t="s">
        <v>334</v>
      </c>
      <c r="C240" s="84" t="s">
        <v>60</v>
      </c>
      <c r="D240" s="85">
        <v>115</v>
      </c>
      <c r="E240" s="37"/>
      <c r="F240" s="76"/>
      <c r="G240" s="38"/>
      <c r="H240" s="39"/>
    </row>
    <row r="241" spans="1:8" ht="33.75">
      <c r="A241" s="35" t="s">
        <v>481</v>
      </c>
      <c r="B241" s="83" t="s">
        <v>335</v>
      </c>
      <c r="C241" s="84" t="s">
        <v>60</v>
      </c>
      <c r="D241" s="85">
        <v>140</v>
      </c>
      <c r="E241" s="37"/>
      <c r="F241" s="76"/>
      <c r="G241" s="38"/>
      <c r="H241" s="39"/>
    </row>
    <row r="242" spans="1:8" ht="33.75">
      <c r="A242" s="35" t="s">
        <v>482</v>
      </c>
      <c r="B242" s="83" t="s">
        <v>336</v>
      </c>
      <c r="C242" s="84" t="s">
        <v>60</v>
      </c>
      <c r="D242" s="85">
        <v>6</v>
      </c>
      <c r="E242" s="37"/>
      <c r="F242" s="76"/>
      <c r="G242" s="38"/>
      <c r="H242" s="39"/>
    </row>
    <row r="243" spans="1:8" ht="45">
      <c r="A243" s="35" t="s">
        <v>483</v>
      </c>
      <c r="B243" s="83" t="s">
        <v>116</v>
      </c>
      <c r="C243" s="84" t="s">
        <v>40</v>
      </c>
      <c r="D243" s="85">
        <v>94.23</v>
      </c>
      <c r="E243" s="37"/>
      <c r="F243" s="76"/>
      <c r="G243" s="38"/>
      <c r="H243" s="39"/>
    </row>
    <row r="244" spans="1:8" ht="22.5">
      <c r="A244" s="35" t="s">
        <v>484</v>
      </c>
      <c r="B244" s="83" t="s">
        <v>161</v>
      </c>
      <c r="C244" s="84" t="s">
        <v>40</v>
      </c>
      <c r="D244" s="85">
        <v>5.23</v>
      </c>
      <c r="E244" s="37"/>
      <c r="F244" s="76"/>
      <c r="G244" s="38"/>
      <c r="H244" s="39"/>
    </row>
    <row r="245" spans="1:8" ht="22.5">
      <c r="A245" s="35" t="s">
        <v>485</v>
      </c>
      <c r="B245" s="83" t="s">
        <v>337</v>
      </c>
      <c r="C245" s="84" t="s">
        <v>36</v>
      </c>
      <c r="D245" s="85">
        <v>4</v>
      </c>
      <c r="E245" s="37"/>
      <c r="F245" s="76"/>
      <c r="G245" s="38"/>
      <c r="H245" s="39"/>
    </row>
    <row r="246" spans="1:8" ht="22.5">
      <c r="A246" s="35" t="s">
        <v>486</v>
      </c>
      <c r="B246" s="83" t="s">
        <v>338</v>
      </c>
      <c r="C246" s="84" t="s">
        <v>36</v>
      </c>
      <c r="D246" s="85">
        <v>3</v>
      </c>
      <c r="E246" s="37"/>
      <c r="F246" s="76"/>
      <c r="G246" s="38"/>
      <c r="H246" s="39"/>
    </row>
    <row r="247" spans="1:8" ht="22.5">
      <c r="A247" s="35" t="s">
        <v>487</v>
      </c>
      <c r="B247" s="83" t="s">
        <v>339</v>
      </c>
      <c r="C247" s="84" t="s">
        <v>36</v>
      </c>
      <c r="D247" s="85">
        <v>5</v>
      </c>
      <c r="E247" s="37"/>
      <c r="F247" s="76"/>
      <c r="G247" s="38"/>
      <c r="H247" s="39"/>
    </row>
    <row r="248" spans="1:8" ht="22.5">
      <c r="A248" s="35" t="s">
        <v>488</v>
      </c>
      <c r="B248" s="83" t="s">
        <v>340</v>
      </c>
      <c r="C248" s="84" t="s">
        <v>36</v>
      </c>
      <c r="D248" s="85">
        <v>2</v>
      </c>
      <c r="E248" s="37"/>
      <c r="F248" s="76"/>
      <c r="G248" s="38"/>
      <c r="H248" s="39"/>
    </row>
    <row r="249" spans="1:8" ht="22.5">
      <c r="A249" s="35" t="s">
        <v>489</v>
      </c>
      <c r="B249" s="83" t="s">
        <v>341</v>
      </c>
      <c r="C249" s="84" t="s">
        <v>36</v>
      </c>
      <c r="D249" s="85">
        <v>3</v>
      </c>
      <c r="E249" s="37"/>
      <c r="F249" s="76"/>
      <c r="G249" s="38"/>
      <c r="H249" s="39"/>
    </row>
    <row r="250" spans="1:8" ht="22.5">
      <c r="A250" s="35" t="s">
        <v>490</v>
      </c>
      <c r="B250" s="83" t="s">
        <v>342</v>
      </c>
      <c r="C250" s="84" t="s">
        <v>36</v>
      </c>
      <c r="D250" s="85">
        <v>3</v>
      </c>
      <c r="E250" s="37"/>
      <c r="F250" s="76"/>
      <c r="G250" s="38"/>
      <c r="H250" s="39"/>
    </row>
    <row r="251" spans="1:8" ht="22.5">
      <c r="A251" s="35" t="s">
        <v>491</v>
      </c>
      <c r="B251" s="83" t="s">
        <v>343</v>
      </c>
      <c r="C251" s="84" t="s">
        <v>36</v>
      </c>
      <c r="D251" s="85">
        <v>3</v>
      </c>
      <c r="E251" s="37"/>
      <c r="F251" s="76"/>
      <c r="G251" s="38"/>
      <c r="H251" s="39"/>
    </row>
    <row r="252" spans="1:8" ht="22.5">
      <c r="A252" s="35" t="s">
        <v>492</v>
      </c>
      <c r="B252" s="83" t="s">
        <v>344</v>
      </c>
      <c r="C252" s="84" t="s">
        <v>36</v>
      </c>
      <c r="D252" s="85">
        <v>5</v>
      </c>
      <c r="E252" s="37"/>
      <c r="F252" s="76"/>
      <c r="G252" s="38"/>
      <c r="H252" s="39"/>
    </row>
    <row r="253" spans="1:8" ht="22.5">
      <c r="A253" s="35" t="s">
        <v>493</v>
      </c>
      <c r="B253" s="83" t="s">
        <v>345</v>
      </c>
      <c r="C253" s="84" t="s">
        <v>36</v>
      </c>
      <c r="D253" s="85">
        <v>2</v>
      </c>
      <c r="E253" s="37"/>
      <c r="F253" s="76"/>
      <c r="G253" s="38"/>
      <c r="H253" s="39"/>
    </row>
    <row r="254" spans="1:8" ht="22.5">
      <c r="A254" s="35" t="s">
        <v>494</v>
      </c>
      <c r="B254" s="83" t="s">
        <v>346</v>
      </c>
      <c r="C254" s="84" t="s">
        <v>36</v>
      </c>
      <c r="D254" s="85">
        <v>2</v>
      </c>
      <c r="E254" s="37"/>
      <c r="F254" s="76"/>
      <c r="G254" s="38"/>
      <c r="H254" s="39"/>
    </row>
    <row r="255" spans="1:8" ht="22.5">
      <c r="A255" s="35" t="s">
        <v>495</v>
      </c>
      <c r="B255" s="83" t="s">
        <v>347</v>
      </c>
      <c r="C255" s="84" t="s">
        <v>36</v>
      </c>
      <c r="D255" s="85">
        <v>2</v>
      </c>
      <c r="E255" s="37"/>
      <c r="F255" s="76"/>
      <c r="G255" s="38"/>
      <c r="H255" s="39"/>
    </row>
    <row r="256" spans="1:8" ht="22.5">
      <c r="A256" s="35" t="s">
        <v>496</v>
      </c>
      <c r="B256" s="83" t="s">
        <v>348</v>
      </c>
      <c r="C256" s="84" t="s">
        <v>36</v>
      </c>
      <c r="D256" s="85">
        <v>12</v>
      </c>
      <c r="E256" s="37"/>
      <c r="F256" s="76"/>
      <c r="G256" s="38"/>
      <c r="H256" s="39"/>
    </row>
    <row r="257" spans="1:8" ht="22.5">
      <c r="A257" s="35" t="s">
        <v>497</v>
      </c>
      <c r="B257" s="83" t="s">
        <v>349</v>
      </c>
      <c r="C257" s="84" t="s">
        <v>36</v>
      </c>
      <c r="D257" s="85">
        <v>12</v>
      </c>
      <c r="E257" s="37"/>
      <c r="F257" s="76"/>
      <c r="G257" s="38"/>
      <c r="H257" s="39"/>
    </row>
    <row r="258" spans="1:8" ht="22.5">
      <c r="A258" s="35" t="s">
        <v>498</v>
      </c>
      <c r="B258" s="83" t="s">
        <v>350</v>
      </c>
      <c r="C258" s="84" t="s">
        <v>36</v>
      </c>
      <c r="D258" s="85">
        <v>2</v>
      </c>
      <c r="E258" s="37"/>
      <c r="F258" s="76"/>
      <c r="G258" s="38"/>
      <c r="H258" s="39"/>
    </row>
    <row r="259" spans="1:8" ht="22.5">
      <c r="A259" s="35" t="s">
        <v>499</v>
      </c>
      <c r="B259" s="83" t="s">
        <v>351</v>
      </c>
      <c r="C259" s="84" t="s">
        <v>36</v>
      </c>
      <c r="D259" s="85">
        <v>2</v>
      </c>
      <c r="E259" s="37"/>
      <c r="F259" s="76"/>
      <c r="G259" s="38"/>
      <c r="H259" s="39"/>
    </row>
    <row r="260" spans="1:8" ht="22.5">
      <c r="A260" s="35" t="s">
        <v>500</v>
      </c>
      <c r="B260" s="83" t="s">
        <v>352</v>
      </c>
      <c r="C260" s="84" t="s">
        <v>36</v>
      </c>
      <c r="D260" s="85">
        <v>9</v>
      </c>
      <c r="E260" s="37"/>
      <c r="F260" s="76"/>
      <c r="G260" s="38"/>
      <c r="H260" s="39"/>
    </row>
    <row r="261" spans="1:8" ht="22.5">
      <c r="A261" s="35" t="s">
        <v>501</v>
      </c>
      <c r="B261" s="83" t="s">
        <v>353</v>
      </c>
      <c r="C261" s="84" t="s">
        <v>36</v>
      </c>
      <c r="D261" s="85">
        <v>11</v>
      </c>
      <c r="E261" s="37"/>
      <c r="F261" s="76"/>
      <c r="G261" s="38"/>
      <c r="H261" s="39"/>
    </row>
    <row r="262" spans="1:8" ht="22.5">
      <c r="A262" s="35" t="s">
        <v>207</v>
      </c>
      <c r="B262" s="83" t="s">
        <v>354</v>
      </c>
      <c r="C262" s="84" t="s">
        <v>36</v>
      </c>
      <c r="D262" s="85">
        <v>9</v>
      </c>
      <c r="E262" s="37"/>
      <c r="F262" s="76"/>
      <c r="G262" s="38"/>
      <c r="H262" s="39"/>
    </row>
    <row r="263" spans="1:8" ht="22.5">
      <c r="A263" s="35" t="s">
        <v>205</v>
      </c>
      <c r="B263" s="83" t="s">
        <v>359</v>
      </c>
      <c r="C263" s="84" t="s">
        <v>36</v>
      </c>
      <c r="D263" s="85">
        <v>21</v>
      </c>
      <c r="E263" s="37"/>
      <c r="F263" s="76"/>
      <c r="G263" s="38"/>
      <c r="H263" s="39"/>
    </row>
    <row r="264" spans="1:8" ht="22.5">
      <c r="A264" s="35" t="s">
        <v>204</v>
      </c>
      <c r="B264" s="83" t="s">
        <v>355</v>
      </c>
      <c r="C264" s="84" t="s">
        <v>36</v>
      </c>
      <c r="D264" s="85">
        <v>57</v>
      </c>
      <c r="E264" s="37"/>
      <c r="F264" s="76"/>
      <c r="G264" s="38"/>
      <c r="H264" s="39"/>
    </row>
    <row r="265" spans="1:8" ht="22.5">
      <c r="A265" s="35" t="s">
        <v>202</v>
      </c>
      <c r="B265" s="83" t="s">
        <v>356</v>
      </c>
      <c r="C265" s="84" t="s">
        <v>36</v>
      </c>
      <c r="D265" s="85">
        <v>25</v>
      </c>
      <c r="E265" s="37"/>
      <c r="F265" s="76"/>
      <c r="G265" s="38"/>
      <c r="H265" s="39"/>
    </row>
    <row r="266" spans="1:8" ht="22.5">
      <c r="A266" s="35" t="s">
        <v>201</v>
      </c>
      <c r="B266" s="83" t="s">
        <v>357</v>
      </c>
      <c r="C266" s="84" t="s">
        <v>36</v>
      </c>
      <c r="D266" s="85">
        <v>35</v>
      </c>
      <c r="E266" s="37"/>
      <c r="F266" s="76"/>
      <c r="G266" s="38"/>
      <c r="H266" s="39"/>
    </row>
    <row r="267" spans="1:8" ht="22.5">
      <c r="A267" s="35" t="s">
        <v>199</v>
      </c>
      <c r="B267" s="83" t="s">
        <v>358</v>
      </c>
      <c r="C267" s="84" t="s">
        <v>36</v>
      </c>
      <c r="D267" s="85">
        <v>161</v>
      </c>
      <c r="E267" s="37"/>
      <c r="F267" s="76"/>
      <c r="G267" s="38"/>
      <c r="H267" s="39"/>
    </row>
    <row r="268" spans="1:8" ht="22.5">
      <c r="A268" s="35" t="s">
        <v>198</v>
      </c>
      <c r="B268" s="83" t="s">
        <v>360</v>
      </c>
      <c r="C268" s="84" t="s">
        <v>36</v>
      </c>
      <c r="D268" s="85">
        <v>11</v>
      </c>
      <c r="E268" s="37"/>
      <c r="F268" s="76"/>
      <c r="G268" s="38"/>
      <c r="H268" s="39"/>
    </row>
    <row r="269" spans="1:8" ht="33.75">
      <c r="A269" s="35" t="s">
        <v>197</v>
      </c>
      <c r="B269" s="83" t="s">
        <v>361</v>
      </c>
      <c r="C269" s="84" t="s">
        <v>36</v>
      </c>
      <c r="D269" s="85">
        <v>2</v>
      </c>
      <c r="E269" s="37"/>
      <c r="F269" s="76"/>
      <c r="G269" s="38"/>
      <c r="H269" s="39"/>
    </row>
    <row r="270" spans="1:8" s="63" customFormat="1" ht="12.75">
      <c r="A270" s="69" t="s">
        <v>749</v>
      </c>
      <c r="B270" s="70" t="s">
        <v>363</v>
      </c>
      <c r="C270" s="71"/>
      <c r="D270" s="72"/>
      <c r="E270" s="73"/>
      <c r="F270" s="74"/>
      <c r="G270" s="73">
        <f>ROUND(SUM(G271:G287),2)</f>
        <v>0</v>
      </c>
    </row>
    <row r="271" spans="1:8" ht="33.75">
      <c r="A271" s="35" t="s">
        <v>502</v>
      </c>
      <c r="B271" s="83" t="s">
        <v>71</v>
      </c>
      <c r="C271" s="84" t="s">
        <v>15</v>
      </c>
      <c r="D271" s="85">
        <v>14.26</v>
      </c>
      <c r="E271" s="37"/>
      <c r="F271" s="76"/>
      <c r="G271" s="38"/>
      <c r="H271" s="39"/>
    </row>
    <row r="272" spans="1:8" s="87" customFormat="1" ht="45">
      <c r="A272" s="35" t="s">
        <v>503</v>
      </c>
      <c r="B272" s="88" t="s">
        <v>76</v>
      </c>
      <c r="C272" s="89" t="s">
        <v>40</v>
      </c>
      <c r="D272" s="85">
        <v>10.16</v>
      </c>
      <c r="E272" s="91"/>
      <c r="F272" s="92"/>
      <c r="G272" s="64"/>
    </row>
    <row r="273" spans="1:8" s="87" customFormat="1" ht="45">
      <c r="A273" s="35" t="s">
        <v>504</v>
      </c>
      <c r="B273" s="88" t="s">
        <v>586</v>
      </c>
      <c r="C273" s="89" t="s">
        <v>40</v>
      </c>
      <c r="D273" s="85">
        <v>6.78</v>
      </c>
      <c r="E273" s="91"/>
      <c r="F273" s="92"/>
      <c r="G273" s="64"/>
    </row>
    <row r="274" spans="1:8" ht="56.25">
      <c r="A274" s="35" t="s">
        <v>505</v>
      </c>
      <c r="B274" s="83" t="s">
        <v>573</v>
      </c>
      <c r="C274" s="84" t="s">
        <v>36</v>
      </c>
      <c r="D274" s="85">
        <v>4</v>
      </c>
      <c r="E274" s="37"/>
      <c r="F274" s="76"/>
      <c r="G274" s="38"/>
      <c r="H274" s="39"/>
    </row>
    <row r="275" spans="1:8" ht="33.75">
      <c r="A275" s="35" t="s">
        <v>506</v>
      </c>
      <c r="B275" s="83" t="s">
        <v>571</v>
      </c>
      <c r="C275" s="84" t="s">
        <v>15</v>
      </c>
      <c r="D275" s="85">
        <v>12.11</v>
      </c>
      <c r="E275" s="37"/>
      <c r="F275" s="76"/>
      <c r="G275" s="38"/>
      <c r="H275" s="39"/>
    </row>
    <row r="276" spans="1:8" ht="33.75">
      <c r="A276" s="35" t="s">
        <v>507</v>
      </c>
      <c r="B276" s="83" t="s">
        <v>572</v>
      </c>
      <c r="C276" s="84" t="s">
        <v>15</v>
      </c>
      <c r="D276" s="85">
        <v>56.88</v>
      </c>
      <c r="E276" s="37"/>
      <c r="F276" s="76"/>
      <c r="G276" s="38"/>
      <c r="H276" s="39"/>
    </row>
    <row r="277" spans="1:8" ht="33.75">
      <c r="A277" s="35" t="s">
        <v>508</v>
      </c>
      <c r="B277" s="83" t="s">
        <v>162</v>
      </c>
      <c r="C277" s="84" t="s">
        <v>15</v>
      </c>
      <c r="D277" s="85">
        <v>15.68</v>
      </c>
      <c r="E277" s="37"/>
      <c r="F277" s="76"/>
      <c r="G277" s="38"/>
      <c r="H277" s="39"/>
    </row>
    <row r="278" spans="1:8" ht="33.75">
      <c r="A278" s="35" t="s">
        <v>509</v>
      </c>
      <c r="B278" s="83" t="s">
        <v>364</v>
      </c>
      <c r="C278" s="84" t="s">
        <v>15</v>
      </c>
      <c r="D278" s="85">
        <v>14.26</v>
      </c>
      <c r="E278" s="37"/>
      <c r="F278" s="76"/>
      <c r="G278" s="38"/>
      <c r="H278" s="39"/>
    </row>
    <row r="279" spans="1:8" ht="33.75">
      <c r="A279" s="35" t="s">
        <v>510</v>
      </c>
      <c r="B279" s="83" t="s">
        <v>82</v>
      </c>
      <c r="C279" s="84" t="s">
        <v>83</v>
      </c>
      <c r="D279" s="85">
        <v>613.12</v>
      </c>
      <c r="E279" s="37"/>
      <c r="F279" s="76"/>
      <c r="G279" s="38"/>
      <c r="H279" s="39"/>
    </row>
    <row r="280" spans="1:8" ht="22.5">
      <c r="A280" s="35" t="s">
        <v>511</v>
      </c>
      <c r="B280" s="83" t="s">
        <v>99</v>
      </c>
      <c r="C280" s="84" t="s">
        <v>40</v>
      </c>
      <c r="D280" s="85">
        <v>2.44</v>
      </c>
      <c r="E280" s="37"/>
      <c r="F280" s="76"/>
      <c r="G280" s="38"/>
      <c r="H280" s="39"/>
    </row>
    <row r="281" spans="1:8" ht="33.75">
      <c r="A281" s="35" t="s">
        <v>512</v>
      </c>
      <c r="B281" s="83" t="s">
        <v>365</v>
      </c>
      <c r="C281" s="84" t="s">
        <v>40</v>
      </c>
      <c r="D281" s="85">
        <v>1.79</v>
      </c>
      <c r="E281" s="37"/>
      <c r="F281" s="76"/>
      <c r="G281" s="38"/>
      <c r="H281" s="39"/>
    </row>
    <row r="282" spans="1:8" ht="56.25">
      <c r="A282" s="35" t="s">
        <v>513</v>
      </c>
      <c r="B282" s="83" t="s">
        <v>372</v>
      </c>
      <c r="C282" s="84" t="s">
        <v>40</v>
      </c>
      <c r="D282" s="85">
        <v>5.35</v>
      </c>
      <c r="E282" s="37"/>
      <c r="F282" s="76"/>
      <c r="G282" s="38"/>
      <c r="H282" s="39"/>
    </row>
    <row r="283" spans="1:8" ht="33.75">
      <c r="A283" s="35" t="s">
        <v>514</v>
      </c>
      <c r="B283" s="83" t="s">
        <v>574</v>
      </c>
      <c r="C283" s="84" t="s">
        <v>36</v>
      </c>
      <c r="D283" s="85">
        <v>1</v>
      </c>
      <c r="E283" s="37"/>
      <c r="F283" s="76"/>
      <c r="G283" s="38"/>
      <c r="H283" s="39"/>
    </row>
    <row r="284" spans="1:8" ht="33.75">
      <c r="A284" s="35" t="s">
        <v>515</v>
      </c>
      <c r="B284" s="83" t="s">
        <v>575</v>
      </c>
      <c r="C284" s="84" t="s">
        <v>36</v>
      </c>
      <c r="D284" s="85">
        <v>1</v>
      </c>
      <c r="E284" s="37"/>
      <c r="F284" s="76"/>
      <c r="G284" s="38"/>
      <c r="H284" s="39"/>
    </row>
    <row r="285" spans="1:8" ht="78.75">
      <c r="A285" s="35" t="s">
        <v>516</v>
      </c>
      <c r="B285" s="83" t="s">
        <v>570</v>
      </c>
      <c r="C285" s="84" t="s">
        <v>36</v>
      </c>
      <c r="D285" s="85">
        <v>1</v>
      </c>
      <c r="E285" s="37"/>
      <c r="F285" s="76"/>
      <c r="G285" s="38"/>
      <c r="H285" s="39"/>
    </row>
    <row r="286" spans="1:8" s="87" customFormat="1" ht="33.75">
      <c r="A286" s="35" t="s">
        <v>517</v>
      </c>
      <c r="B286" s="88" t="s">
        <v>86</v>
      </c>
      <c r="C286" s="89" t="s">
        <v>40</v>
      </c>
      <c r="D286" s="90">
        <v>16.940000000000001</v>
      </c>
      <c r="E286" s="91"/>
      <c r="F286" s="92"/>
      <c r="G286" s="64"/>
    </row>
    <row r="287" spans="1:8" s="87" customFormat="1" ht="33.75">
      <c r="A287" s="35" t="s">
        <v>518</v>
      </c>
      <c r="B287" s="88" t="s">
        <v>87</v>
      </c>
      <c r="C287" s="89" t="s">
        <v>70</v>
      </c>
      <c r="D287" s="90">
        <v>135.52000000000001</v>
      </c>
      <c r="E287" s="91"/>
      <c r="F287" s="92"/>
      <c r="G287" s="64"/>
    </row>
    <row r="288" spans="1:8" s="75" customFormat="1" ht="12.75">
      <c r="A288" s="69" t="s">
        <v>750</v>
      </c>
      <c r="B288" s="70" t="s">
        <v>374</v>
      </c>
      <c r="C288" s="71"/>
      <c r="D288" s="72"/>
      <c r="E288" s="73"/>
      <c r="F288" s="74"/>
      <c r="G288" s="73">
        <f>ROUND(SUM(G289:G299),2)</f>
        <v>0</v>
      </c>
    </row>
    <row r="289" spans="1:8" ht="33.75">
      <c r="A289" s="35" t="s">
        <v>519</v>
      </c>
      <c r="B289" s="83" t="s">
        <v>71</v>
      </c>
      <c r="C289" s="84" t="s">
        <v>15</v>
      </c>
      <c r="D289" s="85">
        <v>3.4</v>
      </c>
      <c r="E289" s="37"/>
      <c r="F289" s="76"/>
      <c r="G289" s="38"/>
      <c r="H289" s="39"/>
    </row>
    <row r="290" spans="1:8" ht="33.75">
      <c r="A290" s="35" t="s">
        <v>520</v>
      </c>
      <c r="B290" s="83" t="s">
        <v>79</v>
      </c>
      <c r="C290" s="84" t="s">
        <v>15</v>
      </c>
      <c r="D290" s="85">
        <v>3.4</v>
      </c>
      <c r="E290" s="37"/>
      <c r="F290" s="76"/>
      <c r="G290" s="38"/>
      <c r="H290" s="39"/>
    </row>
    <row r="291" spans="1:8" ht="33.75">
      <c r="A291" s="35" t="s">
        <v>521</v>
      </c>
      <c r="B291" s="83" t="s">
        <v>366</v>
      </c>
      <c r="C291" s="84" t="s">
        <v>15</v>
      </c>
      <c r="D291" s="85">
        <v>1.63</v>
      </c>
      <c r="E291" s="37"/>
      <c r="F291" s="76"/>
      <c r="G291" s="38"/>
      <c r="H291" s="39"/>
    </row>
    <row r="292" spans="1:8" ht="33.75">
      <c r="A292" s="35" t="s">
        <v>522</v>
      </c>
      <c r="B292" s="83" t="s">
        <v>367</v>
      </c>
      <c r="C292" s="84" t="s">
        <v>15</v>
      </c>
      <c r="D292" s="85">
        <v>21.5</v>
      </c>
      <c r="E292" s="37"/>
      <c r="F292" s="76"/>
      <c r="G292" s="38"/>
      <c r="H292" s="39"/>
    </row>
    <row r="293" spans="1:8" ht="33.75">
      <c r="A293" s="35" t="s">
        <v>523</v>
      </c>
      <c r="B293" s="83" t="s">
        <v>368</v>
      </c>
      <c r="C293" s="84" t="s">
        <v>15</v>
      </c>
      <c r="D293" s="85">
        <v>1.4</v>
      </c>
      <c r="E293" s="37"/>
      <c r="F293" s="76"/>
      <c r="G293" s="38"/>
      <c r="H293" s="39"/>
    </row>
    <row r="294" spans="1:8" ht="33.75">
      <c r="A294" s="35" t="s">
        <v>524</v>
      </c>
      <c r="B294" s="83" t="s">
        <v>82</v>
      </c>
      <c r="C294" s="84" t="s">
        <v>83</v>
      </c>
      <c r="D294" s="85">
        <v>279.68</v>
      </c>
      <c r="E294" s="37"/>
      <c r="F294" s="76"/>
      <c r="G294" s="38"/>
      <c r="H294" s="39"/>
    </row>
    <row r="295" spans="1:8" ht="22.5">
      <c r="A295" s="35" t="s">
        <v>525</v>
      </c>
      <c r="B295" s="83" t="s">
        <v>104</v>
      </c>
      <c r="C295" s="84" t="s">
        <v>40</v>
      </c>
      <c r="D295" s="85">
        <v>2.46</v>
      </c>
      <c r="E295" s="37"/>
      <c r="F295" s="76"/>
      <c r="G295" s="38"/>
      <c r="H295" s="39"/>
    </row>
    <row r="296" spans="1:8" ht="56.25">
      <c r="A296" s="35" t="s">
        <v>526</v>
      </c>
      <c r="B296" s="83" t="s">
        <v>369</v>
      </c>
      <c r="C296" s="84" t="s">
        <v>15</v>
      </c>
      <c r="D296" s="85">
        <v>1.4</v>
      </c>
      <c r="E296" s="37"/>
      <c r="F296" s="76"/>
      <c r="G296" s="38"/>
      <c r="H296" s="39"/>
    </row>
    <row r="297" spans="1:8" ht="78.75">
      <c r="A297" s="35" t="s">
        <v>527</v>
      </c>
      <c r="B297" s="83" t="s">
        <v>373</v>
      </c>
      <c r="C297" s="84" t="s">
        <v>36</v>
      </c>
      <c r="D297" s="85">
        <v>1</v>
      </c>
      <c r="E297" s="37"/>
      <c r="F297" s="76"/>
      <c r="G297" s="38"/>
      <c r="H297" s="39"/>
    </row>
    <row r="298" spans="1:8" ht="22.5">
      <c r="A298" s="35" t="s">
        <v>528</v>
      </c>
      <c r="B298" s="83" t="s">
        <v>370</v>
      </c>
      <c r="C298" s="84" t="s">
        <v>36</v>
      </c>
      <c r="D298" s="85">
        <v>6</v>
      </c>
      <c r="E298" s="37"/>
      <c r="F298" s="76"/>
      <c r="G298" s="38"/>
      <c r="H298" s="39"/>
    </row>
    <row r="299" spans="1:8" ht="33.75">
      <c r="A299" s="35" t="s">
        <v>529</v>
      </c>
      <c r="B299" s="83" t="s">
        <v>371</v>
      </c>
      <c r="C299" s="84" t="s">
        <v>36</v>
      </c>
      <c r="D299" s="85">
        <v>1</v>
      </c>
      <c r="E299" s="37"/>
      <c r="F299" s="76"/>
      <c r="G299" s="38"/>
      <c r="H299" s="39"/>
    </row>
    <row r="300" spans="1:8" s="93" customFormat="1" ht="13.5" customHeight="1">
      <c r="A300" s="94" t="s">
        <v>209</v>
      </c>
      <c r="B300" s="95" t="s">
        <v>587</v>
      </c>
      <c r="C300" s="95"/>
      <c r="D300" s="95"/>
      <c r="E300" s="95"/>
      <c r="F300" s="95"/>
      <c r="G300" s="96">
        <f>ROUND(SUM(G301,G314,G330),2)</f>
        <v>0</v>
      </c>
    </row>
    <row r="301" spans="1:8" s="63" customFormat="1" ht="12.75">
      <c r="A301" s="69" t="s">
        <v>751</v>
      </c>
      <c r="B301" s="70" t="s">
        <v>588</v>
      </c>
      <c r="C301" s="71"/>
      <c r="D301" s="72"/>
      <c r="E301" s="73"/>
      <c r="F301" s="74"/>
      <c r="G301" s="73">
        <f>ROUND(SUM(G302:G313),2)</f>
        <v>0</v>
      </c>
    </row>
    <row r="302" spans="1:8" s="63" customFormat="1" ht="22.5">
      <c r="A302" s="35" t="s">
        <v>530</v>
      </c>
      <c r="B302" s="88" t="s">
        <v>206</v>
      </c>
      <c r="C302" s="89" t="s">
        <v>60</v>
      </c>
      <c r="D302" s="90">
        <v>97.01</v>
      </c>
      <c r="E302" s="62"/>
      <c r="F302" s="76"/>
      <c r="G302" s="64"/>
    </row>
    <row r="303" spans="1:8" s="63" customFormat="1" ht="45">
      <c r="A303" s="35" t="s">
        <v>531</v>
      </c>
      <c r="B303" s="88" t="s">
        <v>76</v>
      </c>
      <c r="C303" s="89" t="s">
        <v>40</v>
      </c>
      <c r="D303" s="90">
        <v>161.9</v>
      </c>
      <c r="E303" s="62"/>
      <c r="F303" s="76"/>
      <c r="G303" s="64"/>
    </row>
    <row r="304" spans="1:8" s="63" customFormat="1" ht="22.5">
      <c r="A304" s="35" t="s">
        <v>532</v>
      </c>
      <c r="B304" s="88" t="s">
        <v>203</v>
      </c>
      <c r="C304" s="89" t="s">
        <v>40</v>
      </c>
      <c r="D304" s="90">
        <v>5.03</v>
      </c>
      <c r="E304" s="62"/>
      <c r="F304" s="76"/>
      <c r="G304" s="64"/>
    </row>
    <row r="305" spans="1:7" s="63" customFormat="1" ht="33.75">
      <c r="A305" s="35" t="s">
        <v>533</v>
      </c>
      <c r="B305" s="88" t="s">
        <v>589</v>
      </c>
      <c r="C305" s="89" t="s">
        <v>40</v>
      </c>
      <c r="D305" s="90">
        <v>3.35</v>
      </c>
      <c r="E305" s="62"/>
      <c r="F305" s="76"/>
      <c r="G305" s="64"/>
    </row>
    <row r="306" spans="1:7" s="63" customFormat="1" ht="33.75">
      <c r="A306" s="35" t="s">
        <v>534</v>
      </c>
      <c r="B306" s="88" t="s">
        <v>590</v>
      </c>
      <c r="C306" s="89" t="s">
        <v>60</v>
      </c>
      <c r="D306" s="90">
        <v>97.01</v>
      </c>
      <c r="E306" s="62"/>
      <c r="F306" s="76"/>
      <c r="G306" s="64"/>
    </row>
    <row r="307" spans="1:7" s="63" customFormat="1" ht="33.75">
      <c r="A307" s="35" t="s">
        <v>535</v>
      </c>
      <c r="B307" s="88" t="s">
        <v>200</v>
      </c>
      <c r="C307" s="89" t="s">
        <v>40</v>
      </c>
      <c r="D307" s="90">
        <v>40.85</v>
      </c>
      <c r="E307" s="62"/>
      <c r="F307" s="76"/>
      <c r="G307" s="64"/>
    </row>
    <row r="308" spans="1:7" s="63" customFormat="1" ht="45">
      <c r="A308" s="35" t="s">
        <v>536</v>
      </c>
      <c r="B308" s="88" t="s">
        <v>77</v>
      </c>
      <c r="C308" s="89" t="s">
        <v>40</v>
      </c>
      <c r="D308" s="90">
        <v>64.459999999999994</v>
      </c>
      <c r="E308" s="62"/>
      <c r="F308" s="76"/>
      <c r="G308" s="64"/>
    </row>
    <row r="309" spans="1:7" s="63" customFormat="1" ht="56.25">
      <c r="A309" s="35" t="s">
        <v>537</v>
      </c>
      <c r="B309" s="88" t="s">
        <v>78</v>
      </c>
      <c r="C309" s="89" t="s">
        <v>40</v>
      </c>
      <c r="D309" s="90">
        <v>42.97</v>
      </c>
      <c r="E309" s="62"/>
      <c r="F309" s="97"/>
      <c r="G309" s="64"/>
    </row>
    <row r="310" spans="1:7" s="63" customFormat="1" ht="135">
      <c r="A310" s="35" t="s">
        <v>538</v>
      </c>
      <c r="B310" s="88" t="s">
        <v>591</v>
      </c>
      <c r="C310" s="89" t="s">
        <v>36</v>
      </c>
      <c r="D310" s="90">
        <v>4</v>
      </c>
      <c r="E310" s="62"/>
      <c r="F310" s="76"/>
      <c r="G310" s="64"/>
    </row>
    <row r="311" spans="1:7" s="63" customFormat="1" ht="22.5">
      <c r="A311" s="35" t="s">
        <v>539</v>
      </c>
      <c r="B311" s="88" t="s">
        <v>592</v>
      </c>
      <c r="C311" s="89" t="s">
        <v>36</v>
      </c>
      <c r="D311" s="90">
        <v>10</v>
      </c>
      <c r="E311" s="62"/>
      <c r="F311" s="76"/>
      <c r="G311" s="64"/>
    </row>
    <row r="312" spans="1:7" s="63" customFormat="1" ht="33.75">
      <c r="A312" s="35" t="s">
        <v>540</v>
      </c>
      <c r="B312" s="88" t="s">
        <v>86</v>
      </c>
      <c r="C312" s="89" t="s">
        <v>40</v>
      </c>
      <c r="D312" s="90">
        <v>97.44</v>
      </c>
      <c r="E312" s="62"/>
      <c r="F312" s="76"/>
      <c r="G312" s="64"/>
    </row>
    <row r="313" spans="1:7" s="63" customFormat="1" ht="33.75">
      <c r="A313" s="35" t="s">
        <v>541</v>
      </c>
      <c r="B313" s="88" t="s">
        <v>87</v>
      </c>
      <c r="C313" s="89" t="s">
        <v>70</v>
      </c>
      <c r="D313" s="90">
        <v>779.52</v>
      </c>
      <c r="E313" s="62"/>
      <c r="F313" s="76"/>
      <c r="G313" s="64"/>
    </row>
    <row r="314" spans="1:7" s="63" customFormat="1" ht="12.75">
      <c r="A314" s="69" t="s">
        <v>752</v>
      </c>
      <c r="B314" s="70" t="s">
        <v>593</v>
      </c>
      <c r="C314" s="71"/>
      <c r="D314" s="72"/>
      <c r="E314" s="73"/>
      <c r="F314" s="74"/>
      <c r="G314" s="73">
        <f>ROUND(SUM(G315:G329),2)</f>
        <v>0</v>
      </c>
    </row>
    <row r="315" spans="1:7" s="63" customFormat="1" ht="45">
      <c r="A315" s="35" t="s">
        <v>542</v>
      </c>
      <c r="B315" s="88" t="s">
        <v>76</v>
      </c>
      <c r="C315" s="89" t="s">
        <v>40</v>
      </c>
      <c r="D315" s="90">
        <v>14</v>
      </c>
      <c r="E315" s="62"/>
      <c r="F315" s="76"/>
      <c r="G315" s="64"/>
    </row>
    <row r="316" spans="1:7" s="63" customFormat="1" ht="45">
      <c r="A316" s="35" t="s">
        <v>543</v>
      </c>
      <c r="B316" s="88" t="s">
        <v>586</v>
      </c>
      <c r="C316" s="89" t="s">
        <v>40</v>
      </c>
      <c r="D316" s="90">
        <v>2.1</v>
      </c>
      <c r="E316" s="62"/>
      <c r="F316" s="76"/>
      <c r="G316" s="64"/>
    </row>
    <row r="317" spans="1:7" s="63" customFormat="1" ht="22.5">
      <c r="A317" s="35" t="s">
        <v>544</v>
      </c>
      <c r="B317" s="88" t="s">
        <v>594</v>
      </c>
      <c r="C317" s="89" t="s">
        <v>40</v>
      </c>
      <c r="D317" s="90">
        <v>2.68</v>
      </c>
      <c r="E317" s="62"/>
      <c r="F317" s="76"/>
      <c r="G317" s="64"/>
    </row>
    <row r="318" spans="1:7" s="63" customFormat="1" ht="33.75">
      <c r="A318" s="35" t="s">
        <v>545</v>
      </c>
      <c r="B318" s="88" t="s">
        <v>162</v>
      </c>
      <c r="C318" s="89" t="s">
        <v>15</v>
      </c>
      <c r="D318" s="90">
        <v>5.53</v>
      </c>
      <c r="E318" s="62"/>
      <c r="F318" s="76"/>
      <c r="G318" s="64"/>
    </row>
    <row r="319" spans="1:7" s="63" customFormat="1" ht="33.75">
      <c r="A319" s="35" t="s">
        <v>546</v>
      </c>
      <c r="B319" s="88" t="s">
        <v>82</v>
      </c>
      <c r="C319" s="89" t="s">
        <v>83</v>
      </c>
      <c r="D319" s="90">
        <v>156.27000000000001</v>
      </c>
      <c r="E319" s="62"/>
      <c r="F319" s="76"/>
      <c r="G319" s="64"/>
    </row>
    <row r="320" spans="1:7" s="63" customFormat="1" ht="22.5">
      <c r="A320" s="35" t="s">
        <v>547</v>
      </c>
      <c r="B320" s="88" t="s">
        <v>104</v>
      </c>
      <c r="C320" s="89" t="s">
        <v>40</v>
      </c>
      <c r="D320" s="90">
        <v>1.3</v>
      </c>
      <c r="E320" s="62"/>
      <c r="F320" s="76"/>
      <c r="G320" s="64"/>
    </row>
    <row r="321" spans="1:7" s="63" customFormat="1" ht="33.75">
      <c r="A321" s="35" t="s">
        <v>548</v>
      </c>
      <c r="B321" s="88" t="s">
        <v>595</v>
      </c>
      <c r="C321" s="89" t="s">
        <v>15</v>
      </c>
      <c r="D321" s="90">
        <v>2.88</v>
      </c>
      <c r="E321" s="62"/>
      <c r="F321" s="76"/>
      <c r="G321" s="64"/>
    </row>
    <row r="322" spans="1:7" s="63" customFormat="1" ht="22.5">
      <c r="A322" s="35" t="s">
        <v>643</v>
      </c>
      <c r="B322" s="88" t="s">
        <v>596</v>
      </c>
      <c r="C322" s="89" t="s">
        <v>15</v>
      </c>
      <c r="D322" s="90">
        <v>14.83</v>
      </c>
      <c r="E322" s="62"/>
      <c r="F322" s="76"/>
      <c r="G322" s="64"/>
    </row>
    <row r="323" spans="1:7" s="63" customFormat="1" ht="45">
      <c r="A323" s="35" t="s">
        <v>644</v>
      </c>
      <c r="B323" s="88" t="s">
        <v>597</v>
      </c>
      <c r="C323" s="89" t="s">
        <v>15</v>
      </c>
      <c r="D323" s="90">
        <v>11.31</v>
      </c>
      <c r="E323" s="62"/>
      <c r="F323" s="76"/>
      <c r="G323" s="64"/>
    </row>
    <row r="324" spans="1:7" s="63" customFormat="1" ht="45">
      <c r="A324" s="35" t="s">
        <v>645</v>
      </c>
      <c r="B324" s="88" t="s">
        <v>598</v>
      </c>
      <c r="C324" s="89" t="s">
        <v>15</v>
      </c>
      <c r="D324" s="90">
        <v>18.350000000000001</v>
      </c>
      <c r="E324" s="62"/>
      <c r="F324" s="76"/>
      <c r="G324" s="64"/>
    </row>
    <row r="325" spans="1:7" s="63" customFormat="1" ht="45">
      <c r="A325" s="35" t="s">
        <v>646</v>
      </c>
      <c r="B325" s="88" t="s">
        <v>77</v>
      </c>
      <c r="C325" s="89" t="s">
        <v>40</v>
      </c>
      <c r="D325" s="90">
        <v>3.88</v>
      </c>
      <c r="E325" s="62"/>
      <c r="F325" s="76"/>
      <c r="G325" s="64"/>
    </row>
    <row r="326" spans="1:7" s="63" customFormat="1" ht="45">
      <c r="A326" s="35" t="s">
        <v>647</v>
      </c>
      <c r="B326" s="88" t="s">
        <v>599</v>
      </c>
      <c r="C326" s="89" t="s">
        <v>36</v>
      </c>
      <c r="D326" s="90">
        <v>10</v>
      </c>
      <c r="E326" s="62"/>
      <c r="F326" s="76"/>
      <c r="G326" s="64"/>
    </row>
    <row r="327" spans="1:7" s="63" customFormat="1" ht="45">
      <c r="A327" s="35" t="s">
        <v>648</v>
      </c>
      <c r="B327" s="88" t="s">
        <v>600</v>
      </c>
      <c r="C327" s="89" t="s">
        <v>36</v>
      </c>
      <c r="D327" s="90">
        <v>2</v>
      </c>
      <c r="E327" s="62"/>
      <c r="F327" s="76"/>
      <c r="G327" s="64"/>
    </row>
    <row r="328" spans="1:7" s="63" customFormat="1" ht="33.75">
      <c r="A328" s="35" t="s">
        <v>649</v>
      </c>
      <c r="B328" s="88" t="s">
        <v>86</v>
      </c>
      <c r="C328" s="89" t="s">
        <v>40</v>
      </c>
      <c r="D328" s="90">
        <v>12.22</v>
      </c>
      <c r="E328" s="62"/>
      <c r="F328" s="76"/>
      <c r="G328" s="64"/>
    </row>
    <row r="329" spans="1:7" s="63" customFormat="1" ht="33.75">
      <c r="A329" s="35" t="s">
        <v>650</v>
      </c>
      <c r="B329" s="88" t="s">
        <v>87</v>
      </c>
      <c r="C329" s="89" t="s">
        <v>70</v>
      </c>
      <c r="D329" s="90">
        <v>97.76</v>
      </c>
      <c r="E329" s="62"/>
      <c r="F329" s="76"/>
      <c r="G329" s="64"/>
    </row>
    <row r="330" spans="1:7" s="63" customFormat="1" ht="12.75">
      <c r="A330" s="69" t="s">
        <v>753</v>
      </c>
      <c r="B330" s="70" t="s">
        <v>601</v>
      </c>
      <c r="C330" s="71"/>
      <c r="D330" s="72"/>
      <c r="E330" s="73"/>
      <c r="F330" s="74"/>
      <c r="G330" s="73">
        <f>ROUND(SUM(G331:G348),2)</f>
        <v>0</v>
      </c>
    </row>
    <row r="331" spans="1:7" s="63" customFormat="1" ht="22.5">
      <c r="A331" s="35" t="s">
        <v>651</v>
      </c>
      <c r="B331" s="88" t="s">
        <v>206</v>
      </c>
      <c r="C331" s="89" t="s">
        <v>60</v>
      </c>
      <c r="D331" s="90">
        <v>69.3</v>
      </c>
      <c r="E331" s="62"/>
      <c r="F331" s="76"/>
      <c r="G331" s="64"/>
    </row>
    <row r="332" spans="1:7" s="63" customFormat="1" ht="45">
      <c r="A332" s="35" t="s">
        <v>652</v>
      </c>
      <c r="B332" s="88" t="s">
        <v>76</v>
      </c>
      <c r="C332" s="89" t="s">
        <v>40</v>
      </c>
      <c r="D332" s="90">
        <v>62.87</v>
      </c>
      <c r="E332" s="62"/>
      <c r="F332" s="76"/>
      <c r="G332" s="64"/>
    </row>
    <row r="333" spans="1:7" s="63" customFormat="1" ht="101.25">
      <c r="A333" s="35" t="s">
        <v>653</v>
      </c>
      <c r="B333" s="88" t="s">
        <v>602</v>
      </c>
      <c r="C333" s="89" t="s">
        <v>36</v>
      </c>
      <c r="D333" s="90">
        <v>4</v>
      </c>
      <c r="E333" s="62"/>
      <c r="F333" s="76"/>
      <c r="G333" s="64"/>
    </row>
    <row r="334" spans="1:7" s="63" customFormat="1" ht="112.5">
      <c r="A334" s="35" t="s">
        <v>654</v>
      </c>
      <c r="B334" s="88" t="s">
        <v>603</v>
      </c>
      <c r="C334" s="89" t="s">
        <v>36</v>
      </c>
      <c r="D334" s="90">
        <v>6</v>
      </c>
      <c r="E334" s="62"/>
      <c r="F334" s="76"/>
      <c r="G334" s="64"/>
    </row>
    <row r="335" spans="1:7" s="63" customFormat="1" ht="112.5">
      <c r="A335" s="35" t="s">
        <v>655</v>
      </c>
      <c r="B335" s="88" t="s">
        <v>604</v>
      </c>
      <c r="C335" s="89" t="s">
        <v>36</v>
      </c>
      <c r="D335" s="90">
        <v>2</v>
      </c>
      <c r="E335" s="62"/>
      <c r="F335" s="76"/>
      <c r="G335" s="64"/>
    </row>
    <row r="336" spans="1:7" s="63" customFormat="1" ht="112.5">
      <c r="A336" s="35" t="s">
        <v>656</v>
      </c>
      <c r="B336" s="88" t="s">
        <v>605</v>
      </c>
      <c r="C336" s="89" t="s">
        <v>36</v>
      </c>
      <c r="D336" s="90">
        <v>2</v>
      </c>
      <c r="E336" s="62"/>
      <c r="F336" s="76"/>
      <c r="G336" s="64"/>
    </row>
    <row r="337" spans="1:7" s="63" customFormat="1" ht="112.5">
      <c r="A337" s="35" t="s">
        <v>657</v>
      </c>
      <c r="B337" s="88" t="s">
        <v>606</v>
      </c>
      <c r="C337" s="89" t="s">
        <v>36</v>
      </c>
      <c r="D337" s="90">
        <v>2</v>
      </c>
      <c r="E337" s="62"/>
      <c r="F337" s="76"/>
      <c r="G337" s="64"/>
    </row>
    <row r="338" spans="1:7" s="63" customFormat="1" ht="90">
      <c r="A338" s="35" t="s">
        <v>658</v>
      </c>
      <c r="B338" s="88" t="s">
        <v>607</v>
      </c>
      <c r="C338" s="89" t="s">
        <v>36</v>
      </c>
      <c r="D338" s="90">
        <v>31</v>
      </c>
      <c r="E338" s="62"/>
      <c r="F338" s="76"/>
      <c r="G338" s="64"/>
    </row>
    <row r="339" spans="1:7" s="63" customFormat="1" ht="33.75">
      <c r="A339" s="35" t="s">
        <v>659</v>
      </c>
      <c r="B339" s="88" t="s">
        <v>608</v>
      </c>
      <c r="C339" s="89" t="s">
        <v>60</v>
      </c>
      <c r="D339" s="90">
        <v>69.3</v>
      </c>
      <c r="E339" s="62"/>
      <c r="F339" s="76"/>
      <c r="G339" s="64"/>
    </row>
    <row r="340" spans="1:7" s="63" customFormat="1" ht="22.5">
      <c r="A340" s="35" t="s">
        <v>660</v>
      </c>
      <c r="B340" s="88" t="s">
        <v>609</v>
      </c>
      <c r="C340" s="89" t="s">
        <v>36</v>
      </c>
      <c r="D340" s="90">
        <v>11</v>
      </c>
      <c r="E340" s="62"/>
      <c r="F340" s="76"/>
      <c r="G340" s="64"/>
    </row>
    <row r="341" spans="1:7" s="63" customFormat="1" ht="22.5">
      <c r="A341" s="35" t="s">
        <v>661</v>
      </c>
      <c r="B341" s="88" t="s">
        <v>610</v>
      </c>
      <c r="C341" s="89" t="s">
        <v>36</v>
      </c>
      <c r="D341" s="90">
        <v>11</v>
      </c>
      <c r="E341" s="62"/>
      <c r="F341" s="76"/>
      <c r="G341" s="64"/>
    </row>
    <row r="342" spans="1:7" s="63" customFormat="1" ht="33.75">
      <c r="A342" s="35" t="s">
        <v>662</v>
      </c>
      <c r="B342" s="88" t="s">
        <v>611</v>
      </c>
      <c r="C342" s="89" t="s">
        <v>36</v>
      </c>
      <c r="D342" s="90">
        <v>11</v>
      </c>
      <c r="E342" s="62"/>
      <c r="F342" s="76"/>
      <c r="G342" s="64"/>
    </row>
    <row r="343" spans="1:7" s="63" customFormat="1" ht="22.5">
      <c r="A343" s="35" t="s">
        <v>663</v>
      </c>
      <c r="B343" s="88" t="s">
        <v>203</v>
      </c>
      <c r="C343" s="89" t="s">
        <v>40</v>
      </c>
      <c r="D343" s="90">
        <v>5.24</v>
      </c>
      <c r="E343" s="62"/>
      <c r="F343" s="76"/>
      <c r="G343" s="64"/>
    </row>
    <row r="344" spans="1:7" s="63" customFormat="1" ht="33.75">
      <c r="A344" s="35" t="s">
        <v>664</v>
      </c>
      <c r="B344" s="88" t="s">
        <v>200</v>
      </c>
      <c r="C344" s="89" t="s">
        <v>40</v>
      </c>
      <c r="D344" s="90">
        <v>23.44</v>
      </c>
      <c r="E344" s="62"/>
      <c r="F344" s="76"/>
      <c r="G344" s="64"/>
    </row>
    <row r="345" spans="1:7" s="63" customFormat="1" ht="45">
      <c r="A345" s="35" t="s">
        <v>665</v>
      </c>
      <c r="B345" s="88" t="s">
        <v>77</v>
      </c>
      <c r="C345" s="89" t="s">
        <v>40</v>
      </c>
      <c r="D345" s="90">
        <v>20.43</v>
      </c>
      <c r="E345" s="62"/>
      <c r="F345" s="76"/>
      <c r="G345" s="64"/>
    </row>
    <row r="346" spans="1:7" s="63" customFormat="1" ht="56.25">
      <c r="A346" s="35" t="s">
        <v>666</v>
      </c>
      <c r="B346" s="88" t="s">
        <v>78</v>
      </c>
      <c r="C346" s="89" t="s">
        <v>40</v>
      </c>
      <c r="D346" s="90">
        <v>13.62</v>
      </c>
      <c r="E346" s="62"/>
      <c r="F346" s="76"/>
      <c r="G346" s="64"/>
    </row>
    <row r="347" spans="1:7" s="63" customFormat="1" ht="33.75">
      <c r="A347" s="35" t="s">
        <v>667</v>
      </c>
      <c r="B347" s="88" t="s">
        <v>86</v>
      </c>
      <c r="C347" s="89" t="s">
        <v>40</v>
      </c>
      <c r="D347" s="90">
        <v>42.44</v>
      </c>
      <c r="E347" s="62"/>
      <c r="F347" s="76"/>
      <c r="G347" s="64"/>
    </row>
    <row r="348" spans="1:7" s="63" customFormat="1" ht="33.75">
      <c r="A348" s="35" t="s">
        <v>668</v>
      </c>
      <c r="B348" s="88" t="s">
        <v>87</v>
      </c>
      <c r="C348" s="89" t="s">
        <v>70</v>
      </c>
      <c r="D348" s="90">
        <v>339.52</v>
      </c>
      <c r="E348" s="62"/>
      <c r="F348" s="76"/>
      <c r="G348" s="64"/>
    </row>
    <row r="349" spans="1:7" s="93" customFormat="1" ht="13.5" customHeight="1">
      <c r="A349" s="94" t="s">
        <v>754</v>
      </c>
      <c r="B349" s="95" t="s">
        <v>612</v>
      </c>
      <c r="C349" s="95"/>
      <c r="D349" s="95"/>
      <c r="E349" s="95"/>
      <c r="F349" s="95"/>
      <c r="G349" s="96">
        <f>ROUND(SUM(G350,G361,G375,G387),2)</f>
        <v>0</v>
      </c>
    </row>
    <row r="350" spans="1:7" s="63" customFormat="1" ht="12.75">
      <c r="A350" s="69" t="s">
        <v>755</v>
      </c>
      <c r="B350" s="70" t="s">
        <v>588</v>
      </c>
      <c r="C350" s="71"/>
      <c r="D350" s="72"/>
      <c r="E350" s="73"/>
      <c r="F350" s="74"/>
      <c r="G350" s="73">
        <f>ROUND(SUM(G351:G360),2)</f>
        <v>0</v>
      </c>
    </row>
    <row r="351" spans="1:7" s="63" customFormat="1" ht="22.5">
      <c r="A351" s="35" t="s">
        <v>669</v>
      </c>
      <c r="B351" s="88" t="s">
        <v>206</v>
      </c>
      <c r="C351" s="89" t="s">
        <v>60</v>
      </c>
      <c r="D351" s="90">
        <v>107.07</v>
      </c>
      <c r="E351" s="62"/>
      <c r="F351" s="76"/>
      <c r="G351" s="64"/>
    </row>
    <row r="352" spans="1:7" s="63" customFormat="1" ht="45">
      <c r="A352" s="35" t="s">
        <v>670</v>
      </c>
      <c r="B352" s="88" t="s">
        <v>76</v>
      </c>
      <c r="C352" s="89" t="s">
        <v>40</v>
      </c>
      <c r="D352" s="90">
        <v>81.23</v>
      </c>
      <c r="E352" s="62"/>
      <c r="F352" s="76"/>
      <c r="G352" s="64"/>
    </row>
    <row r="353" spans="1:7" s="63" customFormat="1" ht="33.75">
      <c r="A353" s="35" t="s">
        <v>671</v>
      </c>
      <c r="B353" s="88" t="s">
        <v>613</v>
      </c>
      <c r="C353" s="89" t="s">
        <v>60</v>
      </c>
      <c r="D353" s="90">
        <v>90.64</v>
      </c>
      <c r="E353" s="62"/>
      <c r="F353" s="76"/>
      <c r="G353" s="64"/>
    </row>
    <row r="354" spans="1:7" s="63" customFormat="1" ht="33.75">
      <c r="A354" s="35" t="s">
        <v>672</v>
      </c>
      <c r="B354" s="88" t="s">
        <v>614</v>
      </c>
      <c r="C354" s="89" t="s">
        <v>60</v>
      </c>
      <c r="D354" s="90">
        <v>16.43</v>
      </c>
      <c r="E354" s="62"/>
      <c r="F354" s="76"/>
      <c r="G354" s="64"/>
    </row>
    <row r="355" spans="1:7" s="63" customFormat="1" ht="22.5">
      <c r="A355" s="35" t="s">
        <v>673</v>
      </c>
      <c r="B355" s="88" t="s">
        <v>203</v>
      </c>
      <c r="C355" s="89" t="s">
        <v>40</v>
      </c>
      <c r="D355" s="90">
        <v>7.2</v>
      </c>
      <c r="E355" s="62"/>
      <c r="F355" s="76"/>
      <c r="G355" s="64"/>
    </row>
    <row r="356" spans="1:7" s="63" customFormat="1" ht="33.75">
      <c r="A356" s="35" t="s">
        <v>674</v>
      </c>
      <c r="B356" s="88" t="s">
        <v>200</v>
      </c>
      <c r="C356" s="89" t="s">
        <v>40</v>
      </c>
      <c r="D356" s="90">
        <v>28.64</v>
      </c>
      <c r="E356" s="62"/>
      <c r="F356" s="76"/>
      <c r="G356" s="64"/>
    </row>
    <row r="357" spans="1:7" s="63" customFormat="1" ht="45">
      <c r="A357" s="35" t="s">
        <v>675</v>
      </c>
      <c r="B357" s="88" t="s">
        <v>77</v>
      </c>
      <c r="C357" s="89" t="s">
        <v>40</v>
      </c>
      <c r="D357" s="90">
        <v>26.33</v>
      </c>
      <c r="E357" s="62"/>
      <c r="F357" s="76"/>
      <c r="G357" s="64"/>
    </row>
    <row r="358" spans="1:7" s="63" customFormat="1" ht="56.25">
      <c r="A358" s="35" t="s">
        <v>676</v>
      </c>
      <c r="B358" s="88" t="s">
        <v>78</v>
      </c>
      <c r="C358" s="89" t="s">
        <v>40</v>
      </c>
      <c r="D358" s="90">
        <v>17.559999999999999</v>
      </c>
      <c r="E358" s="62"/>
      <c r="F358" s="76"/>
      <c r="G358" s="64"/>
    </row>
    <row r="359" spans="1:7" s="63" customFormat="1" ht="33.75">
      <c r="A359" s="35" t="s">
        <v>677</v>
      </c>
      <c r="B359" s="88" t="s">
        <v>86</v>
      </c>
      <c r="C359" s="89" t="s">
        <v>40</v>
      </c>
      <c r="D359" s="90">
        <v>54.9</v>
      </c>
      <c r="E359" s="62"/>
      <c r="F359" s="76"/>
      <c r="G359" s="64"/>
    </row>
    <row r="360" spans="1:7" s="63" customFormat="1" ht="33.75">
      <c r="A360" s="35" t="s">
        <v>678</v>
      </c>
      <c r="B360" s="88" t="s">
        <v>87</v>
      </c>
      <c r="C360" s="89" t="s">
        <v>70</v>
      </c>
      <c r="D360" s="90">
        <v>439.2</v>
      </c>
      <c r="E360" s="62"/>
      <c r="F360" s="76"/>
      <c r="G360" s="64"/>
    </row>
    <row r="361" spans="1:7" s="63" customFormat="1" ht="12.75">
      <c r="A361" s="69" t="s">
        <v>756</v>
      </c>
      <c r="B361" s="70" t="s">
        <v>615</v>
      </c>
      <c r="C361" s="71"/>
      <c r="D361" s="72"/>
      <c r="E361" s="73"/>
      <c r="F361" s="74"/>
      <c r="G361" s="73">
        <f>ROUND(SUM(G362:G374),2)</f>
        <v>0</v>
      </c>
    </row>
    <row r="362" spans="1:7" s="63" customFormat="1" ht="22.5">
      <c r="A362" s="35" t="s">
        <v>679</v>
      </c>
      <c r="B362" s="88" t="s">
        <v>206</v>
      </c>
      <c r="C362" s="89" t="s">
        <v>60</v>
      </c>
      <c r="D362" s="90">
        <v>69.3</v>
      </c>
      <c r="E362" s="62"/>
      <c r="F362" s="76"/>
      <c r="G362" s="64"/>
    </row>
    <row r="363" spans="1:7" s="63" customFormat="1" ht="45">
      <c r="A363" s="35" t="s">
        <v>680</v>
      </c>
      <c r="B363" s="88" t="s">
        <v>76</v>
      </c>
      <c r="C363" s="89" t="s">
        <v>40</v>
      </c>
      <c r="D363" s="90">
        <v>35.93</v>
      </c>
      <c r="E363" s="62"/>
      <c r="F363" s="76"/>
      <c r="G363" s="64"/>
    </row>
    <row r="364" spans="1:7" s="63" customFormat="1" ht="45">
      <c r="A364" s="35" t="s">
        <v>681</v>
      </c>
      <c r="B364" s="88" t="s">
        <v>77</v>
      </c>
      <c r="C364" s="89" t="s">
        <v>40</v>
      </c>
      <c r="D364" s="90">
        <v>35.93</v>
      </c>
      <c r="E364" s="62"/>
      <c r="F364" s="76"/>
      <c r="G364" s="64"/>
    </row>
    <row r="365" spans="1:7" s="63" customFormat="1" ht="22.5">
      <c r="A365" s="35" t="s">
        <v>682</v>
      </c>
      <c r="B365" s="88" t="s">
        <v>616</v>
      </c>
      <c r="C365" s="89" t="s">
        <v>36</v>
      </c>
      <c r="D365" s="90">
        <v>8</v>
      </c>
      <c r="E365" s="62"/>
      <c r="F365" s="76"/>
      <c r="G365" s="64"/>
    </row>
    <row r="366" spans="1:7" s="63" customFormat="1" ht="22.5">
      <c r="A366" s="35" t="s">
        <v>683</v>
      </c>
      <c r="B366" s="88" t="s">
        <v>617</v>
      </c>
      <c r="C366" s="89" t="s">
        <v>36</v>
      </c>
      <c r="D366" s="90">
        <v>3</v>
      </c>
      <c r="E366" s="62"/>
      <c r="F366" s="76"/>
      <c r="G366" s="64"/>
    </row>
    <row r="367" spans="1:7" s="63" customFormat="1" ht="22.5">
      <c r="A367" s="35" t="s">
        <v>684</v>
      </c>
      <c r="B367" s="88" t="s">
        <v>618</v>
      </c>
      <c r="C367" s="89" t="s">
        <v>36</v>
      </c>
      <c r="D367" s="90">
        <v>16</v>
      </c>
      <c r="E367" s="62"/>
      <c r="F367" s="76"/>
      <c r="G367" s="64"/>
    </row>
    <row r="368" spans="1:7" s="63" customFormat="1" ht="22.5">
      <c r="A368" s="35" t="s">
        <v>685</v>
      </c>
      <c r="B368" s="88" t="s">
        <v>619</v>
      </c>
      <c r="C368" s="89" t="s">
        <v>36</v>
      </c>
      <c r="D368" s="90">
        <v>16</v>
      </c>
      <c r="E368" s="62"/>
      <c r="F368" s="76"/>
      <c r="G368" s="64"/>
    </row>
    <row r="369" spans="1:7" s="63" customFormat="1" ht="22.5">
      <c r="A369" s="35" t="s">
        <v>686</v>
      </c>
      <c r="B369" s="88" t="s">
        <v>620</v>
      </c>
      <c r="C369" s="89" t="s">
        <v>36</v>
      </c>
      <c r="D369" s="90">
        <v>16</v>
      </c>
      <c r="E369" s="62"/>
      <c r="F369" s="76"/>
      <c r="G369" s="64"/>
    </row>
    <row r="370" spans="1:7" s="63" customFormat="1" ht="22.5">
      <c r="A370" s="35" t="s">
        <v>687</v>
      </c>
      <c r="B370" s="88" t="s">
        <v>621</v>
      </c>
      <c r="C370" s="89" t="s">
        <v>60</v>
      </c>
      <c r="D370" s="90">
        <v>69.3</v>
      </c>
      <c r="E370" s="62"/>
      <c r="F370" s="76"/>
      <c r="G370" s="64"/>
    </row>
    <row r="371" spans="1:7" s="63" customFormat="1" ht="22.5">
      <c r="A371" s="35" t="s">
        <v>688</v>
      </c>
      <c r="B371" s="88" t="s">
        <v>622</v>
      </c>
      <c r="C371" s="89" t="s">
        <v>36</v>
      </c>
      <c r="D371" s="90">
        <v>16</v>
      </c>
      <c r="E371" s="62"/>
      <c r="F371" s="76"/>
      <c r="G371" s="64"/>
    </row>
    <row r="372" spans="1:7" s="63" customFormat="1" ht="22.5">
      <c r="A372" s="35" t="s">
        <v>689</v>
      </c>
      <c r="B372" s="88" t="s">
        <v>623</v>
      </c>
      <c r="C372" s="89" t="s">
        <v>36</v>
      </c>
      <c r="D372" s="90">
        <v>16</v>
      </c>
      <c r="E372" s="62"/>
      <c r="F372" s="76"/>
      <c r="G372" s="64"/>
    </row>
    <row r="373" spans="1:7" s="63" customFormat="1" ht="22.5">
      <c r="A373" s="35" t="s">
        <v>690</v>
      </c>
      <c r="B373" s="88" t="s">
        <v>624</v>
      </c>
      <c r="C373" s="89" t="s">
        <v>36</v>
      </c>
      <c r="D373" s="90">
        <v>16</v>
      </c>
      <c r="E373" s="62"/>
      <c r="F373" s="76"/>
      <c r="G373" s="64"/>
    </row>
    <row r="374" spans="1:7" s="63" customFormat="1" ht="90">
      <c r="A374" s="35" t="s">
        <v>691</v>
      </c>
      <c r="B374" s="88" t="s">
        <v>625</v>
      </c>
      <c r="C374" s="89" t="s">
        <v>36</v>
      </c>
      <c r="D374" s="90">
        <v>16</v>
      </c>
      <c r="E374" s="62"/>
      <c r="F374" s="76"/>
      <c r="G374" s="64"/>
    </row>
    <row r="375" spans="1:7" s="63" customFormat="1" ht="12.75">
      <c r="A375" s="69" t="s">
        <v>757</v>
      </c>
      <c r="B375" s="70" t="s">
        <v>626</v>
      </c>
      <c r="C375" s="71"/>
      <c r="D375" s="72"/>
      <c r="E375" s="73"/>
      <c r="F375" s="74"/>
      <c r="G375" s="73">
        <f>ROUND(SUM(G376:G386),2)</f>
        <v>0</v>
      </c>
    </row>
    <row r="376" spans="1:7" s="63" customFormat="1" ht="45">
      <c r="A376" s="35" t="s">
        <v>692</v>
      </c>
      <c r="B376" s="88" t="s">
        <v>76</v>
      </c>
      <c r="C376" s="89" t="s">
        <v>40</v>
      </c>
      <c r="D376" s="90">
        <v>10.5</v>
      </c>
      <c r="E376" s="62"/>
      <c r="F376" s="76"/>
      <c r="G376" s="64"/>
    </row>
    <row r="377" spans="1:7" s="63" customFormat="1" ht="45">
      <c r="A377" s="35" t="s">
        <v>693</v>
      </c>
      <c r="B377" s="88" t="s">
        <v>77</v>
      </c>
      <c r="C377" s="89" t="s">
        <v>40</v>
      </c>
      <c r="D377" s="90">
        <v>0.78</v>
      </c>
      <c r="E377" s="62"/>
      <c r="F377" s="76"/>
      <c r="G377" s="64"/>
    </row>
    <row r="378" spans="1:7" s="63" customFormat="1" ht="33.75">
      <c r="A378" s="35" t="s">
        <v>694</v>
      </c>
      <c r="B378" s="88" t="s">
        <v>627</v>
      </c>
      <c r="C378" s="89" t="s">
        <v>15</v>
      </c>
      <c r="D378" s="90">
        <v>5.31</v>
      </c>
      <c r="E378" s="62"/>
      <c r="F378" s="76"/>
      <c r="G378" s="64"/>
    </row>
    <row r="379" spans="1:7" s="63" customFormat="1" ht="33.75">
      <c r="A379" s="35" t="s">
        <v>695</v>
      </c>
      <c r="B379" s="88" t="s">
        <v>162</v>
      </c>
      <c r="C379" s="89" t="s">
        <v>15</v>
      </c>
      <c r="D379" s="90">
        <v>6.68</v>
      </c>
      <c r="E379" s="62"/>
      <c r="F379" s="76"/>
      <c r="G379" s="64"/>
    </row>
    <row r="380" spans="1:7" s="63" customFormat="1" ht="33.75">
      <c r="A380" s="35" t="s">
        <v>696</v>
      </c>
      <c r="B380" s="88" t="s">
        <v>628</v>
      </c>
      <c r="C380" s="89" t="s">
        <v>15</v>
      </c>
      <c r="D380" s="90">
        <v>2.79</v>
      </c>
      <c r="E380" s="62"/>
      <c r="F380" s="76"/>
      <c r="G380" s="64"/>
    </row>
    <row r="381" spans="1:7" s="63" customFormat="1" ht="33.75">
      <c r="A381" s="35" t="s">
        <v>697</v>
      </c>
      <c r="B381" s="88" t="s">
        <v>82</v>
      </c>
      <c r="C381" s="89" t="s">
        <v>83</v>
      </c>
      <c r="D381" s="90">
        <v>110.5</v>
      </c>
      <c r="E381" s="62"/>
      <c r="F381" s="76"/>
      <c r="G381" s="64"/>
    </row>
    <row r="382" spans="1:7" s="63" customFormat="1" ht="22.5">
      <c r="A382" s="35" t="s">
        <v>698</v>
      </c>
      <c r="B382" s="88" t="s">
        <v>104</v>
      </c>
      <c r="C382" s="89" t="s">
        <v>40</v>
      </c>
      <c r="D382" s="90">
        <v>2.27</v>
      </c>
      <c r="E382" s="62"/>
      <c r="F382" s="76"/>
      <c r="G382" s="64"/>
    </row>
    <row r="383" spans="1:7" s="63" customFormat="1" ht="22.5">
      <c r="A383" s="35" t="s">
        <v>699</v>
      </c>
      <c r="B383" s="88" t="s">
        <v>596</v>
      </c>
      <c r="C383" s="89" t="s">
        <v>15</v>
      </c>
      <c r="D383" s="90">
        <v>10.01</v>
      </c>
      <c r="E383" s="62"/>
      <c r="F383" s="76"/>
      <c r="G383" s="64"/>
    </row>
    <row r="384" spans="1:7" s="63" customFormat="1" ht="33.75">
      <c r="A384" s="35" t="s">
        <v>700</v>
      </c>
      <c r="B384" s="88" t="s">
        <v>629</v>
      </c>
      <c r="C384" s="89" t="s">
        <v>15</v>
      </c>
      <c r="D384" s="90">
        <v>10.01</v>
      </c>
      <c r="E384" s="62"/>
      <c r="F384" s="76"/>
      <c r="G384" s="64"/>
    </row>
    <row r="385" spans="1:7" s="63" customFormat="1" ht="33.75">
      <c r="A385" s="35" t="s">
        <v>701</v>
      </c>
      <c r="B385" s="88" t="s">
        <v>86</v>
      </c>
      <c r="C385" s="89" t="s">
        <v>40</v>
      </c>
      <c r="D385" s="90">
        <v>9.7200000000000006</v>
      </c>
      <c r="E385" s="62"/>
      <c r="F385" s="76"/>
      <c r="G385" s="64"/>
    </row>
    <row r="386" spans="1:7" s="63" customFormat="1" ht="33.75">
      <c r="A386" s="35" t="s">
        <v>702</v>
      </c>
      <c r="B386" s="88" t="s">
        <v>87</v>
      </c>
      <c r="C386" s="89" t="s">
        <v>70</v>
      </c>
      <c r="D386" s="90">
        <v>77.760000000000005</v>
      </c>
      <c r="E386" s="62"/>
      <c r="F386" s="76"/>
      <c r="G386" s="64"/>
    </row>
    <row r="387" spans="1:7" s="63" customFormat="1" ht="12.75">
      <c r="A387" s="69" t="s">
        <v>758</v>
      </c>
      <c r="B387" s="70" t="s">
        <v>630</v>
      </c>
      <c r="C387" s="71"/>
      <c r="D387" s="72"/>
      <c r="E387" s="73"/>
      <c r="F387" s="74"/>
      <c r="G387" s="73">
        <f>ROUND(SUM(G388:G399),2)</f>
        <v>0</v>
      </c>
    </row>
    <row r="388" spans="1:7" s="63" customFormat="1" ht="22.5">
      <c r="A388" s="35" t="s">
        <v>703</v>
      </c>
      <c r="B388" s="88" t="s">
        <v>631</v>
      </c>
      <c r="C388" s="89" t="s">
        <v>36</v>
      </c>
      <c r="D388" s="90">
        <v>4</v>
      </c>
      <c r="E388" s="62"/>
      <c r="F388" s="76"/>
      <c r="G388" s="64"/>
    </row>
    <row r="389" spans="1:7" s="63" customFormat="1" ht="22.5">
      <c r="A389" s="35" t="s">
        <v>704</v>
      </c>
      <c r="B389" s="88" t="s">
        <v>632</v>
      </c>
      <c r="C389" s="89" t="s">
        <v>36</v>
      </c>
      <c r="D389" s="90">
        <v>4</v>
      </c>
      <c r="E389" s="62"/>
      <c r="F389" s="76"/>
      <c r="G389" s="64"/>
    </row>
    <row r="390" spans="1:7" s="63" customFormat="1" ht="22.5">
      <c r="A390" s="35" t="s">
        <v>705</v>
      </c>
      <c r="B390" s="88" t="s">
        <v>633</v>
      </c>
      <c r="C390" s="89" t="s">
        <v>36</v>
      </c>
      <c r="D390" s="90">
        <v>2</v>
      </c>
      <c r="E390" s="62"/>
      <c r="F390" s="76"/>
      <c r="G390" s="64"/>
    </row>
    <row r="391" spans="1:7" s="63" customFormat="1" ht="22.5">
      <c r="A391" s="35" t="s">
        <v>706</v>
      </c>
      <c r="B391" s="88" t="s">
        <v>634</v>
      </c>
      <c r="C391" s="89" t="s">
        <v>36</v>
      </c>
      <c r="D391" s="90">
        <v>2</v>
      </c>
      <c r="E391" s="62"/>
      <c r="F391" s="76"/>
      <c r="G391" s="64"/>
    </row>
    <row r="392" spans="1:7" s="63" customFormat="1" ht="22.5">
      <c r="A392" s="35" t="s">
        <v>707</v>
      </c>
      <c r="B392" s="88" t="s">
        <v>635</v>
      </c>
      <c r="C392" s="89" t="s">
        <v>36</v>
      </c>
      <c r="D392" s="90">
        <v>1</v>
      </c>
      <c r="E392" s="62"/>
      <c r="F392" s="76"/>
      <c r="G392" s="64"/>
    </row>
    <row r="393" spans="1:7" s="63" customFormat="1" ht="22.5">
      <c r="A393" s="35" t="s">
        <v>708</v>
      </c>
      <c r="B393" s="88" t="s">
        <v>636</v>
      </c>
      <c r="C393" s="89" t="s">
        <v>36</v>
      </c>
      <c r="D393" s="90">
        <v>1</v>
      </c>
      <c r="E393" s="62"/>
      <c r="F393" s="76"/>
      <c r="G393" s="64"/>
    </row>
    <row r="394" spans="1:7" s="63" customFormat="1" ht="33.75">
      <c r="A394" s="35" t="s">
        <v>709</v>
      </c>
      <c r="B394" s="88" t="s">
        <v>637</v>
      </c>
      <c r="C394" s="89" t="s">
        <v>36</v>
      </c>
      <c r="D394" s="90">
        <v>1</v>
      </c>
      <c r="E394" s="62"/>
      <c r="F394" s="76"/>
      <c r="G394" s="64"/>
    </row>
    <row r="395" spans="1:7" s="63" customFormat="1" ht="22.5">
      <c r="A395" s="35" t="s">
        <v>710</v>
      </c>
      <c r="B395" s="88" t="s">
        <v>638</v>
      </c>
      <c r="C395" s="89" t="s">
        <v>36</v>
      </c>
      <c r="D395" s="90">
        <v>2</v>
      </c>
      <c r="E395" s="62"/>
      <c r="F395" s="76"/>
      <c r="G395" s="64"/>
    </row>
    <row r="396" spans="1:7" s="63" customFormat="1" ht="22.5">
      <c r="A396" s="35" t="s">
        <v>711</v>
      </c>
      <c r="B396" s="88" t="s">
        <v>639</v>
      </c>
      <c r="C396" s="89" t="s">
        <v>36</v>
      </c>
      <c r="D396" s="90">
        <v>2</v>
      </c>
      <c r="E396" s="62"/>
      <c r="F396" s="76"/>
      <c r="G396" s="64"/>
    </row>
    <row r="397" spans="1:7" s="63" customFormat="1" ht="33.75">
      <c r="A397" s="35" t="s">
        <v>712</v>
      </c>
      <c r="B397" s="88" t="s">
        <v>640</v>
      </c>
      <c r="C397" s="89" t="s">
        <v>40</v>
      </c>
      <c r="D397" s="90">
        <v>0.27</v>
      </c>
      <c r="E397" s="62"/>
      <c r="F397" s="76"/>
      <c r="G397" s="64"/>
    </row>
    <row r="398" spans="1:7" s="63" customFormat="1" ht="22.5">
      <c r="A398" s="35" t="s">
        <v>713</v>
      </c>
      <c r="B398" s="88" t="s">
        <v>641</v>
      </c>
      <c r="C398" s="89" t="s">
        <v>36</v>
      </c>
      <c r="D398" s="90">
        <v>1</v>
      </c>
      <c r="E398" s="62"/>
      <c r="F398" s="76"/>
      <c r="G398" s="64"/>
    </row>
    <row r="399" spans="1:7" s="63" customFormat="1" ht="22.5">
      <c r="A399" s="35" t="s">
        <v>714</v>
      </c>
      <c r="B399" s="88" t="s">
        <v>642</v>
      </c>
      <c r="C399" s="89" t="s">
        <v>36</v>
      </c>
      <c r="D399" s="90">
        <v>1</v>
      </c>
      <c r="E399" s="62"/>
      <c r="F399" s="76"/>
      <c r="G399" s="64"/>
    </row>
    <row r="400" spans="1:7" s="5" customFormat="1" ht="13.5" customHeight="1">
      <c r="A400" s="32" t="s">
        <v>759</v>
      </c>
      <c r="B400" s="33" t="s">
        <v>112</v>
      </c>
      <c r="C400" s="33"/>
      <c r="D400" s="33"/>
      <c r="E400" s="33"/>
      <c r="F400" s="33"/>
      <c r="G400" s="34">
        <f>ROUND(SUM(G401:G433),2)</f>
        <v>0</v>
      </c>
    </row>
    <row r="401" spans="1:8" ht="33.75">
      <c r="A401" s="35" t="s">
        <v>715</v>
      </c>
      <c r="B401" s="83" t="s">
        <v>113</v>
      </c>
      <c r="C401" s="84" t="s">
        <v>60</v>
      </c>
      <c r="D401" s="85">
        <v>664.5</v>
      </c>
      <c r="E401" s="37"/>
      <c r="F401" s="76"/>
      <c r="G401" s="38"/>
      <c r="H401" s="39"/>
    </row>
    <row r="402" spans="1:8" ht="22.5">
      <c r="A402" s="35" t="s">
        <v>716</v>
      </c>
      <c r="B402" s="83" t="s">
        <v>114</v>
      </c>
      <c r="C402" s="84" t="s">
        <v>60</v>
      </c>
      <c r="D402" s="85">
        <v>664.5</v>
      </c>
      <c r="E402" s="37"/>
      <c r="F402" s="76"/>
      <c r="G402" s="38"/>
      <c r="H402" s="39"/>
    </row>
    <row r="403" spans="1:8" ht="45">
      <c r="A403" s="35" t="s">
        <v>717</v>
      </c>
      <c r="B403" s="83" t="s">
        <v>115</v>
      </c>
      <c r="C403" s="84" t="s">
        <v>40</v>
      </c>
      <c r="D403" s="85">
        <v>106.32</v>
      </c>
      <c r="E403" s="37"/>
      <c r="F403" s="76"/>
      <c r="G403" s="38"/>
      <c r="H403" s="39"/>
    </row>
    <row r="404" spans="1:8" ht="45">
      <c r="A404" s="35" t="s">
        <v>718</v>
      </c>
      <c r="B404" s="83" t="s">
        <v>116</v>
      </c>
      <c r="C404" s="84" t="s">
        <v>40</v>
      </c>
      <c r="D404" s="85">
        <v>106.32</v>
      </c>
      <c r="E404" s="37"/>
      <c r="F404" s="76"/>
      <c r="G404" s="38"/>
      <c r="H404" s="39"/>
    </row>
    <row r="405" spans="1:8" ht="22.5">
      <c r="A405" s="35" t="s">
        <v>719</v>
      </c>
      <c r="B405" s="83" t="s">
        <v>117</v>
      </c>
      <c r="C405" s="84" t="s">
        <v>60</v>
      </c>
      <c r="D405" s="85">
        <v>17.8</v>
      </c>
      <c r="E405" s="37"/>
      <c r="F405" s="76"/>
      <c r="G405" s="38"/>
      <c r="H405" s="39"/>
    </row>
    <row r="406" spans="1:8" ht="45">
      <c r="A406" s="35" t="s">
        <v>720</v>
      </c>
      <c r="B406" s="83" t="s">
        <v>118</v>
      </c>
      <c r="C406" s="84" t="s">
        <v>36</v>
      </c>
      <c r="D406" s="85">
        <v>37</v>
      </c>
      <c r="E406" s="37"/>
      <c r="F406" s="76"/>
      <c r="G406" s="38"/>
      <c r="H406" s="39"/>
    </row>
    <row r="407" spans="1:8" ht="45">
      <c r="A407" s="35" t="s">
        <v>721</v>
      </c>
      <c r="B407" s="83" t="s">
        <v>119</v>
      </c>
      <c r="C407" s="84" t="s">
        <v>36</v>
      </c>
      <c r="D407" s="85">
        <v>5</v>
      </c>
      <c r="E407" s="37"/>
      <c r="F407" s="76"/>
      <c r="G407" s="38"/>
      <c r="H407" s="39"/>
    </row>
    <row r="408" spans="1:8" ht="22.5">
      <c r="A408" s="35" t="s">
        <v>722</v>
      </c>
      <c r="B408" s="83" t="s">
        <v>120</v>
      </c>
      <c r="C408" s="84" t="s">
        <v>40</v>
      </c>
      <c r="D408" s="85">
        <v>1.1100000000000001</v>
      </c>
      <c r="E408" s="37"/>
      <c r="F408" s="76"/>
      <c r="G408" s="38"/>
      <c r="H408" s="39"/>
    </row>
    <row r="409" spans="1:8" ht="45">
      <c r="A409" s="35" t="s">
        <v>723</v>
      </c>
      <c r="B409" s="83" t="s">
        <v>182</v>
      </c>
      <c r="C409" s="84" t="s">
        <v>36</v>
      </c>
      <c r="D409" s="85">
        <v>26</v>
      </c>
      <c r="E409" s="37"/>
      <c r="F409" s="76"/>
      <c r="G409" s="38"/>
      <c r="H409" s="39"/>
    </row>
    <row r="410" spans="1:8" ht="33.75">
      <c r="A410" s="35" t="s">
        <v>724</v>
      </c>
      <c r="B410" s="83" t="s">
        <v>183</v>
      </c>
      <c r="C410" s="84" t="s">
        <v>36</v>
      </c>
      <c r="D410" s="85">
        <v>4</v>
      </c>
      <c r="E410" s="37"/>
      <c r="F410" s="76"/>
      <c r="G410" s="38"/>
      <c r="H410" s="39"/>
    </row>
    <row r="411" spans="1:8" ht="45">
      <c r="A411" s="35" t="s">
        <v>725</v>
      </c>
      <c r="B411" s="83" t="s">
        <v>184</v>
      </c>
      <c r="C411" s="84" t="s">
        <v>36</v>
      </c>
      <c r="D411" s="85">
        <v>66</v>
      </c>
      <c r="E411" s="37"/>
      <c r="F411" s="76"/>
      <c r="G411" s="38"/>
      <c r="H411" s="39"/>
    </row>
    <row r="412" spans="1:8" ht="123.75">
      <c r="A412" s="35" t="s">
        <v>726</v>
      </c>
      <c r="B412" s="83" t="s">
        <v>121</v>
      </c>
      <c r="C412" s="84" t="s">
        <v>36</v>
      </c>
      <c r="D412" s="85">
        <v>26</v>
      </c>
      <c r="E412" s="37"/>
      <c r="F412" s="76"/>
      <c r="G412" s="38"/>
      <c r="H412" s="39"/>
    </row>
    <row r="413" spans="1:8" ht="78.75">
      <c r="A413" s="35" t="s">
        <v>727</v>
      </c>
      <c r="B413" s="83" t="s">
        <v>122</v>
      </c>
      <c r="C413" s="84" t="s">
        <v>36</v>
      </c>
      <c r="D413" s="85">
        <v>26</v>
      </c>
      <c r="E413" s="37"/>
      <c r="F413" s="76"/>
      <c r="G413" s="38"/>
      <c r="H413" s="39"/>
    </row>
    <row r="414" spans="1:8" ht="45">
      <c r="A414" s="35" t="s">
        <v>728</v>
      </c>
      <c r="B414" s="83" t="s">
        <v>123</v>
      </c>
      <c r="C414" s="84" t="s">
        <v>36</v>
      </c>
      <c r="D414" s="85">
        <v>66</v>
      </c>
      <c r="E414" s="37"/>
      <c r="F414" s="76"/>
      <c r="G414" s="38"/>
      <c r="H414" s="39"/>
    </row>
    <row r="415" spans="1:8" ht="45">
      <c r="A415" s="35" t="s">
        <v>729</v>
      </c>
      <c r="B415" s="83" t="s">
        <v>124</v>
      </c>
      <c r="C415" s="84" t="s">
        <v>36</v>
      </c>
      <c r="D415" s="85">
        <v>3</v>
      </c>
      <c r="E415" s="37"/>
      <c r="F415" s="76"/>
      <c r="G415" s="38"/>
      <c r="H415" s="39"/>
    </row>
    <row r="416" spans="1:8" ht="45">
      <c r="A416" s="35" t="s">
        <v>730</v>
      </c>
      <c r="B416" s="83" t="s">
        <v>125</v>
      </c>
      <c r="C416" s="84" t="s">
        <v>36</v>
      </c>
      <c r="D416" s="85">
        <v>126</v>
      </c>
      <c r="E416" s="37"/>
      <c r="F416" s="76"/>
      <c r="G416" s="38"/>
      <c r="H416" s="39"/>
    </row>
    <row r="417" spans="1:8" ht="45">
      <c r="A417" s="35" t="s">
        <v>731</v>
      </c>
      <c r="B417" s="83" t="s">
        <v>169</v>
      </c>
      <c r="C417" s="84" t="s">
        <v>60</v>
      </c>
      <c r="D417" s="85">
        <v>169</v>
      </c>
      <c r="E417" s="37"/>
      <c r="F417" s="76"/>
      <c r="G417" s="38"/>
      <c r="H417" s="39"/>
    </row>
    <row r="418" spans="1:8" ht="45">
      <c r="A418" s="35" t="s">
        <v>732</v>
      </c>
      <c r="B418" s="83" t="s">
        <v>762</v>
      </c>
      <c r="C418" s="84" t="s">
        <v>60</v>
      </c>
      <c r="D418" s="85">
        <v>597.09</v>
      </c>
      <c r="E418" s="37"/>
      <c r="F418" s="76"/>
      <c r="G418" s="38"/>
      <c r="H418" s="39"/>
    </row>
    <row r="419" spans="1:8" ht="33.75">
      <c r="A419" s="35" t="s">
        <v>733</v>
      </c>
      <c r="B419" s="83" t="s">
        <v>763</v>
      </c>
      <c r="C419" s="84" t="s">
        <v>60</v>
      </c>
      <c r="D419" s="85">
        <v>84.2</v>
      </c>
      <c r="E419" s="37"/>
      <c r="F419" s="76"/>
      <c r="G419" s="38"/>
      <c r="H419" s="39"/>
    </row>
    <row r="420" spans="1:8" ht="236.25">
      <c r="A420" s="35" t="s">
        <v>734</v>
      </c>
      <c r="B420" s="83" t="s">
        <v>126</v>
      </c>
      <c r="C420" s="84" t="s">
        <v>36</v>
      </c>
      <c r="D420" s="85">
        <v>1</v>
      </c>
      <c r="E420" s="37"/>
      <c r="F420" s="76"/>
      <c r="G420" s="38"/>
      <c r="H420" s="39"/>
    </row>
    <row r="421" spans="1:8" ht="78.75">
      <c r="A421" s="35" t="s">
        <v>735</v>
      </c>
      <c r="B421" s="83" t="s">
        <v>127</v>
      </c>
      <c r="C421" s="84" t="s">
        <v>36</v>
      </c>
      <c r="D421" s="85">
        <v>1</v>
      </c>
      <c r="E421" s="37"/>
      <c r="F421" s="76"/>
      <c r="G421" s="38"/>
      <c r="H421" s="39"/>
    </row>
    <row r="422" spans="1:8" ht="33.75">
      <c r="A422" s="35" t="s">
        <v>736</v>
      </c>
      <c r="B422" s="83" t="s">
        <v>128</v>
      </c>
      <c r="C422" s="84" t="s">
        <v>36</v>
      </c>
      <c r="D422" s="85">
        <v>5</v>
      </c>
      <c r="E422" s="37"/>
      <c r="F422" s="76"/>
      <c r="G422" s="38"/>
      <c r="H422" s="39"/>
    </row>
    <row r="423" spans="1:8" ht="33.75">
      <c r="A423" s="35" t="s">
        <v>737</v>
      </c>
      <c r="B423" s="83" t="s">
        <v>129</v>
      </c>
      <c r="C423" s="84" t="s">
        <v>36</v>
      </c>
      <c r="D423" s="85">
        <v>78</v>
      </c>
      <c r="E423" s="37"/>
      <c r="F423" s="76"/>
      <c r="G423" s="38"/>
      <c r="H423" s="39"/>
    </row>
    <row r="424" spans="1:8" ht="33.75">
      <c r="A424" s="35" t="s">
        <v>738</v>
      </c>
      <c r="B424" s="83" t="s">
        <v>130</v>
      </c>
      <c r="C424" s="84" t="s">
        <v>36</v>
      </c>
      <c r="D424" s="85">
        <v>15</v>
      </c>
      <c r="E424" s="37"/>
      <c r="F424" s="76"/>
      <c r="G424" s="38"/>
      <c r="H424" s="39"/>
    </row>
    <row r="425" spans="1:8" ht="67.5">
      <c r="A425" s="35" t="s">
        <v>739</v>
      </c>
      <c r="B425" s="83" t="s">
        <v>131</v>
      </c>
      <c r="C425" s="84" t="s">
        <v>36</v>
      </c>
      <c r="D425" s="85">
        <v>1</v>
      </c>
      <c r="E425" s="37"/>
      <c r="F425" s="76"/>
      <c r="G425" s="38"/>
      <c r="H425" s="39"/>
    </row>
    <row r="426" spans="1:8" ht="22.5">
      <c r="A426" s="35" t="s">
        <v>740</v>
      </c>
      <c r="B426" s="83" t="s">
        <v>132</v>
      </c>
      <c r="C426" s="84" t="s">
        <v>36</v>
      </c>
      <c r="D426" s="85">
        <v>16</v>
      </c>
      <c r="E426" s="37"/>
      <c r="F426" s="76"/>
      <c r="G426" s="38"/>
      <c r="H426" s="39"/>
    </row>
    <row r="427" spans="1:8" ht="33.75">
      <c r="A427" s="35" t="s">
        <v>741</v>
      </c>
      <c r="B427" s="83" t="s">
        <v>133</v>
      </c>
      <c r="C427" s="84" t="s">
        <v>36</v>
      </c>
      <c r="D427" s="85">
        <v>24</v>
      </c>
      <c r="E427" s="37"/>
      <c r="F427" s="76"/>
      <c r="G427" s="38"/>
      <c r="H427" s="39"/>
    </row>
    <row r="428" spans="1:8" ht="22.5">
      <c r="A428" s="35" t="s">
        <v>742</v>
      </c>
      <c r="B428" s="83" t="s">
        <v>134</v>
      </c>
      <c r="C428" s="84" t="s">
        <v>36</v>
      </c>
      <c r="D428" s="85">
        <v>6</v>
      </c>
      <c r="E428" s="37"/>
      <c r="F428" s="76"/>
      <c r="G428" s="38"/>
      <c r="H428" s="39"/>
    </row>
    <row r="429" spans="1:8" ht="33.75">
      <c r="A429" s="35" t="s">
        <v>743</v>
      </c>
      <c r="B429" s="83" t="s">
        <v>135</v>
      </c>
      <c r="C429" s="84" t="s">
        <v>36</v>
      </c>
      <c r="D429" s="85">
        <v>12</v>
      </c>
      <c r="E429" s="37"/>
      <c r="F429" s="76"/>
      <c r="G429" s="38"/>
      <c r="H429" s="39"/>
    </row>
    <row r="430" spans="1:8" ht="33.75">
      <c r="A430" s="35" t="s">
        <v>744</v>
      </c>
      <c r="B430" s="83" t="s">
        <v>136</v>
      </c>
      <c r="C430" s="84" t="s">
        <v>137</v>
      </c>
      <c r="D430" s="85">
        <v>5</v>
      </c>
      <c r="E430" s="37"/>
      <c r="F430" s="76"/>
      <c r="G430" s="38"/>
      <c r="H430" s="39"/>
    </row>
    <row r="431" spans="1:8" ht="33.75">
      <c r="A431" s="35" t="s">
        <v>745</v>
      </c>
      <c r="B431" s="83" t="s">
        <v>138</v>
      </c>
      <c r="C431" s="84" t="s">
        <v>137</v>
      </c>
      <c r="D431" s="85">
        <v>4</v>
      </c>
      <c r="E431" s="37"/>
      <c r="F431" s="76"/>
      <c r="G431" s="38"/>
      <c r="H431" s="39"/>
    </row>
    <row r="432" spans="1:8" ht="33.75">
      <c r="A432" s="35" t="s">
        <v>746</v>
      </c>
      <c r="B432" s="83" t="s">
        <v>139</v>
      </c>
      <c r="C432" s="84" t="s">
        <v>60</v>
      </c>
      <c r="D432" s="85">
        <v>42.65</v>
      </c>
      <c r="E432" s="37"/>
      <c r="F432" s="76"/>
      <c r="G432" s="38"/>
      <c r="H432" s="39"/>
    </row>
    <row r="433" spans="1:8" ht="22.5">
      <c r="A433" s="35" t="s">
        <v>761</v>
      </c>
      <c r="B433" s="83" t="s">
        <v>140</v>
      </c>
      <c r="C433" s="84" t="s">
        <v>40</v>
      </c>
      <c r="D433" s="85">
        <v>0.21</v>
      </c>
      <c r="E433" s="37"/>
      <c r="F433" s="76"/>
      <c r="G433" s="38"/>
      <c r="H433" s="39"/>
    </row>
    <row r="434" spans="1:8" s="5" customFormat="1" ht="13.5" customHeight="1">
      <c r="A434" s="32" t="s">
        <v>760</v>
      </c>
      <c r="B434" s="33" t="s">
        <v>163</v>
      </c>
      <c r="C434" s="33"/>
      <c r="D434" s="33"/>
      <c r="E434" s="33"/>
      <c r="F434" s="33"/>
      <c r="G434" s="34">
        <f>ROUND(SUM(G435),2)</f>
        <v>0</v>
      </c>
    </row>
    <row r="435" spans="1:8" ht="22.5">
      <c r="A435" s="35" t="s">
        <v>764</v>
      </c>
      <c r="B435" s="83" t="s">
        <v>164</v>
      </c>
      <c r="C435" s="84" t="s">
        <v>15</v>
      </c>
      <c r="D435" s="85">
        <v>5425.35</v>
      </c>
      <c r="E435" s="37"/>
      <c r="F435" s="76"/>
      <c r="G435" s="38"/>
      <c r="H435" s="39"/>
    </row>
    <row r="436" spans="1:8">
      <c r="A436" s="35"/>
      <c r="B436" s="42"/>
      <c r="C436" s="43"/>
      <c r="D436" s="44"/>
      <c r="E436" s="45"/>
      <c r="F436" s="36"/>
      <c r="G436" s="45"/>
      <c r="H436" s="39"/>
    </row>
    <row r="437" spans="1:8" s="5" customFormat="1" ht="13.5" customHeight="1">
      <c r="A437" s="32"/>
      <c r="B437" s="33" t="s">
        <v>768</v>
      </c>
      <c r="C437" s="33"/>
      <c r="D437" s="33"/>
      <c r="E437" s="33"/>
      <c r="F437" s="33"/>
      <c r="G437" s="34"/>
    </row>
    <row r="438" spans="1:8" ht="24">
      <c r="A438" s="35"/>
      <c r="B438" s="137" t="str">
        <f>+B5</f>
        <v>Rehabilitación urbana y mejoramiento de la Plaza Pública y Quiosco en la localidad de Santa Lucía y obra complementaria, municipio de Zapopan Jalisco.</v>
      </c>
      <c r="C438" s="43"/>
      <c r="D438" s="44"/>
      <c r="E438" s="45"/>
      <c r="F438" s="36"/>
      <c r="G438" s="45"/>
      <c r="H438" s="39"/>
    </row>
    <row r="439" spans="1:8">
      <c r="A439" s="47"/>
      <c r="B439" s="48"/>
      <c r="C439" s="49"/>
      <c r="D439" s="50"/>
      <c r="E439" s="51"/>
      <c r="F439" s="49"/>
      <c r="G439" s="51"/>
      <c r="H439" s="39"/>
    </row>
    <row r="440" spans="1:8" s="52" customFormat="1" ht="12.75">
      <c r="A440" s="40" t="str">
        <f>A16</f>
        <v>A</v>
      </c>
      <c r="B440" s="111" t="str">
        <f>B16</f>
        <v>PRELIMINARES</v>
      </c>
      <c r="C440" s="111"/>
      <c r="D440" s="111"/>
      <c r="E440" s="111"/>
      <c r="F440" s="41"/>
      <c r="G440" s="141">
        <f>G16</f>
        <v>0</v>
      </c>
    </row>
    <row r="441" spans="1:8" s="52" customFormat="1" ht="12.75">
      <c r="A441" s="40" t="str">
        <f>A38</f>
        <v>B</v>
      </c>
      <c r="B441" s="111" t="str">
        <f>B38</f>
        <v>ANDADORES PEATONALES</v>
      </c>
      <c r="C441" s="111"/>
      <c r="D441" s="111"/>
      <c r="E441" s="111"/>
      <c r="F441" s="41"/>
      <c r="G441" s="141">
        <f>G38</f>
        <v>0</v>
      </c>
    </row>
    <row r="442" spans="1:8" s="52" customFormat="1" ht="12.75">
      <c r="A442" s="40" t="str">
        <f>A58</f>
        <v>C</v>
      </c>
      <c r="B442" s="111" t="str">
        <f>B58</f>
        <v>PEATONALIZACIÓN DE VIALIDAD</v>
      </c>
      <c r="C442" s="111"/>
      <c r="D442" s="111"/>
      <c r="E442" s="111"/>
      <c r="F442" s="41"/>
      <c r="G442" s="141">
        <f>G58</f>
        <v>0</v>
      </c>
    </row>
    <row r="443" spans="1:8" s="52" customFormat="1" ht="12.75">
      <c r="A443" s="40" t="str">
        <f>A78</f>
        <v>D</v>
      </c>
      <c r="B443" s="111" t="str">
        <f>B78</f>
        <v>BANCA JARDINERA DE CONCRETO</v>
      </c>
      <c r="C443" s="111"/>
      <c r="D443" s="111"/>
      <c r="E443" s="111"/>
      <c r="F443" s="41"/>
      <c r="G443" s="141">
        <f>G78</f>
        <v>0</v>
      </c>
    </row>
    <row r="444" spans="1:8" s="52" customFormat="1" ht="12.75">
      <c r="A444" s="40" t="str">
        <f>A95</f>
        <v>E</v>
      </c>
      <c r="B444" s="111" t="str">
        <f>B95</f>
        <v>BANCA DE CONCRETO CON RESPALDO</v>
      </c>
      <c r="C444" s="111"/>
      <c r="D444" s="111"/>
      <c r="E444" s="111"/>
      <c r="F444" s="41"/>
      <c r="G444" s="141">
        <f>G95</f>
        <v>0</v>
      </c>
    </row>
    <row r="445" spans="1:8" s="52" customFormat="1" ht="12.75">
      <c r="A445" s="40" t="str">
        <f>A112</f>
        <v>F</v>
      </c>
      <c r="B445" s="111" t="str">
        <f>B112</f>
        <v>ARRIATES</v>
      </c>
      <c r="C445" s="111"/>
      <c r="D445" s="111"/>
      <c r="E445" s="111"/>
      <c r="F445" s="41"/>
      <c r="G445" s="141">
        <f>G112</f>
        <v>0</v>
      </c>
    </row>
    <row r="446" spans="1:8" s="52" customFormat="1" ht="12.75">
      <c r="A446" s="40" t="str">
        <f>A120</f>
        <v>G</v>
      </c>
      <c r="B446" s="111" t="str">
        <f>B120</f>
        <v>REFORESTACIÓN Y JARDINERÍA</v>
      </c>
      <c r="C446" s="111"/>
      <c r="D446" s="111"/>
      <c r="E446" s="111"/>
      <c r="F446" s="41"/>
      <c r="G446" s="141">
        <f>G120</f>
        <v>0</v>
      </c>
    </row>
    <row r="447" spans="1:8" s="52" customFormat="1" ht="12.75">
      <c r="A447" s="40" t="str">
        <f>A129</f>
        <v>H</v>
      </c>
      <c r="B447" s="111" t="str">
        <f>B129</f>
        <v>ALCANTARILLADO PLUVIAL</v>
      </c>
      <c r="C447" s="111"/>
      <c r="D447" s="111"/>
      <c r="E447" s="111"/>
      <c r="F447" s="41"/>
      <c r="G447" s="141">
        <f>G129</f>
        <v>0</v>
      </c>
    </row>
    <row r="448" spans="1:8" s="52" customFormat="1" ht="12.75">
      <c r="A448" s="40" t="str">
        <f>A140</f>
        <v>I</v>
      </c>
      <c r="B448" s="111" t="str">
        <f>B140</f>
        <v>MOBILIARIO</v>
      </c>
      <c r="C448" s="111"/>
      <c r="D448" s="111"/>
      <c r="E448" s="111"/>
      <c r="F448" s="41"/>
      <c r="G448" s="141">
        <f>G140</f>
        <v>0</v>
      </c>
    </row>
    <row r="449" spans="1:7" s="52" customFormat="1" ht="12.75">
      <c r="A449" s="53" t="str">
        <f>A153</f>
        <v>J</v>
      </c>
      <c r="B449" s="107" t="str">
        <f>B153</f>
        <v>ASTA BANDERA</v>
      </c>
      <c r="C449" s="107"/>
      <c r="D449" s="107"/>
      <c r="E449" s="107"/>
      <c r="F449" s="41"/>
      <c r="G449" s="141">
        <f>G153</f>
        <v>0</v>
      </c>
    </row>
    <row r="450" spans="1:7" s="52" customFormat="1" ht="12.75">
      <c r="A450" s="53" t="str">
        <f>A173</f>
        <v>K</v>
      </c>
      <c r="B450" s="107" t="str">
        <f>B173</f>
        <v>QUIOSCO</v>
      </c>
      <c r="C450" s="107"/>
      <c r="D450" s="107"/>
      <c r="E450" s="107"/>
      <c r="F450" s="41"/>
      <c r="G450" s="141">
        <f>G173</f>
        <v>0</v>
      </c>
    </row>
    <row r="451" spans="1:7" s="52" customFormat="1" ht="12.75">
      <c r="A451" s="53" t="str">
        <f>A206</f>
        <v>L</v>
      </c>
      <c r="B451" s="107" t="str">
        <f>B206</f>
        <v>BANQUETAS Y CRUCEROS SEGUROS</v>
      </c>
      <c r="C451" s="107"/>
      <c r="D451" s="107"/>
      <c r="E451" s="107"/>
      <c r="F451" s="41"/>
      <c r="G451" s="141">
        <f>G206</f>
        <v>0</v>
      </c>
    </row>
    <row r="452" spans="1:7" s="52" customFormat="1" ht="12.75">
      <c r="A452" s="53" t="str">
        <f>A227</f>
        <v>M</v>
      </c>
      <c r="B452" s="107" t="str">
        <f>B227</f>
        <v>REHABILITACIÓN DE ENTORNO</v>
      </c>
      <c r="C452" s="107"/>
      <c r="D452" s="107"/>
      <c r="E452" s="107"/>
      <c r="F452" s="41"/>
      <c r="G452" s="141">
        <f>G227</f>
        <v>0</v>
      </c>
    </row>
    <row r="453" spans="1:7" s="52" customFormat="1" ht="12.75">
      <c r="A453" s="53" t="str">
        <f>A234</f>
        <v>N</v>
      </c>
      <c r="B453" s="107" t="str">
        <f>B234</f>
        <v>SISTEMA DE RIEGO</v>
      </c>
      <c r="C453" s="107"/>
      <c r="D453" s="107"/>
      <c r="E453" s="107"/>
      <c r="F453" s="41"/>
      <c r="G453" s="141">
        <f>G234</f>
        <v>0</v>
      </c>
    </row>
    <row r="454" spans="1:7" s="77" customFormat="1" ht="12.75">
      <c r="A454" s="78" t="str">
        <f>A235</f>
        <v>N1</v>
      </c>
      <c r="B454" s="79" t="str">
        <f>B235</f>
        <v>LÍNEA DE RIEGO</v>
      </c>
      <c r="C454" s="80"/>
      <c r="D454" s="81"/>
      <c r="E454" s="82"/>
      <c r="F454" s="82"/>
      <c r="G454" s="142">
        <f>G235</f>
        <v>0</v>
      </c>
    </row>
    <row r="455" spans="1:7" s="77" customFormat="1" ht="12.75">
      <c r="A455" s="78" t="str">
        <f>A270</f>
        <v>N2</v>
      </c>
      <c r="B455" s="79" t="str">
        <f>B270</f>
        <v>CISTERNA</v>
      </c>
      <c r="C455" s="80"/>
      <c r="D455" s="81"/>
      <c r="E455" s="82"/>
      <c r="F455" s="82"/>
      <c r="G455" s="142">
        <f>G270</f>
        <v>0</v>
      </c>
    </row>
    <row r="456" spans="1:7" s="77" customFormat="1" ht="12.75">
      <c r="A456" s="78" t="str">
        <f>A288</f>
        <v>N3</v>
      </c>
      <c r="B456" s="79" t="str">
        <f>B288</f>
        <v>CUARTO DE CONTROL DE RIEGO</v>
      </c>
      <c r="C456" s="80"/>
      <c r="D456" s="81"/>
      <c r="E456" s="82"/>
      <c r="F456" s="82"/>
      <c r="G456" s="142">
        <f>G288</f>
        <v>0</v>
      </c>
    </row>
    <row r="457" spans="1:7" s="52" customFormat="1" ht="12.75">
      <c r="A457" s="53" t="str">
        <f>A300</f>
        <v>O</v>
      </c>
      <c r="B457" s="107" t="str">
        <f>B300</f>
        <v>ALCANTARILLADO SANITARIO Y PLUVIAL</v>
      </c>
      <c r="C457" s="107"/>
      <c r="D457" s="107"/>
      <c r="E457" s="107"/>
      <c r="F457" s="41"/>
      <c r="G457" s="141">
        <f>G300</f>
        <v>0</v>
      </c>
    </row>
    <row r="458" spans="1:7" s="77" customFormat="1" ht="12.75">
      <c r="A458" s="78" t="str">
        <f>A301</f>
        <v>O1</v>
      </c>
      <c r="B458" s="79" t="str">
        <f>B301</f>
        <v>LÍNEA PRINCIPAL</v>
      </c>
      <c r="C458" s="80"/>
      <c r="D458" s="81"/>
      <c r="E458" s="82"/>
      <c r="F458" s="82"/>
      <c r="G458" s="142">
        <f>G301</f>
        <v>0</v>
      </c>
    </row>
    <row r="459" spans="1:7" s="77" customFormat="1" ht="12.75">
      <c r="A459" s="78" t="str">
        <f>A314</f>
        <v>O2</v>
      </c>
      <c r="B459" s="79" t="str">
        <f>B314</f>
        <v>POZOS DE VISITA</v>
      </c>
      <c r="C459" s="80"/>
      <c r="D459" s="81"/>
      <c r="E459" s="82"/>
      <c r="F459" s="82"/>
      <c r="G459" s="142">
        <f>G314</f>
        <v>0</v>
      </c>
    </row>
    <row r="460" spans="1:7" s="77" customFormat="1" ht="12.75">
      <c r="A460" s="78" t="str">
        <f>A330</f>
        <v>O3</v>
      </c>
      <c r="B460" s="79" t="str">
        <f>B330</f>
        <v>DESCARGAS DOMICILIARIAS</v>
      </c>
      <c r="C460" s="80"/>
      <c r="D460" s="81"/>
      <c r="E460" s="82"/>
      <c r="F460" s="82"/>
      <c r="G460" s="142">
        <f>G330</f>
        <v>0</v>
      </c>
    </row>
    <row r="461" spans="1:7" s="52" customFormat="1" ht="12.75">
      <c r="A461" s="53" t="str">
        <f>A349</f>
        <v>P</v>
      </c>
      <c r="B461" s="107" t="str">
        <f>B349</f>
        <v>AGUA POTABLE</v>
      </c>
      <c r="C461" s="107"/>
      <c r="D461" s="107"/>
      <c r="E461" s="107"/>
      <c r="F461" s="41"/>
      <c r="G461" s="141">
        <f>G349</f>
        <v>0</v>
      </c>
    </row>
    <row r="462" spans="1:7" s="77" customFormat="1" ht="12.75">
      <c r="A462" s="78" t="str">
        <f>A350</f>
        <v>P1</v>
      </c>
      <c r="B462" s="79" t="str">
        <f>B350</f>
        <v>LÍNEA PRINCIPAL</v>
      </c>
      <c r="C462" s="80"/>
      <c r="D462" s="81"/>
      <c r="E462" s="82"/>
      <c r="F462" s="82"/>
      <c r="G462" s="142">
        <f>G350</f>
        <v>0</v>
      </c>
    </row>
    <row r="463" spans="1:7" s="77" customFormat="1" ht="12.75">
      <c r="A463" s="78" t="str">
        <f>A361</f>
        <v>P2</v>
      </c>
      <c r="B463" s="79" t="str">
        <f>B361</f>
        <v>TOMAS DOMICILIARIAS</v>
      </c>
      <c r="C463" s="80"/>
      <c r="D463" s="81"/>
      <c r="E463" s="82"/>
      <c r="F463" s="82"/>
      <c r="G463" s="142">
        <f>G361</f>
        <v>0</v>
      </c>
    </row>
    <row r="464" spans="1:7" s="77" customFormat="1" ht="12.75">
      <c r="A464" s="78" t="str">
        <f>A375</f>
        <v>P3</v>
      </c>
      <c r="B464" s="79" t="str">
        <f>B375</f>
        <v>CAJA DE VÁLVULAS</v>
      </c>
      <c r="C464" s="80"/>
      <c r="D464" s="81"/>
      <c r="E464" s="82"/>
      <c r="F464" s="82"/>
      <c r="G464" s="142">
        <f>G375</f>
        <v>0</v>
      </c>
    </row>
    <row r="465" spans="1:8" s="77" customFormat="1" ht="12.75">
      <c r="A465" s="78" t="str">
        <f>A387</f>
        <v>P4</v>
      </c>
      <c r="B465" s="79" t="str">
        <f>B387</f>
        <v>PIEZAS ESPECIALES</v>
      </c>
      <c r="C465" s="80"/>
      <c r="D465" s="81"/>
      <c r="E465" s="82"/>
      <c r="F465" s="82"/>
      <c r="G465" s="142">
        <f>G387</f>
        <v>0</v>
      </c>
    </row>
    <row r="466" spans="1:8" s="52" customFormat="1" ht="12.75">
      <c r="A466" s="53" t="str">
        <f>A400</f>
        <v>Q</v>
      </c>
      <c r="B466" s="107" t="str">
        <f>B400</f>
        <v>RED DE ALUMBRADO PÚBLICO</v>
      </c>
      <c r="C466" s="107"/>
      <c r="D466" s="107"/>
      <c r="E466" s="107"/>
      <c r="F466" s="41"/>
      <c r="G466" s="141">
        <f>G400</f>
        <v>0</v>
      </c>
    </row>
    <row r="467" spans="1:8" s="52" customFormat="1" ht="12.75">
      <c r="A467" s="53" t="str">
        <f>A434</f>
        <v>R</v>
      </c>
      <c r="B467" s="107" t="str">
        <f>B434</f>
        <v>LIMPIEZA</v>
      </c>
      <c r="C467" s="107"/>
      <c r="D467" s="107"/>
      <c r="E467" s="107"/>
      <c r="F467" s="41"/>
      <c r="G467" s="141">
        <f>G434</f>
        <v>0</v>
      </c>
    </row>
    <row r="468" spans="1:8">
      <c r="A468" s="54"/>
      <c r="B468" s="46"/>
      <c r="C468" s="55"/>
      <c r="D468" s="54"/>
      <c r="E468" s="54"/>
      <c r="F468" s="56"/>
      <c r="G468" s="143"/>
      <c r="H468" s="39"/>
    </row>
    <row r="469" spans="1:8">
      <c r="A469" s="54"/>
      <c r="B469" s="113"/>
      <c r="C469" s="113"/>
      <c r="D469" s="113"/>
      <c r="E469" s="113"/>
      <c r="F469" s="57"/>
      <c r="G469" s="143"/>
      <c r="H469" s="39"/>
    </row>
    <row r="470" spans="1:8" s="52" customFormat="1" ht="15" customHeight="1">
      <c r="A470" s="114" t="s">
        <v>165</v>
      </c>
      <c r="B470" s="114"/>
      <c r="C470" s="114"/>
      <c r="D470" s="114"/>
      <c r="E470" s="114"/>
      <c r="F470" s="138" t="s">
        <v>166</v>
      </c>
      <c r="G470" s="144">
        <f>+ROUND(SUM(G440,G441,G442,G443,G444,G445,G446,G447,G448,G449,G450,G451,G452,G453,G457,G461,G466,G467),2)</f>
        <v>0</v>
      </c>
    </row>
    <row r="471" spans="1:8" s="52" customFormat="1" ht="15.75" customHeight="1">
      <c r="A471" s="115"/>
      <c r="B471" s="115"/>
      <c r="C471" s="115"/>
      <c r="D471" s="115"/>
      <c r="E471" s="115"/>
      <c r="F471" s="138" t="s">
        <v>167</v>
      </c>
      <c r="G471" s="145">
        <f>ROUND(PRODUCT(G470,0.16),2)</f>
        <v>0</v>
      </c>
    </row>
    <row r="472" spans="1:8" s="52" customFormat="1" ht="15.75">
      <c r="A472" s="115"/>
      <c r="B472" s="115"/>
      <c r="C472" s="115"/>
      <c r="D472" s="115"/>
      <c r="E472" s="115"/>
      <c r="F472" s="138" t="s">
        <v>168</v>
      </c>
      <c r="G472" s="146">
        <f>ROUND(SUM(G470,G471),2)</f>
        <v>0</v>
      </c>
    </row>
    <row r="473" spans="1:8">
      <c r="A473" s="54"/>
      <c r="B473" s="112"/>
      <c r="C473" s="112"/>
      <c r="D473" s="112"/>
      <c r="E473" s="112"/>
      <c r="F473" s="58"/>
      <c r="G473" s="58"/>
      <c r="H473" s="39"/>
    </row>
  </sheetData>
  <mergeCells count="31">
    <mergeCell ref="B473:E473"/>
    <mergeCell ref="B466:E466"/>
    <mergeCell ref="B450:E450"/>
    <mergeCell ref="B451:E451"/>
    <mergeCell ref="B469:E469"/>
    <mergeCell ref="B452:E452"/>
    <mergeCell ref="B453:E453"/>
    <mergeCell ref="B467:E467"/>
    <mergeCell ref="B457:E457"/>
    <mergeCell ref="B461:E461"/>
    <mergeCell ref="A470:E470"/>
    <mergeCell ref="A471:E472"/>
    <mergeCell ref="B449:E449"/>
    <mergeCell ref="G9:G10"/>
    <mergeCell ref="A12:G12"/>
    <mergeCell ref="B440:E440"/>
    <mergeCell ref="B441:E441"/>
    <mergeCell ref="B442:E442"/>
    <mergeCell ref="B443:E443"/>
    <mergeCell ref="B444:E444"/>
    <mergeCell ref="B445:E445"/>
    <mergeCell ref="B446:E446"/>
    <mergeCell ref="B447:E447"/>
    <mergeCell ref="B448:E448"/>
    <mergeCell ref="C9:F9"/>
    <mergeCell ref="C10:F10"/>
    <mergeCell ref="C2:F3"/>
    <mergeCell ref="B5:B7"/>
    <mergeCell ref="B9:B10"/>
    <mergeCell ref="C1:F1"/>
    <mergeCell ref="C8:F8"/>
  </mergeCells>
  <phoneticPr fontId="26" type="noConversion"/>
  <conditionalFormatting sqref="B17">
    <cfRule type="cellIs" dxfId="44" priority="60" operator="equal">
      <formula>0</formula>
    </cfRule>
  </conditionalFormatting>
  <conditionalFormatting sqref="B58">
    <cfRule type="cellIs" dxfId="43" priority="58" operator="equal">
      <formula>0</formula>
    </cfRule>
  </conditionalFormatting>
  <conditionalFormatting sqref="B227">
    <cfRule type="cellIs" dxfId="42" priority="159" operator="equal">
      <formula>0</formula>
    </cfRule>
  </conditionalFormatting>
  <conditionalFormatting sqref="B18:B29">
    <cfRule type="cellIs" dxfId="41" priority="43" operator="equal">
      <formula>0</formula>
    </cfRule>
  </conditionalFormatting>
  <conditionalFormatting sqref="B30:B37">
    <cfRule type="cellIs" dxfId="40" priority="42" operator="equal">
      <formula>0</formula>
    </cfRule>
  </conditionalFormatting>
  <conditionalFormatting sqref="B39:B44">
    <cfRule type="cellIs" dxfId="39" priority="41" operator="equal">
      <formula>0</formula>
    </cfRule>
  </conditionalFormatting>
  <conditionalFormatting sqref="B45:B57">
    <cfRule type="cellIs" dxfId="38" priority="40" operator="equal">
      <formula>0</formula>
    </cfRule>
  </conditionalFormatting>
  <conditionalFormatting sqref="B59:B66">
    <cfRule type="cellIs" dxfId="37" priority="39" operator="equal">
      <formula>0</formula>
    </cfRule>
  </conditionalFormatting>
  <conditionalFormatting sqref="B69:B77">
    <cfRule type="cellIs" dxfId="36" priority="38" operator="equal">
      <formula>0</formula>
    </cfRule>
  </conditionalFormatting>
  <conditionalFormatting sqref="B79:B82 B84:B94">
    <cfRule type="cellIs" dxfId="35" priority="37" operator="equal">
      <formula>0</formula>
    </cfRule>
  </conditionalFormatting>
  <conditionalFormatting sqref="B96:B99 B101:B107">
    <cfRule type="cellIs" dxfId="34" priority="36" operator="equal">
      <formula>0</formula>
    </cfRule>
  </conditionalFormatting>
  <conditionalFormatting sqref="B108:B111">
    <cfRule type="cellIs" dxfId="33" priority="35" operator="equal">
      <formula>0</formula>
    </cfRule>
  </conditionalFormatting>
  <conditionalFormatting sqref="B113:B119">
    <cfRule type="cellIs" dxfId="32" priority="34" operator="equal">
      <formula>0</formula>
    </cfRule>
  </conditionalFormatting>
  <conditionalFormatting sqref="B121:B128">
    <cfRule type="cellIs" dxfId="31" priority="33" operator="equal">
      <formula>0</formula>
    </cfRule>
  </conditionalFormatting>
  <conditionalFormatting sqref="B130:B139">
    <cfRule type="cellIs" dxfId="30" priority="32" operator="equal">
      <formula>0</formula>
    </cfRule>
  </conditionalFormatting>
  <conditionalFormatting sqref="B141 B143:B150">
    <cfRule type="cellIs" dxfId="29" priority="31" operator="equal">
      <formula>0</formula>
    </cfRule>
  </conditionalFormatting>
  <conditionalFormatting sqref="B154:B155 B157:B165">
    <cfRule type="cellIs" dxfId="28" priority="30" operator="equal">
      <formula>0</formula>
    </cfRule>
  </conditionalFormatting>
  <conditionalFormatting sqref="B166:B170">
    <cfRule type="cellIs" dxfId="27" priority="29" operator="equal">
      <formula>0</formula>
    </cfRule>
  </conditionalFormatting>
  <conditionalFormatting sqref="B401:B409">
    <cfRule type="cellIs" dxfId="26" priority="28" operator="equal">
      <formula>0</formula>
    </cfRule>
  </conditionalFormatting>
  <conditionalFormatting sqref="B410:B416">
    <cfRule type="cellIs" dxfId="25" priority="27" operator="equal">
      <formula>0</formula>
    </cfRule>
  </conditionalFormatting>
  <conditionalFormatting sqref="B420:B432">
    <cfRule type="cellIs" dxfId="24" priority="26" operator="equal">
      <formula>0</formula>
    </cfRule>
  </conditionalFormatting>
  <conditionalFormatting sqref="B433">
    <cfRule type="cellIs" dxfId="23" priority="25" operator="equal">
      <formula>0</formula>
    </cfRule>
  </conditionalFormatting>
  <conditionalFormatting sqref="B174:B183">
    <cfRule type="cellIs" dxfId="22" priority="24" operator="equal">
      <formula>0</formula>
    </cfRule>
  </conditionalFormatting>
  <conditionalFormatting sqref="B184:B191">
    <cfRule type="cellIs" dxfId="21" priority="23" operator="equal">
      <formula>0</formula>
    </cfRule>
  </conditionalFormatting>
  <conditionalFormatting sqref="B192:B203">
    <cfRule type="cellIs" dxfId="20" priority="22" operator="equal">
      <formula>0</formula>
    </cfRule>
  </conditionalFormatting>
  <conditionalFormatting sqref="B207:B214">
    <cfRule type="cellIs" dxfId="19" priority="21" operator="equal">
      <formula>0</formula>
    </cfRule>
  </conditionalFormatting>
  <conditionalFormatting sqref="B215:B226">
    <cfRule type="cellIs" dxfId="18" priority="20" operator="equal">
      <formula>0</formula>
    </cfRule>
  </conditionalFormatting>
  <conditionalFormatting sqref="B228:B233">
    <cfRule type="cellIs" dxfId="17" priority="19" operator="equal">
      <formula>0</formula>
    </cfRule>
  </conditionalFormatting>
  <conditionalFormatting sqref="B236:B259">
    <cfRule type="cellIs" dxfId="16" priority="18" operator="equal">
      <formula>0</formula>
    </cfRule>
  </conditionalFormatting>
  <conditionalFormatting sqref="B260:B269">
    <cfRule type="cellIs" dxfId="15" priority="17" operator="equal">
      <formula>0</formula>
    </cfRule>
  </conditionalFormatting>
  <conditionalFormatting sqref="B271:B287">
    <cfRule type="cellIs" dxfId="14" priority="16" operator="equal">
      <formula>0</formula>
    </cfRule>
  </conditionalFormatting>
  <conditionalFormatting sqref="B289:B399">
    <cfRule type="cellIs" dxfId="13" priority="15" operator="equal">
      <formula>0</formula>
    </cfRule>
  </conditionalFormatting>
  <conditionalFormatting sqref="B435">
    <cfRule type="cellIs" dxfId="12" priority="14" operator="equal">
      <formula>0</formula>
    </cfRule>
  </conditionalFormatting>
  <conditionalFormatting sqref="B67">
    <cfRule type="cellIs" dxfId="11" priority="13" operator="equal">
      <formula>0</formula>
    </cfRule>
  </conditionalFormatting>
  <conditionalFormatting sqref="B68">
    <cfRule type="cellIs" dxfId="10" priority="12" operator="equal">
      <formula>0</formula>
    </cfRule>
  </conditionalFormatting>
  <conditionalFormatting sqref="B83">
    <cfRule type="cellIs" dxfId="9" priority="11" operator="equal">
      <formula>0</formula>
    </cfRule>
  </conditionalFormatting>
  <conditionalFormatting sqref="B100">
    <cfRule type="cellIs" dxfId="8" priority="10" operator="equal">
      <formula>0</formula>
    </cfRule>
  </conditionalFormatting>
  <conditionalFormatting sqref="B151:B152">
    <cfRule type="cellIs" dxfId="7" priority="9" operator="equal">
      <formula>0</formula>
    </cfRule>
  </conditionalFormatting>
  <conditionalFormatting sqref="B171:B172">
    <cfRule type="cellIs" dxfId="6" priority="8" operator="equal">
      <formula>0</formula>
    </cfRule>
  </conditionalFormatting>
  <conditionalFormatting sqref="B142">
    <cfRule type="cellIs" dxfId="5" priority="7" operator="equal">
      <formula>0</formula>
    </cfRule>
  </conditionalFormatting>
  <conditionalFormatting sqref="B156">
    <cfRule type="cellIs" dxfId="4" priority="6" operator="equal">
      <formula>0</formula>
    </cfRule>
  </conditionalFormatting>
  <conditionalFormatting sqref="B204:B205">
    <cfRule type="cellIs" dxfId="3" priority="5" operator="equal">
      <formula>0</formula>
    </cfRule>
  </conditionalFormatting>
  <conditionalFormatting sqref="B417">
    <cfRule type="cellIs" dxfId="2" priority="3" operator="equal">
      <formula>0</formula>
    </cfRule>
  </conditionalFormatting>
  <conditionalFormatting sqref="B419">
    <cfRule type="cellIs" dxfId="1" priority="2" operator="equal">
      <formula>0</formula>
    </cfRule>
  </conditionalFormatting>
  <conditionalFormatting sqref="B418">
    <cfRule type="cellIs" dxfId="0" priority="1" operator="equal">
      <formula>0</formula>
    </cfRule>
  </conditionalFormatting>
  <pageMargins left="0.47244094488188981" right="0.47244094488188981" top="0.23622047244094491" bottom="0.23622047244094491" header="0.31496062992125984" footer="0.31496062992125984"/>
  <pageSetup scale="63" orientation="landscape" r:id="rId1"/>
  <headerFooter>
    <oddFooter>&amp;R&amp;8&amp;P de &amp;N</oddFooter>
  </headerFooter>
  <rowBreaks count="31" manualBreakCount="31">
    <brk id="27" max="6" man="1"/>
    <brk id="39" max="6" man="1"/>
    <brk id="50" max="6" man="1"/>
    <brk id="61" max="6" man="1"/>
    <brk id="72" max="6" man="1"/>
    <brk id="86" max="6" man="1"/>
    <brk id="100" max="6" man="1"/>
    <brk id="115" max="6" man="1"/>
    <brk id="131" max="6" man="1"/>
    <brk id="144" max="6" man="1"/>
    <brk id="158" max="6" man="1"/>
    <brk id="170" max="6" man="1"/>
    <brk id="184" max="6" man="1"/>
    <brk id="196" max="6" man="1"/>
    <brk id="209" max="6" man="1"/>
    <brk id="220" max="6" man="1"/>
    <brk id="229" max="6" man="1"/>
    <brk id="245" max="6" man="1"/>
    <brk id="269" max="6" man="1"/>
    <brk id="284" max="6" man="1"/>
    <brk id="298" max="6" man="1"/>
    <brk id="312" max="6" man="1"/>
    <brk id="327" max="6" man="1"/>
    <brk id="335" max="6" man="1"/>
    <brk id="345" max="6" man="1"/>
    <brk id="362" max="6" man="1"/>
    <brk id="379" max="6" man="1"/>
    <brk id="399" max="6" man="1"/>
    <brk id="412" max="6" man="1"/>
    <brk id="420" max="6" man="1"/>
    <brk id="43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vt: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2023-08-22T02:02:40Z</cp:lastPrinted>
  <dcterms:created xsi:type="dcterms:W3CDTF">2019-08-15T17:13:54Z</dcterms:created>
  <dcterms:modified xsi:type="dcterms:W3CDTF">2023-08-22T15:46:12Z</dcterms:modified>
</cp:coreProperties>
</file>