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II. Gobernación y Asuntos Metropolitanos\"/>
    </mc:Choice>
  </mc:AlternateContent>
  <xr:revisionPtr revIDLastSave="0" documentId="13_ncr:1_{DE0669AC-52E6-4CA5-9E75-3D40BC72D4B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Gobernación" sheetId="1" r:id="rId1"/>
  </sheets>
  <calcPr calcId="191029"/>
</workbook>
</file>

<file path=xl/calcChain.xml><?xml version="1.0" encoding="utf-8"?>
<calcChain xmlns="http://schemas.openxmlformats.org/spreadsheetml/2006/main">
  <c r="D16" i="1" l="1"/>
  <c r="M16" i="1" l="1"/>
  <c r="K16" i="1" l="1"/>
  <c r="J16" i="1" l="1"/>
  <c r="I16" i="1"/>
  <c r="G16" i="1" l="1"/>
  <c r="F16" i="1" l="1"/>
  <c r="P7" i="1" l="1"/>
  <c r="P8" i="1"/>
  <c r="P9" i="1"/>
  <c r="P10" i="1"/>
  <c r="P11" i="1"/>
  <c r="P12" i="1"/>
  <c r="P13" i="1"/>
  <c r="P14" i="1"/>
  <c r="P15" i="1"/>
  <c r="P6" i="1"/>
  <c r="E16" i="1"/>
  <c r="H16" i="1"/>
  <c r="L16" i="1"/>
  <c r="N16" i="1"/>
  <c r="O16" i="1"/>
  <c r="Q14" i="1" l="1"/>
  <c r="Q10" i="1"/>
  <c r="Q13" i="1"/>
  <c r="Q9" i="1"/>
  <c r="Q12" i="1"/>
  <c r="Q8" i="1"/>
  <c r="Q15" i="1"/>
  <c r="Q11" i="1"/>
  <c r="Q7" i="1"/>
  <c r="Q6" i="1"/>
</calcChain>
</file>

<file path=xl/sharedStrings.xml><?xml version="1.0" encoding="utf-8"?>
<sst xmlns="http://schemas.openxmlformats.org/spreadsheetml/2006/main" count="44" uniqueCount="31">
  <si>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</si>
  <si>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</si>
  <si>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</si>
  <si>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</si>
  <si>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</si>
  <si>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</si>
  <si>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</si>
  <si>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</si>
  <si>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</si>
  <si>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</si>
  <si>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</si>
  <si>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FUTURO</t>
  </si>
  <si>
    <t>Presidente</t>
  </si>
  <si>
    <t xml:space="preserve">Iván Ricardo Chávez Gómez </t>
  </si>
  <si>
    <t>Gabriela Alejandra Magaña Enríquez</t>
  </si>
  <si>
    <t>Dulce Sarahí Cortes Vite</t>
  </si>
  <si>
    <t>José Pedro Kumamoto Aguilar</t>
  </si>
  <si>
    <t>PRI</t>
  </si>
  <si>
    <t>José Miguel Santos Zepeda</t>
  </si>
  <si>
    <t>Sandra Graciela Vizcaino Meza</t>
  </si>
  <si>
    <t>Melina Alatorre Núñez</t>
  </si>
  <si>
    <t>Omar Antonio Borboa Becerra</t>
  </si>
  <si>
    <t>Alberto Uribe Camacho</t>
  </si>
  <si>
    <t>PAN</t>
  </si>
  <si>
    <t>COMISIÓN COLEGIADA Y PERMANENTE DE GOBERNACIÓN Y ASUNTOS METROPOLITANOS</t>
  </si>
  <si>
    <t>ESTADÍSTICA DE ASISTENCIA 2023</t>
  </si>
  <si>
    <t>SEPTIEMBRE</t>
  </si>
  <si>
    <t>OCTUBRE</t>
  </si>
  <si>
    <t>NOVIEMBRE</t>
  </si>
  <si>
    <t>DICIEMBRE</t>
  </si>
  <si>
    <t>Ximena Buenfil Bermejo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</si>
</sst>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1" fillId="2" borderId="0" xfId="0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 applyFill="1"/>
    <xf numFmtId="0" fontId="4" fillId="2" borderId="1" xfId="0" applyFont="1" applyFill="1" applyBorder="1" applyAlignment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Ximena Buenfil Bermejo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Ximena Buenfil Bermejo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cat>
          <c:val>
            <c:numRef>
              <c:f>'Estadística Gobernación'!$P$6:$P$15</c:f>
              <c:numCache>
                <c:formatCode>0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D-4F43-88D3-06ADE480F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29848"/>
        <c:axId val="189900536"/>
      </c:barChart>
      <c:catAx>
        <c:axId val="191629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9900536"/>
        <c:crosses val="autoZero"/>
        <c:auto val="1"/>
        <c:lblAlgn val="ctr"/>
        <c:lblOffset val="100"/>
        <c:tickLblSkip val="1"/>
        <c:noMultiLvlLbl val="0"/>
      </c:catAx>
      <c:valAx>
        <c:axId val="189900536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9162984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</a:t>
            </a:r>
            <a:r>
              <a:rPr lang="es-MX" sz="1000" baseline="0">
                <a:latin typeface="Century Gothic" pitchFamily="34" charset="0"/>
              </a:rPr>
              <a:t> METROPOLITANOS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Ximena Buenfil Bermejo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5-44C0-962D-23838D16B605}"/>
              </c:ext>
            </c:extLst>
          </c:dPt>
          <c:dPt>
            <c:idx val="1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5-44C0-962D-23838D16B605}"/>
              </c:ext>
            </c:extLst>
          </c:dPt>
          <c:dPt>
            <c:idx val="2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5-44C0-962D-23838D16B605}"/>
              </c:ext>
            </c:extLst>
          </c:dPt>
          <c:dPt>
            <c:idx val="3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5-44C0-962D-23838D16B605}"/>
              </c:ext>
            </c:extLst>
          </c:dPt>
          <c:dPt>
            <c:idx val="4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E5-44C0-962D-23838D16B605}"/>
              </c:ext>
            </c:extLst>
          </c:dPt>
          <c:dPt>
            <c:idx val="5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E5-44C0-962D-23838D16B605}"/>
              </c:ext>
            </c:extLst>
          </c:dPt>
          <c:dPt>
            <c:idx val="6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E5-44C0-962D-23838D16B605}"/>
              </c:ext>
            </c:extLst>
          </c:dPt>
          <c:dPt>
            <c:idx val="7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E5-44C0-962D-23838D16B605}"/>
              </c:ext>
            </c:extLst>
          </c:dPt>
          <c:dPt>
            <c:idx val="8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9E5-44C0-962D-23838D16B605}"/>
              </c:ext>
            </c:extLst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9E5-44C0-962D-23838D16B605}"/>
              </c:ext>
            </c:extLst>
          </c:dPt>
          <c:dPt>
            <c:idx val="10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9E5-44C0-962D-23838D16B605}"/>
              </c:ext>
            </c:extLst>
          </c:dPt>
          <c:cat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Ximena Buenfil Bermejo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cat>
          <c:val>
            <c:numRef>
              <c:f>'Estadística Gobernación'!$Q$6:$Q$15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87.5</c:v>
                </c:pt>
                <c:pt idx="3">
                  <c:v>87.5</c:v>
                </c:pt>
                <c:pt idx="4">
                  <c:v>100</c:v>
                </c:pt>
                <c:pt idx="5">
                  <c:v>37.5</c:v>
                </c:pt>
                <c:pt idx="6">
                  <c:v>62.5</c:v>
                </c:pt>
                <c:pt idx="7">
                  <c:v>75</c:v>
                </c:pt>
                <c:pt idx="8">
                  <c:v>50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9E5-44C0-962D-23838D16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</a:t>
            </a:r>
            <a:r>
              <a:rPr lang="es-MX" sz="1000" baseline="0">
                <a:latin typeface="Century Gothic" pitchFamily="34" charset="0"/>
              </a:rPr>
              <a:t> Y ASUNTOS METROPOLITANOS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Gobernación'!$D$5:$O$5</c:f>
              <c:strCache>
                <c:ptCount val="12"/>
                <c:pt idx="0">
                  <c:v>20/01/2022</c:v>
                </c:pt>
                <c:pt idx="1">
                  <c:v>22/02/2023</c:v>
                </c:pt>
                <c:pt idx="2">
                  <c:v>22/03/2023</c:v>
                </c:pt>
                <c:pt idx="3">
                  <c:v>20/04/2023</c:v>
                </c:pt>
                <c:pt idx="4">
                  <c:v>18/05/2023</c:v>
                </c:pt>
                <c:pt idx="5">
                  <c:v>21/06/2023</c:v>
                </c:pt>
                <c:pt idx="6">
                  <c:v>13/07/2023</c:v>
                </c:pt>
                <c:pt idx="7">
                  <c:v>16/08/2023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Gobernación'!$D$16:$O$16</c:f>
              <c:numCache>
                <c:formatCode>0</c:formatCode>
                <c:ptCount val="12"/>
                <c:pt idx="0">
                  <c:v>70</c:v>
                </c:pt>
                <c:pt idx="1">
                  <c:v>100</c:v>
                </c:pt>
                <c:pt idx="2">
                  <c:v>80</c:v>
                </c:pt>
                <c:pt idx="3">
                  <c:v>80</c:v>
                </c:pt>
                <c:pt idx="4">
                  <c:v>100</c:v>
                </c:pt>
                <c:pt idx="5">
                  <c:v>60</c:v>
                </c:pt>
                <c:pt idx="6">
                  <c:v>60</c:v>
                </c:pt>
                <c:pt idx="7">
                  <c:v>70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2-40FC-96CB-E22EF7CD0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0797088"/>
        <c:axId val="230797480"/>
        <c:axId val="0"/>
      </c:bar3DChart>
      <c:catAx>
        <c:axId val="23079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0797480"/>
        <c:crosses val="autoZero"/>
        <c:auto val="0"/>
        <c:lblAlgn val="ctr"/>
        <c:lblOffset val="100"/>
        <c:noMultiLvlLbl val="0"/>
      </c:catAx>
      <c:valAx>
        <c:axId val="23079748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07970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912890</xdr:colOff>
      <xdr:row>17</xdr:row>
      <xdr:rowOff>91808</xdr:rowOff>
    </xdr:from>
    <xdr:to>
      <xdr:col>16</xdr:col>
      <xdr:colOff>1190625</xdr:colOff>
      <xdr:row>36</xdr:row>
      <xdr:rowOff>84666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938893</xdr:colOff>
      <xdr:row>17</xdr:row>
      <xdr:rowOff>124847</xdr:rowOff>
    </xdr:from>
    <xdr:to>
      <xdr:col>8</xdr:col>
      <xdr:colOff>40822</xdr:colOff>
      <xdr:row>36</xdr:row>
      <xdr:rowOff>122465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979714</xdr:colOff>
      <xdr:row>38</xdr:row>
      <xdr:rowOff>10583</xdr:rowOff>
    </xdr:from>
    <xdr:to>
      <xdr:col>15</xdr:col>
      <xdr:colOff>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641357</xdr:colOff>
      <xdr:row>0</xdr:row>
      <xdr:rowOff>70908</xdr:rowOff>
    </xdr:from>
    <xdr:to>
      <xdr:col>0</xdr:col>
      <xdr:colOff>1397183</xdr:colOff>
      <xdr:row>2</xdr:row>
      <xdr:rowOff>257175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7" y="70908"/>
          <a:ext cx="755826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260357</xdr:colOff>
      <xdr:row>0</xdr:row>
      <xdr:rowOff>70908</xdr:rowOff>
    </xdr:from>
    <xdr:to>
      <xdr:col>16</xdr:col>
      <xdr:colOff>1009650</xdr:colOff>
      <xdr:row>2</xdr:row>
      <xdr:rowOff>250132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5257" y="70908"/>
          <a:ext cx="749293" cy="807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0"/>
  <sheetViews>
    <sheetView tabSelected="1" zoomScaleNormal="100" zoomScaleSheetLayoutView="50" workbookViewId="0">
      <selection activeCell="A4" sqref="A4:A5"/>
    </sheetView>
  </sheetViews>
  <sheetFormatPr baseColWidth="10" defaultRowHeight="15" x14ac:dyDescent="0.25"/>
  <cols>
    <col min="1" max="1" width="30.42578125" customWidth="1"/>
    <col min="2" max="3" width="15.7109375" customWidth="1"/>
    <col min="4" max="15" width="13.7109375" customWidth="1"/>
    <col min="16" max="17" width="18.7109375" customWidth="1"/>
  </cols>
  <sheetData>
    <row r="1" spans="1:35" ht="24.9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R1" s="1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4.95" customHeight="1" x14ac:dyDescent="0.25">
      <c r="A2" s="34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  <c r="R2" s="1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4.95" customHeight="1" x14ac:dyDescent="0.25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1"/>
      <c r="S3" s="2"/>
      <c r="T3" s="2"/>
      <c r="U3" s="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24" customFormat="1" ht="24.95" customHeight="1" x14ac:dyDescent="0.3">
      <c r="A4" s="40" t="s">
        <v>1</v>
      </c>
      <c r="B4" s="40" t="s">
        <v>2</v>
      </c>
      <c r="C4" s="40" t="s">
        <v>3</v>
      </c>
      <c r="D4" s="41" t="s">
        <v>9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  <c r="R4" s="17"/>
      <c r="S4" s="18"/>
      <c r="T4" s="18"/>
      <c r="U4" s="18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s="24" customFormat="1" ht="30" customHeight="1" x14ac:dyDescent="0.3">
      <c r="A5" s="40"/>
      <c r="B5" s="40"/>
      <c r="C5" s="40"/>
      <c r="D5" s="22">
        <v>44581</v>
      </c>
      <c r="E5" s="22">
        <v>44979</v>
      </c>
      <c r="F5" s="22">
        <v>45007</v>
      </c>
      <c r="G5" s="22">
        <v>45036</v>
      </c>
      <c r="H5" s="22">
        <v>45064</v>
      </c>
      <c r="I5" s="22">
        <v>45098</v>
      </c>
      <c r="J5" s="22">
        <v>45120</v>
      </c>
      <c r="K5" s="22">
        <v>45154</v>
      </c>
      <c r="L5" s="22" t="s">
        <v>26</v>
      </c>
      <c r="M5" s="22" t="s">
        <v>27</v>
      </c>
      <c r="N5" s="22" t="s">
        <v>28</v>
      </c>
      <c r="O5" s="22" t="s">
        <v>29</v>
      </c>
      <c r="P5" s="23" t="s">
        <v>4</v>
      </c>
      <c r="Q5" s="23" t="s">
        <v>10</v>
      </c>
      <c r="R5" s="17"/>
      <c r="S5" s="18"/>
      <c r="T5" s="18"/>
      <c r="U5" s="18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s="20" customFormat="1" ht="30" customHeight="1" x14ac:dyDescent="0.3">
      <c r="A6" s="8" t="s">
        <v>13</v>
      </c>
      <c r="B6" s="9" t="s">
        <v>12</v>
      </c>
      <c r="C6" s="9" t="s">
        <v>5</v>
      </c>
      <c r="D6" s="25">
        <v>1</v>
      </c>
      <c r="E6" s="27">
        <v>1</v>
      </c>
      <c r="F6" s="27">
        <v>1</v>
      </c>
      <c r="G6" s="27">
        <v>1</v>
      </c>
      <c r="H6" s="27">
        <v>1</v>
      </c>
      <c r="I6" s="27">
        <v>1</v>
      </c>
      <c r="J6" s="27">
        <v>1</v>
      </c>
      <c r="K6" s="27">
        <v>1</v>
      </c>
      <c r="L6" s="9"/>
      <c r="M6" s="9"/>
      <c r="N6" s="25"/>
      <c r="O6" s="5"/>
      <c r="P6" s="6">
        <f t="shared" ref="P6:P15" si="0">SUM(D6:O6)</f>
        <v>8</v>
      </c>
      <c r="Q6" s="7">
        <f>(P6*100)/($P$6)</f>
        <v>100</v>
      </c>
      <c r="R6" s="17"/>
      <c r="S6" s="18"/>
      <c r="T6" s="18"/>
      <c r="U6" s="18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s="20" customFormat="1" ht="30" customHeight="1" x14ac:dyDescent="0.3">
      <c r="A7" s="29" t="s">
        <v>30</v>
      </c>
      <c r="B7" s="9" t="s">
        <v>6</v>
      </c>
      <c r="C7" s="9" t="s">
        <v>5</v>
      </c>
      <c r="D7" s="25">
        <v>1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  <c r="L7" s="9"/>
      <c r="M7" s="9"/>
      <c r="N7" s="25"/>
      <c r="O7" s="5"/>
      <c r="P7" s="6">
        <f t="shared" si="0"/>
        <v>8</v>
      </c>
      <c r="Q7" s="7">
        <f t="shared" ref="Q7:Q15" si="1">(P7*100)/($P$6)</f>
        <v>100</v>
      </c>
      <c r="R7" s="17"/>
      <c r="S7" s="18"/>
      <c r="T7" s="18"/>
      <c r="U7" s="18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s="20" customFormat="1" ht="30" customHeight="1" x14ac:dyDescent="0.3">
      <c r="A8" s="8" t="s">
        <v>18</v>
      </c>
      <c r="B8" s="9" t="s">
        <v>6</v>
      </c>
      <c r="C8" s="9" t="s">
        <v>5</v>
      </c>
      <c r="D8" s="25">
        <v>1</v>
      </c>
      <c r="E8" s="27">
        <v>1</v>
      </c>
      <c r="F8" s="27">
        <v>1</v>
      </c>
      <c r="G8" s="27">
        <v>1</v>
      </c>
      <c r="H8" s="27">
        <v>1</v>
      </c>
      <c r="I8" s="27">
        <v>0</v>
      </c>
      <c r="J8" s="27">
        <v>1</v>
      </c>
      <c r="K8" s="27">
        <v>1</v>
      </c>
      <c r="L8" s="9"/>
      <c r="M8" s="9"/>
      <c r="N8" s="25"/>
      <c r="O8" s="5"/>
      <c r="P8" s="6">
        <f t="shared" si="0"/>
        <v>7</v>
      </c>
      <c r="Q8" s="7">
        <f t="shared" si="1"/>
        <v>87.5</v>
      </c>
      <c r="R8" s="17"/>
      <c r="S8" s="18"/>
      <c r="T8" s="18"/>
      <c r="U8" s="18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s="20" customFormat="1" ht="30" customHeight="1" x14ac:dyDescent="0.3">
      <c r="A9" s="8" t="s">
        <v>19</v>
      </c>
      <c r="B9" s="9" t="s">
        <v>6</v>
      </c>
      <c r="C9" s="9" t="s">
        <v>5</v>
      </c>
      <c r="D9" s="25">
        <v>1</v>
      </c>
      <c r="E9" s="27">
        <v>1</v>
      </c>
      <c r="F9" s="27">
        <v>1</v>
      </c>
      <c r="G9" s="27">
        <v>1</v>
      </c>
      <c r="H9" s="27">
        <v>1</v>
      </c>
      <c r="I9" s="27">
        <v>1</v>
      </c>
      <c r="J9" s="27">
        <v>0</v>
      </c>
      <c r="K9" s="27">
        <v>1</v>
      </c>
      <c r="L9" s="9"/>
      <c r="M9" s="9"/>
      <c r="N9" s="25"/>
      <c r="O9" s="5"/>
      <c r="P9" s="6">
        <f t="shared" si="0"/>
        <v>7</v>
      </c>
      <c r="Q9" s="7">
        <f t="shared" si="1"/>
        <v>87.5</v>
      </c>
      <c r="R9" s="17"/>
      <c r="S9" s="18"/>
      <c r="T9" s="18"/>
      <c r="U9" s="18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5" s="20" customFormat="1" ht="30" customHeight="1" x14ac:dyDescent="0.3">
      <c r="A10" s="8" t="s">
        <v>14</v>
      </c>
      <c r="B10" s="9" t="s">
        <v>6</v>
      </c>
      <c r="C10" s="9" t="s">
        <v>5</v>
      </c>
      <c r="D10" s="25">
        <v>1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9"/>
      <c r="M10" s="9"/>
      <c r="N10" s="25"/>
      <c r="O10" s="5"/>
      <c r="P10" s="6">
        <f t="shared" si="0"/>
        <v>8</v>
      </c>
      <c r="Q10" s="7">
        <f t="shared" si="1"/>
        <v>100</v>
      </c>
      <c r="R10" s="17"/>
      <c r="S10" s="18"/>
      <c r="T10" s="18"/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35" s="20" customFormat="1" ht="30" customHeight="1" x14ac:dyDescent="0.3">
      <c r="A11" s="8" t="s">
        <v>20</v>
      </c>
      <c r="B11" s="9" t="s">
        <v>6</v>
      </c>
      <c r="C11" s="9" t="s">
        <v>5</v>
      </c>
      <c r="D11" s="25">
        <v>0</v>
      </c>
      <c r="E11" s="27">
        <v>1</v>
      </c>
      <c r="F11" s="27">
        <v>0</v>
      </c>
      <c r="G11" s="27">
        <v>1</v>
      </c>
      <c r="H11" s="27">
        <v>1</v>
      </c>
      <c r="I11" s="27">
        <v>0</v>
      </c>
      <c r="J11" s="27">
        <v>0</v>
      </c>
      <c r="K11" s="27">
        <v>0</v>
      </c>
      <c r="L11" s="9"/>
      <c r="M11" s="9"/>
      <c r="N11" s="25"/>
      <c r="O11" s="5"/>
      <c r="P11" s="6">
        <f t="shared" si="0"/>
        <v>3</v>
      </c>
      <c r="Q11" s="7">
        <f t="shared" si="1"/>
        <v>37.5</v>
      </c>
      <c r="R11" s="17"/>
      <c r="S11" s="18"/>
      <c r="T11" s="18"/>
      <c r="U11" s="18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35" s="20" customFormat="1" ht="30" customHeight="1" x14ac:dyDescent="0.3">
      <c r="A12" s="8" t="s">
        <v>21</v>
      </c>
      <c r="B12" s="9" t="s">
        <v>6</v>
      </c>
      <c r="C12" s="10" t="s">
        <v>23</v>
      </c>
      <c r="D12" s="26">
        <v>1</v>
      </c>
      <c r="E12" s="28">
        <v>1</v>
      </c>
      <c r="F12" s="28">
        <v>0</v>
      </c>
      <c r="G12" s="28">
        <v>1</v>
      </c>
      <c r="H12" s="28">
        <v>1</v>
      </c>
      <c r="I12" s="28">
        <v>1</v>
      </c>
      <c r="J12" s="28">
        <v>0</v>
      </c>
      <c r="K12" s="28">
        <v>0</v>
      </c>
      <c r="L12" s="10"/>
      <c r="M12" s="10"/>
      <c r="N12" s="26"/>
      <c r="O12" s="5"/>
      <c r="P12" s="6">
        <f t="shared" si="0"/>
        <v>5</v>
      </c>
      <c r="Q12" s="7">
        <f t="shared" si="1"/>
        <v>62.5</v>
      </c>
      <c r="R12" s="21"/>
      <c r="S12" s="18"/>
      <c r="T12" s="18"/>
      <c r="U12" s="18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35" s="20" customFormat="1" ht="30" customHeight="1" x14ac:dyDescent="0.3">
      <c r="A13" s="8" t="s">
        <v>15</v>
      </c>
      <c r="B13" s="9" t="s">
        <v>6</v>
      </c>
      <c r="C13" s="9" t="s">
        <v>17</v>
      </c>
      <c r="D13" s="25">
        <v>1</v>
      </c>
      <c r="E13" s="27">
        <v>1</v>
      </c>
      <c r="F13" s="27">
        <v>1</v>
      </c>
      <c r="G13" s="27">
        <v>1</v>
      </c>
      <c r="H13" s="27">
        <v>1</v>
      </c>
      <c r="I13" s="27">
        <v>0</v>
      </c>
      <c r="J13" s="27">
        <v>0</v>
      </c>
      <c r="K13" s="27">
        <v>1</v>
      </c>
      <c r="L13" s="9"/>
      <c r="M13" s="9"/>
      <c r="N13" s="25"/>
      <c r="O13" s="5"/>
      <c r="P13" s="6">
        <f t="shared" si="0"/>
        <v>6</v>
      </c>
      <c r="Q13" s="7">
        <f t="shared" si="1"/>
        <v>75</v>
      </c>
      <c r="R13" s="21"/>
      <c r="S13" s="18"/>
      <c r="T13" s="18"/>
      <c r="U13" s="18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</row>
    <row r="14" spans="1:35" s="20" customFormat="1" ht="30" customHeight="1" x14ac:dyDescent="0.3">
      <c r="A14" s="8" t="s">
        <v>22</v>
      </c>
      <c r="B14" s="9" t="s">
        <v>6</v>
      </c>
      <c r="C14" s="9" t="s">
        <v>8</v>
      </c>
      <c r="D14" s="25">
        <v>0</v>
      </c>
      <c r="E14" s="27">
        <v>1</v>
      </c>
      <c r="F14" s="27">
        <v>1</v>
      </c>
      <c r="G14" s="9">
        <v>0</v>
      </c>
      <c r="H14" s="27">
        <v>1</v>
      </c>
      <c r="I14" s="27">
        <v>0</v>
      </c>
      <c r="J14" s="27">
        <v>1</v>
      </c>
      <c r="K14" s="27">
        <v>0</v>
      </c>
      <c r="L14" s="9"/>
      <c r="M14" s="9"/>
      <c r="N14" s="25"/>
      <c r="O14" s="5"/>
      <c r="P14" s="6">
        <f t="shared" si="0"/>
        <v>4</v>
      </c>
      <c r="Q14" s="7">
        <f t="shared" si="1"/>
        <v>50</v>
      </c>
      <c r="R14" s="21"/>
      <c r="S14" s="18"/>
      <c r="T14" s="18"/>
      <c r="U14" s="18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35" s="20" customFormat="1" ht="30" customHeight="1" x14ac:dyDescent="0.3">
      <c r="A15" s="8" t="s">
        <v>16</v>
      </c>
      <c r="B15" s="9" t="s">
        <v>6</v>
      </c>
      <c r="C15" s="10" t="s">
        <v>11</v>
      </c>
      <c r="D15" s="26">
        <v>0</v>
      </c>
      <c r="E15" s="28">
        <v>1</v>
      </c>
      <c r="F15" s="28">
        <v>1</v>
      </c>
      <c r="G15" s="10">
        <v>0</v>
      </c>
      <c r="H15" s="28">
        <v>1</v>
      </c>
      <c r="I15" s="28">
        <v>1</v>
      </c>
      <c r="J15" s="28">
        <v>1</v>
      </c>
      <c r="K15" s="28">
        <v>1</v>
      </c>
      <c r="L15" s="10"/>
      <c r="M15" s="10"/>
      <c r="N15" s="26"/>
      <c r="O15" s="5"/>
      <c r="P15" s="6">
        <f t="shared" si="0"/>
        <v>6</v>
      </c>
      <c r="Q15" s="7">
        <f t="shared" si="1"/>
        <v>75</v>
      </c>
      <c r="R15" s="21"/>
      <c r="S15" s="18"/>
      <c r="T15" s="18"/>
      <c r="U15" s="18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35" s="16" customFormat="1" ht="32.1" customHeight="1" x14ac:dyDescent="0.25">
      <c r="A16" s="30" t="s">
        <v>7</v>
      </c>
      <c r="B16" s="30"/>
      <c r="C16" s="30"/>
      <c r="D16" s="11">
        <f>SUM(D6:D15)/10*100</f>
        <v>70</v>
      </c>
      <c r="E16" s="11">
        <f t="shared" ref="E16:O16" si="2">SUM(E6:E15)/10*100</f>
        <v>100</v>
      </c>
      <c r="F16" s="11">
        <f>SUM(F6:F15)/10*100</f>
        <v>80</v>
      </c>
      <c r="G16" s="11">
        <f>SUM(G6:G15)/10*100</f>
        <v>80</v>
      </c>
      <c r="H16" s="11">
        <f t="shared" si="2"/>
        <v>100</v>
      </c>
      <c r="I16" s="11">
        <f>SUM(I6:I15)/10*100</f>
        <v>60</v>
      </c>
      <c r="J16" s="11">
        <f>SUM(J6:J15)/10*100</f>
        <v>60</v>
      </c>
      <c r="K16" s="11">
        <f>SUM(K6:K15)/10*100</f>
        <v>70</v>
      </c>
      <c r="L16" s="11">
        <f t="shared" si="2"/>
        <v>0</v>
      </c>
      <c r="M16" s="11">
        <f t="shared" si="2"/>
        <v>0</v>
      </c>
      <c r="N16" s="11">
        <f t="shared" si="2"/>
        <v>0</v>
      </c>
      <c r="O16" s="11">
        <f t="shared" si="2"/>
        <v>0</v>
      </c>
      <c r="P16" s="12"/>
      <c r="Q16" s="11"/>
      <c r="R16" s="13"/>
      <c r="S16" s="14"/>
      <c r="T16" s="14"/>
      <c r="U16" s="14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1:35" ht="20.100000000000001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</sheetData>
  <mergeCells count="8">
    <mergeCell ref="A16:C16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6:O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Gobernación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2023-08-17T16:28:43Z</dcterms:modified>
</cp:coreProperties>
</file>