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13_ncr:1_{8B06D112-8107-42FB-B902-E9733963036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G47" i="2" l="1"/>
  <c r="G57" i="2" s="1"/>
  <c r="G73" i="2" s="1"/>
  <c r="C47" i="2"/>
  <c r="F47" i="2"/>
  <c r="F57" i="2" s="1"/>
  <c r="F73" i="2" s="1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<sst xmlns="http://schemas.openxmlformats.org/spreadsheetml/2006/main" count="124" uniqueCount="123">
  <si>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</si>
  <si>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</si>
  <si>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</si>
  <si>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</si>
  <si>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</si>
  <si>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</si>
  <si>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</si>
  <si>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</si>
  <si>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</si>
  <si>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</si>
  <si>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</si>
  <si>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</si>
  <si>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</si>
  <si>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</si>
  <si>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</si>
  <si>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</si>
  <si>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</si>
  <si>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</si>
  <si>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</si>
  <si>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</si>
  <si>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</si>
  <si>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</si>
  <si>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</si>
  <si>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</si>
  <si>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</si>
  <si>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</si>
  <si>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</si>
  <si>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</si>
  <si>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</si>
  <si>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</si>
  <si>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</si>
  <si>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</si>
  <si>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</si>
  <si>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</si>
  <si>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</si>
  <si>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</si>
  <si>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</si>
  <si>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</si>
  <si>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</si>
  <si>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</si>
  <si>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</si>
  <si>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</si>
  <si>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</si>
  <si>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</si>
  <si>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</si>
  <si>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</si>
  <si>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</si>
  <si>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</si>
  <si>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</si>
  <si>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</si>
  <si>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</si>
  <si>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</si>
  <si>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</si>
  <si>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</si>
  <si>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</si>
  <si>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</si>
  <si>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</si>
  <si>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</si>
  <si>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</si>
  <si>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</si>
  <si>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</si>
  <si>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</si>
  <si>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</si>
  <si>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</si>
  <si>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</si>
  <si>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</si>
  <si>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</si>
  <si>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</si>
  <si>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</si>
  <si>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</si>
  <si>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</si>
  <si>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</si>
  <si>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</si>
  <si>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</si>
  <si>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</si>
  <si>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</si>
  <si>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</si>
  <si>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</si>
  <si>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</si>
  <si>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</si>
  <si>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</si>
  <si>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</si>
  <si>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</si>
  <si>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</si>
  <si>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</si>
  <si>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</si>
  <si>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</si>
  <si>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</si>
  <si>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</si>
  <si>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</si>
  <si>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</si>
  <si>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</si>
  <si>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</si>
  <si>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</si>
  <si>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</si>
  <si>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</si>
  <si>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</si>
  <si>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</si>
  <si>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</si>
  <si>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</si>
  <si>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</si>
  <si>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</si>
  <si>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</si>
  <si>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</si>
  <si>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</si>
  <si>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</si>
  <si>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</si>
  <si>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</si>
  <si>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</si>
  <si>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</si>
  <si>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</si>
  <si>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</si>
  <si>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</si>
  <si>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</si>
  <si>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</si>
  <si>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</si>
  <si>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</si>
  <si>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</si>
  <si>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</si>
  <si>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</si>
  <si>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</si>
  <si>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</si>
  <si>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2022 y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</si>
</sst>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E59" zoomScale="85" zoomScaleNormal="85" workbookViewId="0">
      <selection activeCell="F64" sqref="F64:F68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2023</v>
      </c>
      <c r="D7" s="37">
        <v>2022</v>
      </c>
      <c r="E7" s="37" t="s">
        <v>1</v>
      </c>
      <c r="F7" s="38">
        <v>2023</v>
      </c>
      <c r="G7" s="38">
        <v>2022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3253586859.7699995</v>
      </c>
      <c r="D10" s="15">
        <f>SUM(D11:D17)</f>
        <v>1471014473.49</v>
      </c>
      <c r="E10" s="13" t="s">
        <v>113</v>
      </c>
      <c r="F10" s="27">
        <f>SUM(F11:F19)</f>
        <v>154977355.23000002</v>
      </c>
      <c r="G10" s="28">
        <f>SUM(G11:G19)</f>
        <v>225699833.07999998</v>
      </c>
    </row>
    <row r="11" spans="1:7" ht="25.5" x14ac:dyDescent="0.25">
      <c r="A11" s="4"/>
      <c r="B11" s="18" t="s">
        <v>6</v>
      </c>
      <c r="C11" s="16">
        <v>645000</v>
      </c>
      <c r="D11" s="17">
        <v>645000</v>
      </c>
      <c r="E11" s="18" t="s">
        <v>7</v>
      </c>
      <c r="F11" s="29">
        <v>51339536.659999996</v>
      </c>
      <c r="G11" s="30">
        <v>64511.45</v>
      </c>
    </row>
    <row r="12" spans="1:7" x14ac:dyDescent="0.25">
      <c r="A12" s="4"/>
      <c r="B12" s="18" t="s">
        <v>8</v>
      </c>
      <c r="C12" s="16">
        <v>2399309435.7199998</v>
      </c>
      <c r="D12" s="17">
        <v>1083565893.8</v>
      </c>
      <c r="E12" s="18" t="s">
        <v>9</v>
      </c>
      <c r="F12" s="29">
        <v>32518515.149999999</v>
      </c>
      <c r="G12" s="30">
        <v>60245973.219999999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0</v>
      </c>
      <c r="G13" s="30">
        <v>64697481.789999999</v>
      </c>
    </row>
    <row r="14" spans="1:7" ht="25.5" x14ac:dyDescent="0.25">
      <c r="A14" s="4"/>
      <c r="B14" s="18" t="s">
        <v>12</v>
      </c>
      <c r="C14" s="16">
        <v>853632424.04999995</v>
      </c>
      <c r="D14" s="17">
        <v>386803579.69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127411.02</v>
      </c>
      <c r="G15" s="30">
        <v>4979959.0999999996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232000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48285009.399999999</v>
      </c>
      <c r="G17" s="30">
        <v>68173270.120000005</v>
      </c>
    </row>
    <row r="18" spans="1:7" ht="25.5" x14ac:dyDescent="0.25">
      <c r="A18" s="4"/>
      <c r="B18" s="13" t="s">
        <v>107</v>
      </c>
      <c r="C18" s="14">
        <f>SUM(C19:C25)</f>
        <v>12987321.790000001</v>
      </c>
      <c r="D18" s="15">
        <f>SUM(D19:D25)</f>
        <v>9952530.7100000009</v>
      </c>
      <c r="E18" s="18" t="s">
        <v>20</v>
      </c>
      <c r="F18" s="29">
        <v>12303628.140000001</v>
      </c>
      <c r="G18" s="30">
        <v>16555277.17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10403254.859999999</v>
      </c>
      <c r="G19" s="30">
        <v>10751360.23</v>
      </c>
    </row>
    <row r="20" spans="1:7" ht="25.5" x14ac:dyDescent="0.25">
      <c r="A20" s="4"/>
      <c r="B20" s="18" t="s">
        <v>23</v>
      </c>
      <c r="C20" s="16">
        <v>9825317.3000000007</v>
      </c>
      <c r="D20" s="17">
        <v>8249018.9100000001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3162004.49</v>
      </c>
      <c r="D21" s="17">
        <v>1703511.8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43821343.909999996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43821343.909999996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20116225.93</v>
      </c>
      <c r="D26" s="15">
        <f>SUM(D27:D31)</f>
        <v>3747907.81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2634737.37</v>
      </c>
      <c r="D27" s="17">
        <v>743580.31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17481488.559999999</v>
      </c>
      <c r="D28" s="17">
        <v>3004327.5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20000</v>
      </c>
      <c r="G32" s="28">
        <f>SUM(G33:G38)</f>
        <v>145000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20000</v>
      </c>
      <c r="G33" s="30">
        <v>145000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3371910</v>
      </c>
      <c r="D42" s="14">
        <f>SUM(D43:D46)</f>
        <v>3371910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141664642.10999998</v>
      </c>
      <c r="G43" s="28">
        <f>SUM(G44:G46)</f>
        <v>145642760.53999999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196701.39</v>
      </c>
      <c r="G44" s="30">
        <v>250939.7</v>
      </c>
    </row>
    <row r="45" spans="1:7" ht="25.5" x14ac:dyDescent="0.25">
      <c r="A45" s="4"/>
      <c r="B45" s="18" t="s">
        <v>61</v>
      </c>
      <c r="C45" s="16">
        <v>3371910</v>
      </c>
      <c r="D45" s="17">
        <v>3371910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141467940.72</v>
      </c>
      <c r="G46" s="30">
        <v>145391820.84</v>
      </c>
    </row>
    <row r="47" spans="1:7" ht="25.5" x14ac:dyDescent="0.25">
      <c r="A47" s="4"/>
      <c r="B47" s="13" t="s">
        <v>65</v>
      </c>
      <c r="C47" s="14">
        <f>SUM(C10+C18+C26+C32+C38+C39+C42)</f>
        <v>3290062317.4899993</v>
      </c>
      <c r="D47" s="14">
        <f>SUM(D10+D18+D26+D32+D38+D39+D42)</f>
        <v>1488086822.01</v>
      </c>
      <c r="E47" s="13" t="s">
        <v>66</v>
      </c>
      <c r="F47" s="27">
        <f>SUM(F10+F20+F24+F27+F28+F32+F39+F43)</f>
        <v>340483341.25</v>
      </c>
      <c r="G47" s="28">
        <f>SUM(G10+G20+G24+G27+G28+G32+G39+G43)</f>
        <v>371487593.62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187917058.53</v>
      </c>
      <c r="D50" s="17">
        <v>195834682.27000001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303976000.35000002</v>
      </c>
      <c r="D51" s="17">
        <v>303976000.35000002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39215673544.269997</v>
      </c>
      <c r="D52" s="17">
        <v>39147789207.010002</v>
      </c>
      <c r="E52" s="18" t="s">
        <v>74</v>
      </c>
      <c r="F52" s="29">
        <v>983513866.53999996</v>
      </c>
      <c r="G52" s="30">
        <v>1069331560.49</v>
      </c>
    </row>
    <row r="53" spans="1:16384" x14ac:dyDescent="0.25">
      <c r="A53" s="4"/>
      <c r="B53" s="18" t="s">
        <v>75</v>
      </c>
      <c r="C53" s="16">
        <v>1493675990.8299999</v>
      </c>
      <c r="D53" s="17">
        <v>1448676949.98</v>
      </c>
      <c r="E53" s="18" t="s">
        <v>76</v>
      </c>
      <c r="F53" s="29">
        <v>2284.9699999999998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111070110.66</v>
      </c>
      <c r="D54" s="17">
        <v>112112793.03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-1051951961.24</v>
      </c>
      <c r="D55" s="17">
        <v>-875211899.10000002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983516151.50999999</v>
      </c>
      <c r="G56" s="28">
        <f t="shared" ref="G56:BR56" si="0">SUM(G49:G55)</f>
        <v>1069333845.46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1323999492.76</v>
      </c>
      <c r="G57" s="28">
        <f>SUM(G56+G47)</f>
        <v>1440821439.0799999</v>
      </c>
    </row>
    <row r="58" spans="1:16384" x14ac:dyDescent="0.25">
      <c r="A58" s="4"/>
      <c r="B58" s="18" t="s">
        <v>85</v>
      </c>
      <c r="C58" s="16">
        <v>0</v>
      </c>
      <c r="D58" s="17">
        <v>0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40260360743.400002</v>
      </c>
      <c r="D59" s="14">
        <f>SUM(D50:D58)</f>
        <v>40333177733.540009</v>
      </c>
      <c r="E59" s="13" t="s">
        <v>88</v>
      </c>
      <c r="F59" s="27">
        <f>SUM(F60:F62)</f>
        <v>1895903030.51</v>
      </c>
      <c r="G59" s="28">
        <f>SUM(G60:G62)</f>
        <v>1725621602.01</v>
      </c>
    </row>
    <row r="60" spans="1:16384" x14ac:dyDescent="0.25">
      <c r="A60" s="4"/>
      <c r="B60" s="13" t="s">
        <v>89</v>
      </c>
      <c r="C60" s="14">
        <f>SUM(C47+C59)</f>
        <v>43550423060.889999</v>
      </c>
      <c r="D60" s="14">
        <f>SUM(D47+D59)</f>
        <v>41821264555.550011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1895903030.51</v>
      </c>
      <c r="G61" s="30">
        <v>1725621602.01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40330520537.629997</v>
      </c>
      <c r="G63" s="28">
        <f>SUM(G64:G68)</f>
        <v>38654821514.470001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1764817764.8699999</v>
      </c>
      <c r="G64" s="30">
        <v>1372709437.75</v>
      </c>
    </row>
    <row r="65" spans="1:7" x14ac:dyDescent="0.25">
      <c r="A65" s="4"/>
      <c r="B65" s="13"/>
      <c r="C65" s="23"/>
      <c r="D65" s="23"/>
      <c r="E65" s="18" t="s">
        <v>95</v>
      </c>
      <c r="F65" s="29">
        <v>5197469532.4200001</v>
      </c>
      <c r="G65" s="30">
        <v>3900797785.29</v>
      </c>
    </row>
    <row r="66" spans="1:7" x14ac:dyDescent="0.25">
      <c r="A66" s="4"/>
      <c r="B66" s="13"/>
      <c r="C66" s="11"/>
      <c r="D66" s="12"/>
      <c r="E66" s="18" t="s">
        <v>96</v>
      </c>
      <c r="F66" s="29">
        <v>31457148835.889999</v>
      </c>
      <c r="G66" s="30">
        <v>31540489389.099998</v>
      </c>
    </row>
    <row r="67" spans="1:7" x14ac:dyDescent="0.25">
      <c r="A67" s="4"/>
      <c r="B67" s="13"/>
      <c r="C67" s="11"/>
      <c r="D67" s="12"/>
      <c r="E67" s="18" t="s">
        <v>97</v>
      </c>
      <c r="F67" s="29">
        <v>117686262.95</v>
      </c>
      <c r="G67" s="30">
        <v>47426760.829999998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42226423568.139999</v>
      </c>
      <c r="G72" s="28">
        <f>SUM(G59+G63+G69)</f>
        <v>40380443116.480003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43550423060.900002</v>
      </c>
      <c r="G73" s="35">
        <f>SUM(G57+G72)</f>
        <v>41821264555.560005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2023-07-27T16:20:10Z</cp:lastPrinted>
  <dcterms:created xsi:type="dcterms:W3CDTF">2022-02-04T20:56:26Z</dcterms:created>
  <dcterms:modified xsi:type="dcterms:W3CDTF">2023-07-27T16:20:28Z</dcterms:modified>
</cp:coreProperties>
</file>