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24F1C0C7-6AC7-4CCD-B831-F99C30CD10D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<sst xmlns="http://schemas.openxmlformats.org/spreadsheetml/2006/main" count="53" uniqueCount="50">
  <si>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</si>
  <si>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</si>
  <si>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</si>
  <si>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</si>
  <si>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</si>
  <si>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</si>
  <si>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</si>
  <si>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</si>
  <si>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</si>
  <si>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</si>
  <si>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</si>
  <si>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</si>
  <si>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</si>
  <si>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</si>
  <si>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</si>
  <si>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</si>
  <si>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</si>
  <si>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</si>
  <si>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</si>
  <si>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</si>
  <si>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</si>
  <si>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</si>
  <si>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</si>
  <si>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</si>
  <si>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</si>
  <si>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</si>
  <si>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</si>
  <si>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</si>
  <si>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</si>
  <si>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</si>
  <si>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</si>
  <si>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</si>
  <si>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</si>
  <si>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</si>
  <si>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</si>
  <si>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</si>
  <si>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</si>
  <si>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</si>
  <si>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</si>
  <si>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</si>
  <si>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</si>
  <si>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</si>
  <si>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</si>
  <si>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Del 01 de Enero al 31 de Marzo 2023</t>
  </si>
  <si>
    <t xml:space="preserve">C. Crédito 3 </t>
  </si>
  <si>
    <t>805'107,892.22</t>
  </si>
  <si>
    <t xml:space="preserve">2447 dias </t>
  </si>
  <si>
    <t>TIIE+0.32</t>
  </si>
  <si>
    <t>TIIE a 28 días mas sobretasa de 0.32%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</si>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</sst>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C19" zoomScale="85" zoomScaleNormal="85" workbookViewId="0">
      <selection activeCell="H19" sqref="H19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4" style="53" bestFit="1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12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43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13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17</v>
      </c>
      <c r="C7" s="5" t="s">
        <v>49</v>
      </c>
      <c r="D7" s="5" t="s">
        <v>1</v>
      </c>
      <c r="E7" s="12" t="s">
        <v>2</v>
      </c>
      <c r="F7" s="5" t="s">
        <v>3</v>
      </c>
      <c r="G7" s="5" t="s">
        <v>14</v>
      </c>
      <c r="H7" s="12" t="s">
        <v>15</v>
      </c>
      <c r="I7" s="12" t="s">
        <v>16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18</v>
      </c>
      <c r="C9" s="6">
        <f>C10+C14</f>
        <v>1069331560.49</v>
      </c>
      <c r="D9" s="6">
        <f t="shared" ref="D9" si="0">D10+D14</f>
        <v>920742314.40999997</v>
      </c>
      <c r="E9" s="6">
        <f>E10+E14</f>
        <v>962738664.45000005</v>
      </c>
      <c r="F9" s="31">
        <f>SUM(F10+F14)</f>
        <v>0</v>
      </c>
      <c r="G9" s="6">
        <f>C9+D9-E9+F9</f>
        <v>1027335210.45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19</v>
      </c>
      <c r="C10" s="25">
        <v>0</v>
      </c>
      <c r="D10" s="22">
        <f>SUM(D11:D13)</f>
        <v>150757665.22999999</v>
      </c>
      <c r="E10" s="25">
        <f>SUM(E11:E13)</f>
        <v>106936321.31999999</v>
      </c>
      <c r="F10" s="31">
        <v>0</v>
      </c>
      <c r="G10" s="25">
        <f t="shared" ref="G10:G17" si="1">C10+D10-E10+F10</f>
        <v>43821343.909999996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20</v>
      </c>
      <c r="C11" s="15">
        <v>0</v>
      </c>
      <c r="D11" s="30">
        <v>150757665.22999999</v>
      </c>
      <c r="E11" s="15">
        <v>106936321.31999999</v>
      </c>
      <c r="F11" s="30">
        <v>0</v>
      </c>
      <c r="G11" s="15">
        <f>C11+D11-E11+F11</f>
        <v>43821343.909999996</v>
      </c>
      <c r="H11" s="30">
        <v>0</v>
      </c>
      <c r="I11" s="15">
        <v>0</v>
      </c>
    </row>
    <row r="12" spans="2:11" x14ac:dyDescent="0.2">
      <c r="B12" s="19" t="s">
        <v>21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22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23</v>
      </c>
      <c r="C14" s="6">
        <f>SUM(C15:C17)</f>
        <v>1069331560.49</v>
      </c>
      <c r="D14" s="31">
        <f>SUM(D15:D17)</f>
        <v>769984649.17999995</v>
      </c>
      <c r="E14" s="6">
        <f>SUM(E15:E17)</f>
        <v>855802343.13</v>
      </c>
      <c r="F14" s="31">
        <f>SUM(F15:F17)</f>
        <v>0</v>
      </c>
      <c r="G14" s="6">
        <f t="shared" si="1"/>
        <v>983513866.54000008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24</v>
      </c>
      <c r="C15" s="15">
        <v>1069331560.49</v>
      </c>
      <c r="D15" s="30">
        <v>769984649.17999995</v>
      </c>
      <c r="E15" s="15">
        <v>855802343.13</v>
      </c>
      <c r="F15" s="30">
        <v>0</v>
      </c>
      <c r="G15" s="15">
        <f t="shared" si="1"/>
        <v>983513866.54000008</v>
      </c>
      <c r="H15" s="30">
        <v>0</v>
      </c>
      <c r="I15" s="15">
        <v>0</v>
      </c>
      <c r="J15" s="4"/>
    </row>
    <row r="16" spans="2:11" x14ac:dyDescent="0.2">
      <c r="B16" s="19" t="s">
        <v>25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26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27</v>
      </c>
      <c r="C19" s="18">
        <v>371489878.58999997</v>
      </c>
      <c r="D19" s="14">
        <v>6264296140.5</v>
      </c>
      <c r="E19" s="18">
        <v>6339121736.7799997</v>
      </c>
      <c r="F19" s="14">
        <v>0</v>
      </c>
      <c r="G19" s="6">
        <f>C19+D19-(E19+F19)</f>
        <v>296664282.31000042</v>
      </c>
      <c r="H19" s="18">
        <v>65168971.380000003</v>
      </c>
      <c r="I19" s="18">
        <v>54414.400000000001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28</v>
      </c>
      <c r="C21" s="23">
        <f>C9+C19</f>
        <v>1440821439.0799999</v>
      </c>
      <c r="D21" s="20">
        <f t="shared" ref="D21:I21" si="3">D9+D19</f>
        <v>7185038454.9099998</v>
      </c>
      <c r="E21" s="23">
        <f>E9+E19</f>
        <v>7301860401.2299995</v>
      </c>
      <c r="F21" s="20">
        <f t="shared" si="3"/>
        <v>0</v>
      </c>
      <c r="G21" s="23">
        <f>G9+G19</f>
        <v>1323999492.7600005</v>
      </c>
      <c r="H21" s="20">
        <f t="shared" si="3"/>
        <v>65168971.380000003</v>
      </c>
      <c r="I21" s="23">
        <f t="shared" si="3"/>
        <v>54414.400000000001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40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29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30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31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41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32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33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34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35</v>
      </c>
      <c r="D34" s="5" t="s">
        <v>36</v>
      </c>
      <c r="E34" s="5" t="s">
        <v>37</v>
      </c>
      <c r="F34" s="5" t="s">
        <v>38</v>
      </c>
      <c r="G34" s="5" t="s">
        <v>39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8</v>
      </c>
      <c r="E36" s="16" t="s">
        <v>10</v>
      </c>
      <c r="F36" s="50" t="s">
        <v>9</v>
      </c>
      <c r="G36" s="51" t="s">
        <v>10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8</v>
      </c>
      <c r="E37" s="16" t="s">
        <v>11</v>
      </c>
      <c r="F37" s="50"/>
      <c r="G37" s="51" t="s">
        <v>11</v>
      </c>
      <c r="H37" s="43"/>
      <c r="I37" s="43"/>
    </row>
    <row r="38" spans="2:9" ht="38.25" x14ac:dyDescent="0.2">
      <c r="B38" s="58" t="s">
        <v>44</v>
      </c>
      <c r="C38" s="56" t="s">
        <v>45</v>
      </c>
      <c r="D38" s="59" t="s">
        <v>46</v>
      </c>
      <c r="E38" s="56" t="s">
        <v>48</v>
      </c>
      <c r="F38" s="59"/>
      <c r="G38" s="57" t="s">
        <v>47</v>
      </c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42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2023-07-26T20:39:51Z</dcterms:modified>
</cp:coreProperties>
</file>