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E:\CONV 015\"/>
    </mc:Choice>
  </mc:AlternateContent>
  <xr:revisionPtr revIDLastSave="0" documentId="13_ncr:1_{E592DD82-CAB1-4FDC-A9F3-1CC3C486FCE1}" xr6:coauthVersionLast="36" xr6:coauthVersionMax="36" xr10:uidLastSave="{00000000-0000-0000-0000-000000000000}"/>
  <bookViews>
    <workbookView xWindow="0" yWindow="0" windowWidth="24765" windowHeight="9480" xr2:uid="{5F9A4F60-3205-4A39-9547-D8181BDCCDDB}"/>
  </bookViews>
  <sheets>
    <sheet name="DOPI-MUN-RM-PAV-LP-129-2023" sheetId="1" r:id="rId1"/>
  </sheets>
  <externalReferences>
    <externalReference r:id="rId2"/>
    <externalReference r:id="rId3"/>
    <externalReference r:id="rId4"/>
  </externalReferences>
  <definedNames>
    <definedName name="_xlnm._FilterDatabase" localSheetId="0" hidden="1">'DOPI-MUN-RM-PAV-LP-129-2023'!$A$14:$G$46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'DOPI-MUN-RM-PAV-LP-129-2023'!$A$1:$G$67</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'DOPI-MUN-RM-PAV-LP-129-2023'!$1:$14</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 l="1"/>
  <c r="G56" i="1" s="1"/>
  <c r="B60" i="1"/>
  <c r="B59" i="1"/>
  <c r="B58" i="1"/>
  <c r="B57" i="1"/>
  <c r="B56" i="1"/>
  <c r="B55" i="1"/>
  <c r="B54" i="1"/>
  <c r="B53" i="1"/>
  <c r="B50" i="1"/>
  <c r="B15" i="1"/>
  <c r="G42" i="1" l="1"/>
  <c r="G60" i="1" s="1"/>
  <c r="G32" i="1"/>
  <c r="G58" i="1" s="1"/>
  <c r="G37" i="1"/>
  <c r="G59" i="1" s="1"/>
  <c r="G24" i="1"/>
  <c r="G55" i="1" s="1"/>
  <c r="G31" i="1" l="1"/>
  <c r="G57" i="1" s="1"/>
  <c r="G17" i="1"/>
  <c r="G54" i="1" s="1"/>
  <c r="G16" i="1" l="1"/>
  <c r="G53" i="1" s="1"/>
  <c r="G65" i="1" s="1"/>
  <c r="G66" i="1" s="1"/>
  <c r="G67" i="1" s="1"/>
</calcChain>
</file>

<file path=xl/sharedStrings.xml><?xml version="1.0" encoding="utf-8"?>
<sst xmlns="http://schemas.openxmlformats.org/spreadsheetml/2006/main" count="121" uniqueCount="95">
  <si>
    <t>MUNICIPIO DE ZAPOPAN, JALISCO</t>
  </si>
  <si>
    <t>DIRECCIÓN DE OBRAS PÚBLICAS E INFRAESTRUCTURA.</t>
  </si>
  <si>
    <t>UNIDAD DE PRESUPUESTOS Y CONTRATACION DE OBRA PUBLICA</t>
  </si>
  <si>
    <t>DESCRIPCIÓN GENERAL DE LOS TRABAJOS:</t>
  </si>
  <si>
    <t>FECHA DE INICIO:</t>
  </si>
  <si>
    <t>Modernización y rehabilitación a la red de vía rural norponiente camino a la Coronilla del Ocote - Vista Hermosa – Cerca Morada – Palo Gordo y obras complementarias, primera etapa, Municipio de Zapopan, Jalisco.</t>
  </si>
  <si>
    <t>FECHA DE TERMINACIÓN:</t>
  </si>
  <si>
    <t>PLAZO DE EJECUCIÓN:</t>
  </si>
  <si>
    <t>FECHA DE PRESENTACIÓN:</t>
  </si>
  <si>
    <t>RAZÓN SOCIAL DEL LICITANTE:</t>
  </si>
  <si>
    <t>NOMBRE, CARGO Y FIRMA DEL LICITANTE</t>
  </si>
  <si>
    <t>DOCUMENTO</t>
  </si>
  <si>
    <t>PE 1</t>
  </si>
  <si>
    <t>CATÁLOGO DE CONCEPTOS</t>
  </si>
  <si>
    <t>CLAVE</t>
  </si>
  <si>
    <t xml:space="preserve">DESCRIPCIÓN </t>
  </si>
  <si>
    <t>UNIDAD</t>
  </si>
  <si>
    <t>CANTIDAD</t>
  </si>
  <si>
    <t>PRECIO UNITARIO ($)</t>
  </si>
  <si>
    <t>PRECIO UNITARIO ($) CON LETRA</t>
  </si>
  <si>
    <t>IMPORTE ($) M. N.</t>
  </si>
  <si>
    <t>A</t>
  </si>
  <si>
    <t>PAVIMENTACIÓN</t>
  </si>
  <si>
    <t>A1</t>
  </si>
  <si>
    <t>PRELIMINARES</t>
  </si>
  <si>
    <t>DOPI-001</t>
  </si>
  <si>
    <t>DESPALME DE TERRENO NATURAL POR MEDIOS MECÁNICOS, CON ESPESOR PROMEDIO DE 20 CM, INCLUYE: HERRAMIENTA, CARGA Y ACARREO DEL PRODUCTO DENTRO DE LA OBRA A BANCO AUTORIZADO POR EL SUPERVISOR PARA SU POSTERIOR RETIRO FUERA DE LA OBRA, EQUIPO Y MANO DE OBRA.</t>
  </si>
  <si>
    <t>M2</t>
  </si>
  <si>
    <t>DOPI-002</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</si>
  <si>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</si>
  <si>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M3</t>
  </si>
  <si>
    <t>DOPI-003</t>
  </si>
  <si>
    <t>CORTE DE TERRENO A CIELO ABIERTO EN CAJÓN EN MATERIAL TIPO "C" CON EQUIPO MECÁNICO PESADO, INCLUYE: AFINE DE TALUDES, NIVELACIÓN, REFERENCIAS, MOVIMIENTOS DE TIERRA (ACARREO INTERNO) CON EQUIPO MECÁNICO HASTA 100 M DE DISTANCIA, MANO DE OBRA Y HERRAMIENTA. (MEDIDO EN TERRENO NATURAL POR SECCIÓN).</t>
  </si>
  <si>
    <t>DOPI-004</t>
  </si>
  <si>
    <t>EXCAVACIÓN POR MEDIOS MECÁNICOS EN MATERIAL TIPO II, DE 0.00 A -2.00 M DE PROFUNDIDAD, INCLUYE: AFINE DE  PLANTILLA Y TALUDES, ACARREO DEL MATERIAL A BANCO DE OBRA PARA SU POSTERIOR RETIRO, MANO DE OBRA, EQUIPO Y HERRAMIENTA. (MEDIDO EN TERRENO NATURAL POR SECCIÓN).</t>
  </si>
  <si>
    <t>DOPI-005</t>
  </si>
  <si>
    <t>CARGA MECÁNICA Y ACARREO EN CAMIÓN 1 ER. KILOMETRO, DE MATERIAL PRODUCTO DE EXCAVACIÓN, DEMOLICIÓN Y/O ESCOMBROS, INCLUYE: REGALÍAS AL BANCO DE TIRO, MANO DE OBRA, EQUIPO Y HERRAMIENTA.</t>
  </si>
  <si>
    <t>DOPI-006</t>
  </si>
  <si>
    <t>ACARREO EN CAMIÓN KILÓMETROS SUBSECUENTES DE MATERIAL PRODUCTO DE EXCAVACIÓN, DEMOLICIÓN Y/O ESCOMBROS A TIRADERO AUTORIZADO POR SUPERVISIÓN, INCLUYE: MANO DE OBRA, EQUIPO Y HERRAMIENTA.</t>
  </si>
  <si>
    <t>M3-KM</t>
  </si>
  <si>
    <t>A2</t>
  </si>
  <si>
    <t>TERRACERÍAS</t>
  </si>
  <si>
    <t>DOPI-007</t>
  </si>
  <si>
    <t>ESCARIFICACIÓN DEL TERRENO NATURAL DE 15 CM DE ESPESOR POR MEDIOS MECÁNICOS, COMPACTADO AL 90% PROCTOR DE SU P.V.S.M., INCLUYE: AFINE DE LA SUPERFICIE, EXTENDIDO DEL MATERIAL, HOMOGENIZADO, COMPACTADO, MANO DE OBRA, EQUIPO Y HERRAMIENTA.</t>
  </si>
  <si>
    <t>DOPI-008</t>
  </si>
  <si>
    <t>ESCARIFICACIÓN Y MEJORAMIENTO DEL TERRENO NATURAL POR MEDIOS MECÁNICOS CON 25 KG/M3 DE CALHIDRA, COMPACTADO AL 90% PROCTOR DE SU P.V.S.M., INCLUYE: EXTENDIDO DEL MATERIAL, HOMOGENIZADO, COMPACTADO, MANO DE OBRA, EQUIPO Y HERRAMIENTA.</t>
  </si>
  <si>
    <t>DOPI-009</t>
  </si>
  <si>
    <t xml:space="preserve">BASE HIDRAULICA 70-30, GRAVA-MATERIAL PRODUCTO DEL CORTE MEJORADO CON EL 2% DE CALHIDRA, EN CAPAS NO MAYORES DE 20 CM DE ESPESOR COMPACTADA AL 90% PROCTOR DE SU P.V.S.M., INCLUYE: MATERIALES, AGUA, MANO DE OBRA, EQUIPO PARA MEZCLADO DE MATERIALES, EXTENDIDO, CONFORMACIÓN, COMPACTACIÓN Y DESPERDICIOS. </t>
  </si>
  <si>
    <t>DOPI-010</t>
  </si>
  <si>
    <t>RIEGO DE IMPREGNACIÓN EN SUPERFICIE DE BASE HIDRÁULICA CON EMULSIONES ASFÁLTICAS CATIÓNICAS RR-2K A RAZÓN DE 1.5 L/M2 CON POREO DE ARENA, INCLUYE: MANO DE OBRA, EQUIPO Y HERRAMIENTA.</t>
  </si>
  <si>
    <t>A3</t>
  </si>
  <si>
    <t>PAVIMENTO ASFALTICO</t>
  </si>
  <si>
    <t>DOPI-011</t>
  </si>
  <si>
    <t>SUMINISTRO Y COLOCACIÓN DE CARPETA ASFÁLTICA DE 4 CM DE ESPESOR, MEZCLA EN CALIENTE HECHA EN PLANTA, CON CEMENTO PG 64-22 EKBE SUPERPAVE, SEGÚN DISEÑO, T.M.A. DE 1/2" A FINOS, CON EXTENDEDORA Y COMPACTADA AL 95% MARSHALL, INCLUYE: HERRAMIENTA, DELIMITACIÓN DEL ÁREA, LIMPIEZA, RETIRO DE RESIDUOS, PRUEBAS DE COMPACTACIÓN Y ESPESOR, PRUEBA DE CALIDAD, APLICACIÓN CON ASPERSORA DE RIEGO DE LIGA CON EMULSIÓN DE ROMPIMIENTO RÁPIDO (ECR-60) A RAZÓN DE 0.70 L/M2, TENDIDO DE LA MEZCLA ASFÁLTICA, COMPACTACIÓN MECÁNICA Y/O PLACA VIBRATORIA, EQUIPO Y MANO DE OBRA.</t>
  </si>
  <si>
    <t>B</t>
  </si>
  <si>
    <t>SEÑALAMIENTO HORIZONTAL Y VERTICAL</t>
  </si>
  <si>
    <t>B1</t>
  </si>
  <si>
    <t>SEÑALAMIENTO HORIZONTAL</t>
  </si>
  <si>
    <t>DOPI-012</t>
  </si>
  <si>
    <t>SUMINISTRO Y APLICACIÓN DE PINTURA TRÁFICO PARA RAYA SEPARADORA DE CARRILES CONTINUA SENCILLA EN COLOR BLANCA Y/O AMARILLA DE 15 CM, CON APLICACIÓN DE PRIMARIO PARA ASEGURAR EL CORRECTO ANCLAJE DE LA PINTURA Y DE MICROESFERA REFLEJANTE 330 GR/M2, APLICADA CON MAQUINA PINTARRAYA, INCLUYE: TRAZO, SEÑALAMIENTOS, MANO DE OBRA, PREPARACIÓN Y LIMPIEZA AL FINAL DE LA OBRA.</t>
  </si>
  <si>
    <t>M</t>
  </si>
  <si>
    <t>DOPI-013</t>
  </si>
  <si>
    <t>SUMINISTRO Y APLICACIÓN DE PINTURA TRÁFICO PARA RAYA SEPARADORA DE CARRILES CONTINUA DOBLE EN COLOR BLANCA Y/O AMARILLA DE 15 CM, CON APLICACIÓN DE PRIMARIO PARA ASEGURAR EL CORRECTO ANCLAJE DE LA PINTURA Y DE MICROESFERA REFLEJANTE 330 GR/M2, APLICADA CON MAQUINA PINTARRAYA, INCLUYE: TRAZO, SEÑALAMIENTOS, MANO DE OBRA, PREPARACIÓN Y LIMPIEZA AL FINAL DE LA OBRA.</t>
  </si>
  <si>
    <t>DOPI-014</t>
  </si>
  <si>
    <t>SUMINISTRO Y APLICACIÓN DE PINTURA TRÁFICO PARA RAYA SEPARADORA DE CARRILES DISCONTINUA SENCILLA EN COLOR BLANCA Y/O AMARILLA DE 15 CM, CON APLICACIÓN DE PRIMARIO PARA ASEGURAR EL CORRECTO ANCLAJE DE LA PINTURA Y DE MICROESFERA REFLEJANTE 330 GR/M2, APLICADA CON MAQUINA PINTARRAYA, INCLUYE: TRAZO, SEÑALAMIENTOS, MANO DE OBRA, PREPARACIÓN Y LIMPIEZA AL FINAL DE LA OBRA.</t>
  </si>
  <si>
    <t>DOPI-015</t>
  </si>
  <si>
    <t>SUMINISTRO Y APLICACIÓN DE PINTURA TRÁFICO PARA RAYA EN ORILLA DE CALZADA CONTINUA SENCILLA EN COLOR BLANCA Y/O AMARILLA DE 15 CM, CON APLICACIÓN DE PRIMARIO PARA ASEGURAR EL CORRECTO ANCLAJE DE LA PINTURA Y DE MICROESFERA REFLEJANTE 330 GR/M2, APLICADA CON MAQUINA PINTARRAYA, INCLUYE: TRAZO, SEÑALAMIENTOS, MANO DE OBRA, PREPARACIÓN Y LIMPIEZA AL FINAL DE LA OBRA.</t>
  </si>
  <si>
    <t>B2</t>
  </si>
  <si>
    <t>SEÑALAMIENTO VERTICAL</t>
  </si>
  <si>
    <t>DOPI-016</t>
  </si>
  <si>
    <t>SUMINISTRO Y COLOCACIÓN DE SEÑALAMIENTO VERTICAL (RESTRICTIVO, INFORMATIVO O PREVENTIVO) DE 0.71X0.71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</si>
  <si>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PZA</t>
  </si>
  <si>
    <t>DOPI-017</t>
  </si>
  <si>
    <t>SUMINISTRO Y COLOCACIÓN DE SEÑALAMIENTO VERTICAL (RESTRICTIVO, INFORMATIVO O PREVENTIVO) DE 0.86X0.86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</si>
  <si>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DOPI-018</t>
  </si>
  <si>
    <t xml:space="preserve">SUMINISTRO Y COLOCACIÓN DE FANTASMA DE 0.13 M DE DIÁMETRO Y CON ALTURA LIBRE DE MÍNIMO 1.10 M DESDE NIVEL DE SUELO, DE CONCRETO HIDRÁULICO (CLASIFICACIÓN OD-6), INCLUYE: ELEMENTOS DE FIJACIÓN, MATERIALES, MANO DE OBRA, EQUIPO Y HERRAMIENTA. </t>
  </si>
  <si>
    <t>DOPI-019</t>
  </si>
  <si>
    <t>C</t>
  </si>
  <si>
    <t>ALCANTARILLADO SANITARIO</t>
  </si>
  <si>
    <t>DOPI-020</t>
  </si>
  <si>
    <t>CONSTRUCCION DE MAMPOSTERÍA DE PIEDRA, ROCA SANA DE 3A CLASE DONDE LO INDIQUE EL PROYECTO Y A SATISFACCION DE LA DEPENDENCIA, CONSIDERANDO APLANADO EN EL ENRASE, ASENTADA, PEGADA Y JUNTEADA CON MORTERO CEMENTO-ARENA, PROPORCION 1:4 TIPO II [CON RESISTENCIA MINIMA A LA COMPRESION DE 7,5 MPA (76 KG/CM2)] EN MUROS, ALEROS Y CABEZOTES. INCLUYE: SUMINISTRO DE LOS MATERIALES, MEZCLADO, CURADO, ACAREOS, CIMBRAS, ANDAMIOS, EQUIPO, HERRAMIENTA, SEÑALAMIENTO, LOS TIEMPOS EMPLEADOS EN EL TRANSPORTE, DURANTE LAS CARGAS Y DESCARGAS DE TODOS LOS MATERIALES.</t>
  </si>
  <si>
    <t>DOPI-021</t>
  </si>
  <si>
    <t>SUMINISTRO E INSTALACION DE ALCANTARILLAS DE LAMINA CORRUGADA DE ACERO, CONSTRUCCIÓN DE ALCANTARILLA ANIDABLE DE 0.90 DE DIÁMETRO CALIBRE 14 DONDE INDIQUE EL PROYECTO Y A SATISFACCIÓN DE LA DEPENDENCIA, CONSIDERANDO, EL VALOR POR LA ADQUISICION DE LOS MATERIALES, PLANTILLA DE APOYO, CARGA Y DESCARGA DE LOS MATERIALES AL SITIO DE COLOCACION, COLOCACION Y ENSAMBLADOS, EL TIEMPO DE LOS VEHICULOS Y EQUIPOS EMPLEADOS EN LA INSTALACION.</t>
  </si>
  <si>
    <t>DOPI-022</t>
  </si>
  <si>
    <t>CUNETAS CON CONCRETO HIDRÁULICO DE F'C=150 KG/CM2, HECHO EN OBRA Y 0.15 M2 DE SECCIÓN TRANSVERSAL DE CUNETA CONSIDERANDO 10 CM, DE ESPESOR, INCLUYE: EXCAVACIÓN Y CONFORMACIÓN DE LA CUNETA, MATERIALES, CIMBRA COLADO, DESCIMBRADO, VIBRADO, CURADO, LOS TIEMPOS DE LOS VEHÍCULOS EMPLEADOS EN LOS TRANSPORTES DURANTE LAS CARGAS Y LAS DESCARGAS DE LOS MATERIALES PRODUCTO DE LA CONSTRUCCIÓN DE LA CUNETA.</t>
  </si>
  <si>
    <t>DOPI-023</t>
  </si>
  <si>
    <t>LAVADEROS DE CONCRETO HIDRÁULICO SIMPLE DE F´C=150 KG/CM2, HECHO EN OBRA, SEGÚN SU TIPO Y DONDE LO INDIQUE EL PROYECTO A 28 DÍAS DE EDAD, DE 10 CM DE ESPESOR PROMEDIO Y 1.20 M PROMEDIO DE DESARROLLO TRANSVERSAL, INCLUYE: EXCAVACIÓN, CONFORMACIÓN, AFINE Y COMPACTACION DEL TERRENO PARA ASENTAR EL LAVADERO, SUMINISTRO DE LOS MATERIALES, CIMBRA,COLADO, DESCIMBRADO, VIBRADO, CURADO, LOS TIEMPOS DE LOS VEHICULOS EMPLEADOS EN LOS TRANSPORTES DURANTE LAS CARGAS, INSTALACION Y DESCARGAS DE LOS MATERIALES PRODUCTO DE LA CONSTRUCCION DEL LAVADERO Y MANO DE OBRA.</t>
  </si>
  <si>
    <t>RESUMEN DE PARTIDAS</t>
  </si>
  <si>
    <t>IMPORTE TOTAL CON LETRA</t>
  </si>
  <si>
    <t>SUBTOTAL M. N.</t>
  </si>
  <si>
    <t>IVA M. N.</t>
  </si>
  <si>
    <t>TOTAL M. N.</t>
  </si>
  <si>
    <t>LICITACION PUBLICA NO.</t>
  </si>
  <si>
    <t>DOPI-MUN-RM-PAV-LP-129-2023</t>
  </si>
  <si>
    <t>SUMINISTRO Y COLOCACIÓN DE DEFENSA METALICA DE ACERO GALVANIZADO DE DOS CRESTAS TIPO AASHTO M-18, INCLUYENDO SUS ACCESORIOS (CLASIFICACION DH-2.3), CON LONGITUD DE VIGA ACANALADA DE 4128 MM Y  DE LARGO EFECTIVO DE 3810MM CON RECUBRIMIENTO DE ZINC TIPO II CON CLASE A DE ESPESOR NOMINAL DEL METAL BASE DE LAS VIGAS ACANALADAS CON UNIONES CON PLACAS DE RESPALDO CON POSTES Y SEPARADORES DE ACERO Y TERMINALES. INCLUYE: SUMINISTRO DE LOS MATERIALES HASTA EL SITIO DE SU UTILIZACION, FLETES, ACARREOS, CARGA, DESCARGA, EXCAVACION DE LAS FOSAS PARA ALOJAR LOS POSTES, COLOCACION DE LOS POSTES DE SOPORTE, BLOQUES DE ANCLAJE PARA LOS EXTREMOS ATERRIZADOS EN LAS DEFENSAS Y RELLENO DE LA EXCAVACION CON CONCRETO HIDRAULICO, INSTALACION Y ANCLAJE DE LA SEÑAL CON SEPARADORES, VIALETAS Y DEMAS ACECESORIOS, MATERIALES, DESPERDICIOS, MANO DE OBRA, HERRAMIENTA, MAQUINARIA Y EQUIPO.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</si>
</sst>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11"/>
      <name val="Arial"/>
      <family val="2"/>
    </font>
    <font>
      <sz val="20"/>
      <name val="Arial"/>
      <family val="2"/>
    </font>
    <font>
      <sz val="12"/>
      <name val="Arial"/>
      <family val="2"/>
    </font>
    <font>
      <b/>
      <sz val="8"/>
      <color indexed="64"/>
      <name val="Arial"/>
      <family val="2"/>
    </font>
    <font>
      <sz val="8"/>
      <color indexed="64"/>
      <name val="Arial"/>
      <family val="2"/>
    </font>
    <font>
      <sz val="8"/>
      <name val="Arial"/>
      <family val="2"/>
    </font>
    <font>
      <sz val="8"/>
      <color rgb="FF000000"/>
      <name val="Arial"/>
      <family val="2"/>
    </font>
    <font>
      <sz val="10"/>
      <color theme="8" tint="-0.249977111117893"/>
      <name val="Arial"/>
      <family val="2"/>
    </font>
    <font>
      <b/>
      <sz val="10"/>
      <color indexed="64"/>
      <name val="Arial"/>
      <family val="2"/>
    </font>
    <font>
      <b/>
      <sz val="10"/>
      <color rgb="FF0070C0"/>
      <name val="Arial"/>
      <family val="2"/>
    </font>
    <font>
      <b/>
      <sz val="8"/>
      <color rgb="FF000000"/>
      <name val="Arial"/>
      <family val="2"/>
    </font>
    <font>
      <b/>
      <sz val="10"/>
      <color theme="0"/>
      <name val="Arial"/>
      <family val="2"/>
    </font>
    <font>
      <b/>
      <sz val="11"/>
      <name val="Arial"/>
      <family val="2"/>
    </font>
    <font>
      <b/>
      <sz val="12"/>
      <name val="Arial"/>
      <family val="2"/>
    </font>
    <font>
      <b/>
      <sz val="2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cellStyleXfs>
  <cellXfs count="104">
    <xf numFmtId="0" fontId="0" fillId="0" borderId="0" xfId="0"/>
    <xf numFmtId="0" fontId="3" fillId="0" borderId="1" xfId="2" applyFont="1" applyBorder="1" applyAlignment="1">
      <alignment vertical="top" wrapText="1"/>
    </xf>
    <xf numFmtId="0" fontId="4" fillId="0" borderId="2" xfId="2" applyFont="1" applyBorder="1" applyAlignment="1">
      <alignment horizontal="justify" vertical="top" wrapText="1"/>
    </xf>
    <xf numFmtId="0" fontId="5" fillId="0" borderId="1" xfId="2" applyFont="1" applyBorder="1" applyAlignment="1">
      <alignment horizontal="center" vertical="top" wrapText="1"/>
    </xf>
    <xf numFmtId="0" fontId="5" fillId="0" borderId="3" xfId="2" applyFont="1" applyBorder="1" applyAlignment="1">
      <alignment horizontal="center" vertical="top" wrapText="1"/>
    </xf>
    <xf numFmtId="0" fontId="5" fillId="0" borderId="4" xfId="2" applyFont="1" applyBorder="1" applyAlignment="1">
      <alignment horizontal="center" vertical="top" wrapText="1"/>
    </xf>
    <xf numFmtId="0" fontId="3" fillId="0" borderId="2" xfId="2" applyFont="1" applyBorder="1" applyAlignment="1">
      <alignment vertical="top" wrapText="1"/>
    </xf>
    <xf numFmtId="0" fontId="6" fillId="0" borderId="0" xfId="3"/>
    <xf numFmtId="0" fontId="3" fillId="0" borderId="5" xfId="2" applyFont="1" applyBorder="1" applyAlignment="1">
      <alignment vertical="top" wrapText="1"/>
    </xf>
    <xf numFmtId="0" fontId="4" fillId="0" borderId="6" xfId="2" applyFont="1" applyBorder="1" applyAlignment="1">
      <alignment horizontal="justify" vertical="top" wrapText="1"/>
    </xf>
    <xf numFmtId="0" fontId="3" fillId="0" borderId="6" xfId="2" applyFont="1" applyBorder="1" applyAlignment="1">
      <alignment vertical="top" wrapText="1"/>
    </xf>
    <xf numFmtId="0" fontId="3" fillId="0" borderId="3" xfId="2" applyFont="1" applyBorder="1" applyAlignment="1">
      <alignment horizontal="center" vertical="top"/>
    </xf>
    <xf numFmtId="2" fontId="3" fillId="0" borderId="3" xfId="2" applyNumberFormat="1" applyFont="1" applyBorder="1" applyAlignment="1">
      <alignment horizontal="right" vertical="top"/>
    </xf>
    <xf numFmtId="164" fontId="4" fillId="0" borderId="3" xfId="2" applyNumberFormat="1" applyFont="1" applyBorder="1" applyAlignment="1">
      <alignment horizontal="right" vertical="top"/>
    </xf>
    <xf numFmtId="14" fontId="3" fillId="0" borderId="3" xfId="2" applyNumberFormat="1" applyFont="1" applyBorder="1" applyAlignment="1">
      <alignment horizontal="justify" vertical="top" wrapText="1"/>
    </xf>
    <xf numFmtId="165" fontId="7" fillId="0" borderId="6" xfId="2" applyNumberFormat="1" applyFont="1" applyBorder="1" applyAlignment="1">
      <alignment vertical="top"/>
    </xf>
    <xf numFmtId="2" fontId="8" fillId="0" borderId="6" xfId="4" applyNumberFormat="1" applyFont="1" applyBorder="1" applyAlignment="1">
      <alignment horizontal="justify" vertical="top" wrapText="1"/>
    </xf>
    <xf numFmtId="0" fontId="3" fillId="0" borderId="0" xfId="2" applyFont="1" applyAlignment="1">
      <alignment horizontal="center" vertical="top"/>
    </xf>
    <xf numFmtId="2" fontId="3" fillId="0" borderId="0" xfId="2" applyNumberFormat="1" applyFont="1" applyAlignment="1">
      <alignment horizontal="right" vertical="top"/>
    </xf>
    <xf numFmtId="164" fontId="4" fillId="0" borderId="0" xfId="2" applyNumberFormat="1" applyFont="1" applyAlignment="1">
      <alignment horizontal="right" vertical="top"/>
    </xf>
    <xf numFmtId="14" fontId="3" fillId="0" borderId="0" xfId="2" applyNumberFormat="1" applyFont="1" applyAlignment="1">
      <alignment horizontal="justify" vertical="top" wrapText="1"/>
    </xf>
    <xf numFmtId="0" fontId="4" fillId="0" borderId="6" xfId="2" applyFont="1" applyBorder="1" applyAlignment="1">
      <alignment horizontal="center" vertical="top" wrapText="1"/>
    </xf>
    <xf numFmtId="0" fontId="9" fillId="0" borderId="6" xfId="2" applyFont="1" applyBorder="1" applyAlignment="1">
      <alignment horizontal="left"/>
    </xf>
    <xf numFmtId="2" fontId="8" fillId="0" borderId="8" xfId="4" applyNumberFormat="1" applyFont="1" applyBorder="1" applyAlignment="1">
      <alignment horizontal="justify" vertical="top" wrapText="1"/>
    </xf>
    <xf numFmtId="0" fontId="3" fillId="0" borderId="9" xfId="2" applyFont="1" applyBorder="1" applyAlignment="1">
      <alignment horizontal="center" vertical="top"/>
    </xf>
    <xf numFmtId="2" fontId="3" fillId="0" borderId="9" xfId="2" applyNumberFormat="1" applyFont="1" applyBorder="1" applyAlignment="1">
      <alignment horizontal="right" vertical="top"/>
    </xf>
    <xf numFmtId="164" fontId="4" fillId="0" borderId="9" xfId="2" applyNumberFormat="1" applyFont="1" applyBorder="1" applyAlignment="1">
      <alignment horizontal="right" vertical="top"/>
    </xf>
    <xf numFmtId="14" fontId="3" fillId="0" borderId="9" xfId="2" applyNumberFormat="1" applyFont="1" applyBorder="1" applyAlignment="1">
      <alignment horizontal="justify" vertical="top" wrapText="1"/>
    </xf>
    <xf numFmtId="0" fontId="3" fillId="0" borderId="6" xfId="2" applyFont="1" applyBorder="1" applyAlignment="1">
      <alignment vertical="top"/>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4" xfId="2" applyFont="1" applyBorder="1" applyAlignment="1">
      <alignment horizontal="center" vertical="top" wrapText="1"/>
    </xf>
    <xf numFmtId="0" fontId="4" fillId="0" borderId="2" xfId="5" applyFont="1" applyBorder="1" applyAlignment="1">
      <alignment horizontal="center" vertical="top" wrapText="1"/>
    </xf>
    <xf numFmtId="0" fontId="3" fillId="0" borderId="6" xfId="2" applyFont="1" applyBorder="1" applyAlignment="1">
      <alignment horizontal="justify" vertical="top" wrapText="1"/>
    </xf>
    <xf numFmtId="0" fontId="3" fillId="0" borderId="5" xfId="2" applyFont="1" applyBorder="1" applyAlignment="1">
      <alignment horizontal="center" vertical="top" wrapText="1"/>
    </xf>
    <xf numFmtId="0" fontId="3" fillId="0" borderId="7" xfId="2" applyFont="1" applyBorder="1" applyAlignment="1">
      <alignment horizontal="center" vertical="top" wrapText="1"/>
    </xf>
    <xf numFmtId="0" fontId="3" fillId="0" borderId="10" xfId="2" applyFont="1" applyBorder="1" applyAlignment="1">
      <alignment vertical="top" wrapText="1"/>
    </xf>
    <xf numFmtId="0" fontId="3" fillId="0" borderId="8" xfId="2" applyFont="1" applyBorder="1" applyAlignment="1">
      <alignment horizontal="justify" vertical="top" wrapText="1"/>
    </xf>
    <xf numFmtId="0" fontId="3" fillId="0" borderId="10" xfId="2" applyFont="1" applyBorder="1" applyAlignment="1">
      <alignment horizontal="center" vertical="top" wrapText="1"/>
    </xf>
    <xf numFmtId="0" fontId="3" fillId="0" borderId="9" xfId="2" applyFont="1" applyBorder="1" applyAlignment="1">
      <alignment horizontal="center" vertical="top" wrapText="1"/>
    </xf>
    <xf numFmtId="0" fontId="3" fillId="0" borderId="11" xfId="2" applyFont="1" applyBorder="1" applyAlignment="1">
      <alignment horizontal="center" vertical="top" wrapText="1"/>
    </xf>
    <xf numFmtId="0" fontId="10" fillId="0" borderId="0" xfId="2" applyFont="1" applyAlignment="1">
      <alignment horizontal="center"/>
    </xf>
    <xf numFmtId="0" fontId="10" fillId="0" borderId="0" xfId="2" applyFont="1" applyAlignment="1">
      <alignment horizontal="justify" wrapText="1"/>
    </xf>
    <xf numFmtId="0" fontId="10" fillId="0" borderId="0" xfId="2" applyFont="1" applyAlignment="1">
      <alignment horizontal="centerContinuous"/>
    </xf>
    <xf numFmtId="4" fontId="10" fillId="0" borderId="0" xfId="2" applyNumberFormat="1" applyFont="1" applyAlignment="1">
      <alignment horizontal="center"/>
    </xf>
    <xf numFmtId="0" fontId="4" fillId="2" borderId="12"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4" xfId="2" applyFont="1" applyFill="1" applyBorder="1" applyAlignment="1">
      <alignment horizontal="center" vertical="center"/>
    </xf>
    <xf numFmtId="0" fontId="11" fillId="0" borderId="0" xfId="3" applyFont="1" applyAlignment="1">
      <alignment horizontal="right" vertical="top"/>
    </xf>
    <xf numFmtId="0" fontId="12" fillId="0" borderId="0" xfId="3" applyFont="1" applyAlignment="1">
      <alignment vertical="top" wrapText="1"/>
    </xf>
    <xf numFmtId="4" fontId="6" fillId="0" borderId="0" xfId="3" applyNumberFormat="1"/>
    <xf numFmtId="49" fontId="4" fillId="2" borderId="0" xfId="2" applyNumberFormat="1" applyFont="1" applyFill="1" applyAlignment="1">
      <alignment horizontal="center" vertical="center"/>
    </xf>
    <xf numFmtId="49" fontId="4" fillId="2" borderId="0" xfId="2" applyNumberFormat="1" applyFont="1" applyFill="1" applyAlignment="1">
      <alignment horizontal="center" vertical="center" wrapText="1"/>
    </xf>
    <xf numFmtId="0" fontId="6" fillId="0" borderId="0" xfId="3" applyAlignment="1">
      <alignment horizontal="center" vertical="center"/>
    </xf>
    <xf numFmtId="49" fontId="13" fillId="0" borderId="0" xfId="0" applyNumberFormat="1" applyFont="1" applyAlignment="1">
      <alignment horizontal="center" vertical="top"/>
    </xf>
    <xf numFmtId="2" fontId="5" fillId="0" borderId="0" xfId="0" applyNumberFormat="1" applyFont="1" applyAlignment="1">
      <alignment horizontal="justify" vertical="top" wrapText="1"/>
    </xf>
    <xf numFmtId="0" fontId="13" fillId="0" borderId="0" xfId="0" applyFont="1" applyAlignment="1">
      <alignment horizontal="center" vertical="top"/>
    </xf>
    <xf numFmtId="4" fontId="13" fillId="0" borderId="0" xfId="0" applyNumberFormat="1" applyFont="1" applyAlignment="1">
      <alignment horizontal="right" vertical="top"/>
    </xf>
    <xf numFmtId="164" fontId="13" fillId="0" borderId="0" xfId="0" applyNumberFormat="1" applyFont="1" applyAlignment="1">
      <alignment horizontal="right" vertical="justify"/>
    </xf>
    <xf numFmtId="4" fontId="14" fillId="0" borderId="0" xfId="0" applyNumberFormat="1" applyFont="1" applyAlignment="1">
      <alignment horizontal="center" vertical="top" wrapText="1"/>
    </xf>
    <xf numFmtId="44" fontId="12" fillId="0" borderId="0" xfId="1" applyFont="1" applyFill="1" applyBorder="1" applyAlignment="1">
      <alignment horizontal="center" vertical="top" wrapText="1"/>
    </xf>
    <xf numFmtId="0" fontId="15" fillId="0" borderId="0" xfId="3" applyFont="1" applyAlignment="1">
      <alignment wrapText="1"/>
    </xf>
    <xf numFmtId="49" fontId="16" fillId="3" borderId="0" xfId="3" applyNumberFormat="1" applyFont="1" applyFill="1" applyAlignment="1">
      <alignment horizontal="center" vertical="center" wrapText="1"/>
    </xf>
    <xf numFmtId="44" fontId="5" fillId="3" borderId="0" xfId="1" applyFont="1" applyFill="1" applyBorder="1" applyAlignment="1">
      <alignment horizontal="center" vertical="top" wrapText="1"/>
    </xf>
    <xf numFmtId="0" fontId="17" fillId="2" borderId="0" xfId="3" applyFont="1" applyFill="1" applyAlignment="1">
      <alignment horizontal="center" vertical="center" wrapText="1"/>
    </xf>
    <xf numFmtId="0" fontId="17" fillId="2" borderId="0" xfId="3" applyFont="1" applyFill="1" applyAlignment="1">
      <alignment horizontal="justify" vertical="top"/>
    </xf>
    <xf numFmtId="0" fontId="17" fillId="2" borderId="0" xfId="3" applyFont="1" applyFill="1" applyAlignment="1">
      <alignment horizontal="center" vertical="top" wrapText="1"/>
    </xf>
    <xf numFmtId="164" fontId="17" fillId="2" borderId="0" xfId="3" applyNumberFormat="1" applyFont="1" applyFill="1" applyAlignment="1">
      <alignment horizontal="right" vertical="top" wrapText="1"/>
    </xf>
    <xf numFmtId="44" fontId="17" fillId="2" borderId="0" xfId="1" applyFont="1" applyFill="1" applyBorder="1" applyAlignment="1">
      <alignment horizontal="center" vertical="top" wrapText="1"/>
    </xf>
    <xf numFmtId="164" fontId="17" fillId="2" borderId="0" xfId="3" applyNumberFormat="1" applyFont="1" applyFill="1" applyAlignment="1">
      <alignment horizontal="left" vertical="top" wrapText="1"/>
    </xf>
    <xf numFmtId="0" fontId="13" fillId="0" borderId="0" xfId="0" applyFont="1" applyAlignment="1">
      <alignment horizontal="justify" vertical="top" wrapText="1"/>
    </xf>
    <xf numFmtId="4" fontId="18" fillId="0" borderId="0" xfId="0" applyNumberFormat="1" applyFont="1" applyAlignment="1">
      <alignment horizontal="center" vertical="top" wrapText="1"/>
    </xf>
    <xf numFmtId="44" fontId="5" fillId="2" borderId="0" xfId="1" applyFont="1" applyFill="1" applyBorder="1" applyAlignment="1">
      <alignment horizontal="center" vertical="top" wrapText="1"/>
    </xf>
    <xf numFmtId="2" fontId="16" fillId="3" borderId="0" xfId="3" applyNumberFormat="1" applyFont="1" applyFill="1" applyAlignment="1">
      <alignment vertical="top"/>
    </xf>
    <xf numFmtId="2" fontId="5" fillId="3" borderId="0" xfId="3" applyNumberFormat="1" applyFont="1" applyFill="1" applyAlignment="1">
      <alignment vertical="top"/>
    </xf>
    <xf numFmtId="0" fontId="14" fillId="0" borderId="0" xfId="0" applyFont="1" applyAlignment="1">
      <alignment horizontal="center" vertical="top" wrapText="1"/>
    </xf>
    <xf numFmtId="0" fontId="6" fillId="4" borderId="0" xfId="3" applyFill="1"/>
    <xf numFmtId="49" fontId="16" fillId="0" borderId="0" xfId="3" applyNumberFormat="1" applyFont="1" applyAlignment="1">
      <alignment horizontal="center" vertical="center" wrapText="1"/>
    </xf>
    <xf numFmtId="2" fontId="16" fillId="0" borderId="0" xfId="3" applyNumberFormat="1" applyFont="1" applyAlignment="1">
      <alignment horizontal="left" vertical="top"/>
    </xf>
    <xf numFmtId="164" fontId="16" fillId="0" borderId="0" xfId="3" applyNumberFormat="1" applyFont="1" applyAlignment="1">
      <alignment horizontal="right" vertical="top" wrapText="1"/>
    </xf>
    <xf numFmtId="164" fontId="5" fillId="0" borderId="0" xfId="1" applyNumberFormat="1" applyFont="1" applyFill="1" applyBorder="1" applyAlignment="1">
      <alignment horizontal="right" vertical="top"/>
    </xf>
    <xf numFmtId="0" fontId="6" fillId="0" borderId="0" xfId="3" applyAlignment="1">
      <alignment wrapText="1"/>
    </xf>
    <xf numFmtId="0" fontId="17" fillId="0" borderId="0" xfId="3" applyFont="1" applyAlignment="1">
      <alignment horizontal="center" vertical="center" wrapText="1"/>
    </xf>
    <xf numFmtId="0" fontId="17" fillId="0" borderId="0" xfId="3" applyFont="1" applyAlignment="1">
      <alignment horizontal="justify" vertical="top"/>
    </xf>
    <xf numFmtId="0" fontId="16" fillId="0" borderId="0" xfId="3" applyFont="1" applyAlignment="1">
      <alignment vertical="top" wrapText="1"/>
    </xf>
    <xf numFmtId="4" fontId="19" fillId="0" borderId="0" xfId="3" applyNumberFormat="1" applyFont="1" applyAlignment="1">
      <alignment horizontal="right" vertical="top" wrapText="1"/>
    </xf>
    <xf numFmtId="164" fontId="17" fillId="0" borderId="0" xfId="1" applyNumberFormat="1" applyFont="1" applyFill="1" applyBorder="1" applyAlignment="1">
      <alignment horizontal="right" vertical="top"/>
    </xf>
    <xf numFmtId="2" fontId="17" fillId="0" borderId="0" xfId="3" applyNumberFormat="1" applyFont="1" applyAlignment="1">
      <alignment horizontal="justify" vertical="top"/>
    </xf>
    <xf numFmtId="44" fontId="17" fillId="0" borderId="0" xfId="3" applyNumberFormat="1" applyFont="1" applyAlignment="1">
      <alignment horizontal="justify" vertical="top"/>
    </xf>
    <xf numFmtId="0" fontId="5" fillId="2" borderId="0" xfId="5" applyFont="1" applyFill="1" applyAlignment="1">
      <alignment horizontal="center" vertical="center" wrapText="1"/>
    </xf>
    <xf numFmtId="0" fontId="5" fillId="2" borderId="0" xfId="5" applyFont="1" applyFill="1" applyAlignment="1">
      <alignment horizontal="right" vertical="top" wrapText="1"/>
    </xf>
    <xf numFmtId="164" fontId="20" fillId="2" borderId="0" xfId="1" applyNumberFormat="1" applyFont="1" applyFill="1" applyBorder="1" applyAlignment="1">
      <alignment horizontal="right" vertical="top" wrapText="1"/>
    </xf>
    <xf numFmtId="0" fontId="21" fillId="2" borderId="0" xfId="5" applyFont="1" applyFill="1" applyAlignment="1">
      <alignment horizontal="center" vertical="center" wrapText="1"/>
    </xf>
    <xf numFmtId="164" fontId="20" fillId="2" borderId="0" xfId="3" applyNumberFormat="1" applyFont="1" applyFill="1" applyAlignment="1">
      <alignment horizontal="right" vertical="top" wrapText="1"/>
    </xf>
    <xf numFmtId="164" fontId="21" fillId="2" borderId="0" xfId="3" applyNumberFormat="1" applyFont="1" applyFill="1" applyAlignment="1">
      <alignment horizontal="right" vertical="top" wrapText="1"/>
    </xf>
    <xf numFmtId="0" fontId="12" fillId="0" borderId="0" xfId="3" applyFont="1"/>
    <xf numFmtId="0" fontId="4" fillId="0" borderId="2" xfId="2" applyFont="1" applyBorder="1" applyAlignment="1">
      <alignment horizontal="justify" vertical="center" wrapText="1"/>
    </xf>
    <xf numFmtId="0" fontId="22" fillId="0" borderId="5" xfId="2" applyFont="1" applyBorder="1" applyAlignment="1">
      <alignment horizontal="center" vertical="center" wrapText="1"/>
    </xf>
    <xf numFmtId="0" fontId="22" fillId="0" borderId="0" xfId="2" applyFont="1" applyAlignment="1">
      <alignment horizontal="center" vertical="center" wrapText="1"/>
    </xf>
    <xf numFmtId="0" fontId="22" fillId="0" borderId="7" xfId="2" applyFont="1" applyBorder="1" applyAlignment="1">
      <alignment horizontal="center" vertical="center" wrapText="1"/>
    </xf>
    <xf numFmtId="0" fontId="22" fillId="0" borderId="6" xfId="5" applyFont="1" applyBorder="1" applyAlignment="1">
      <alignment horizontal="center" vertical="center" wrapText="1"/>
    </xf>
    <xf numFmtId="0" fontId="22" fillId="0" borderId="8" xfId="5" applyFont="1" applyBorder="1" applyAlignment="1">
      <alignment horizontal="center" vertical="center" wrapText="1"/>
    </xf>
    <xf numFmtId="0" fontId="3" fillId="0" borderId="0" xfId="2" applyFont="1" applyBorder="1" applyAlignment="1">
      <alignment horizontal="center" vertical="top" wrapText="1"/>
    </xf>
    <xf numFmtId="0" fontId="6" fillId="0" borderId="0" xfId="3" applyAlignment="1"/>
  </cellXfs>
  <cellStyles count="6">
    <cellStyle name="Moneda" xfId="1" builtinId="4"/>
    <cellStyle name="Normal" xfId="0" builtinId="0"/>
    <cellStyle name="Normal 2" xfId="4" xr:uid="{C8F73FDF-82D8-4F7E-9064-4FFFE4123313}"/>
    <cellStyle name="Normal 2 2" xfId="5" xr:uid="{14241BC4-BCCE-4B7E-82C7-A001B7CEC397}"/>
    <cellStyle name="Normal 3" xfId="3" xr:uid="{54C9CAE3-3FFB-4927-B9E5-403CFBCF54B9}"/>
    <cellStyle name="Normal 3 2" xfId="2" xr:uid="{AE3C0FA5-D346-45EE-8C6A-E43E977C16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17957</xdr:rowOff>
    </xdr:to>
    <xdr:pic>
      <xdr:nvPicPr>
        <xdr:cNvPr id="2" name="Imagen 1">
          <a:extLst>
            <a:ext uri="{FF2B5EF4-FFF2-40B4-BE49-F238E27FC236}">
              <a16:creationId xmlns:a16="http://schemas.microsoft.com/office/drawing/2014/main" id="{6256D7A5-788C-4F20-BEBC-83F7A72626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215696" y="52504"/>
          <a:ext cx="1277744" cy="736978"/>
        </a:xfrm>
        <a:prstGeom prst="rect">
          <a:avLst/>
        </a:prstGeom>
      </xdr:spPr>
    </xdr:pic>
    <xdr:clientData/>
  </xdr:twoCellAnchor>
  <xdr:twoCellAnchor editAs="oneCell">
    <xdr:from>
      <xdr:col>0</xdr:col>
      <xdr:colOff>0</xdr:colOff>
      <xdr:row>0</xdr:row>
      <xdr:rowOff>64892</xdr:rowOff>
    </xdr:from>
    <xdr:to>
      <xdr:col>0</xdr:col>
      <xdr:colOff>1031835</xdr:colOff>
      <xdr:row>5</xdr:row>
      <xdr:rowOff>225825</xdr:rowOff>
    </xdr:to>
    <xdr:pic>
      <xdr:nvPicPr>
        <xdr:cNvPr id="3" name="Imagen 2">
          <a:extLst>
            <a:ext uri="{FF2B5EF4-FFF2-40B4-BE49-F238E27FC236}">
              <a16:creationId xmlns:a16="http://schemas.microsoft.com/office/drawing/2014/main" id="{A7C8B90E-22CF-44AA-BAE7-9180A280A3A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0" y="64892"/>
          <a:ext cx="1031835" cy="1161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esupuesto%20Base\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0.47.239\Presupuesto%20Base\CATALOGOS%202023\UEP-UPCOP\91%20-%2005.Sep-2023%20Camino%20la%20Coronilla%20del%20Ocote%20-%20Palo%20Gordo%20E02\LP-129-2023.....%20-1409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2)"/>
      <sheetName val="CATALOGO (3)"/>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2C403-DBAF-490F-8F3C-79AA4B1633D3}">
  <sheetPr>
    <tabColor rgb="FF0070C0"/>
  </sheetPr>
  <dimension ref="A1:AQ67"/>
  <sheetViews>
    <sheetView showGridLines="0" showZeros="0" tabSelected="1" topLeftCell="A42" zoomScaleNormal="100" zoomScaleSheetLayoutView="85" workbookViewId="0">
      <selection activeCell="D49" sqref="D49"/>
    </sheetView>
  </sheetViews>
  <sheetFormatPr baseColWidth="10" defaultColWidth="9.140625" defaultRowHeight="12.75" customHeight="1" x14ac:dyDescent="0.25"/>
  <cols>
    <col min="1" max="1" width="15.5703125" style="95" customWidth="1"/>
    <col min="2" max="2" width="74.7109375" style="7" customWidth="1"/>
    <col min="3" max="3" width="9.140625" style="7" customWidth="1"/>
    <col min="4" max="4" width="13.85546875" style="50" customWidth="1"/>
    <col min="5" max="5" width="16" style="7" customWidth="1"/>
    <col min="6" max="6" width="53.85546875" customWidth="1"/>
    <col min="7" max="7" width="19.42578125" style="7" customWidth="1"/>
    <col min="8" max="16384" width="9.140625" style="7"/>
  </cols>
  <sheetData>
    <row r="1" spans="1:7" ht="14.25" customHeight="1" x14ac:dyDescent="0.2">
      <c r="A1" s="1"/>
      <c r="B1" s="2" t="s">
        <v>0</v>
      </c>
      <c r="C1" s="3" t="s">
        <v>92</v>
      </c>
      <c r="D1" s="4"/>
      <c r="E1" s="4"/>
      <c r="F1" s="5"/>
      <c r="G1" s="6"/>
    </row>
    <row r="2" spans="1:7" ht="14.25" customHeight="1" x14ac:dyDescent="0.2">
      <c r="A2" s="8"/>
      <c r="B2" s="9" t="s">
        <v>1</v>
      </c>
      <c r="C2" s="97" t="s">
        <v>93</v>
      </c>
      <c r="D2" s="98"/>
      <c r="E2" s="98"/>
      <c r="F2" s="99"/>
      <c r="G2" s="10"/>
    </row>
    <row r="3" spans="1:7" ht="14.25" customHeight="1" thickBot="1" x14ac:dyDescent="0.25">
      <c r="A3" s="8"/>
      <c r="B3" s="9" t="s">
        <v>2</v>
      </c>
      <c r="C3" s="97"/>
      <c r="D3" s="98"/>
      <c r="E3" s="98"/>
      <c r="F3" s="99"/>
      <c r="G3" s="10"/>
    </row>
    <row r="4" spans="1:7" ht="18" customHeight="1" x14ac:dyDescent="0.2">
      <c r="A4" s="8"/>
      <c r="B4" s="96" t="s">
        <v>3</v>
      </c>
      <c r="C4" s="11"/>
      <c r="D4" s="12"/>
      <c r="E4" s="13" t="s">
        <v>4</v>
      </c>
      <c r="F4" s="14"/>
      <c r="G4" s="15"/>
    </row>
    <row r="5" spans="1:7" ht="18" customHeight="1" x14ac:dyDescent="0.2">
      <c r="A5" s="8"/>
      <c r="B5" s="16" t="s">
        <v>5</v>
      </c>
      <c r="C5" s="17"/>
      <c r="D5" s="18"/>
      <c r="E5" s="19" t="s">
        <v>6</v>
      </c>
      <c r="F5" s="20"/>
      <c r="G5" s="21"/>
    </row>
    <row r="6" spans="1:7" ht="18" customHeight="1" x14ac:dyDescent="0.35">
      <c r="A6" s="8"/>
      <c r="B6" s="16"/>
      <c r="C6" s="17"/>
      <c r="D6" s="18"/>
      <c r="E6" s="19" t="s">
        <v>7</v>
      </c>
      <c r="F6" s="20"/>
      <c r="G6" s="22"/>
    </row>
    <row r="7" spans="1:7" ht="18" customHeight="1" thickBot="1" x14ac:dyDescent="0.25">
      <c r="A7" s="8"/>
      <c r="B7" s="23"/>
      <c r="C7" s="24"/>
      <c r="D7" s="25"/>
      <c r="E7" s="26" t="s">
        <v>8</v>
      </c>
      <c r="F7" s="27"/>
      <c r="G7" s="28"/>
    </row>
    <row r="8" spans="1:7" ht="13.15" customHeight="1" x14ac:dyDescent="0.2">
      <c r="A8" s="8"/>
      <c r="B8" s="9" t="s">
        <v>9</v>
      </c>
      <c r="C8" s="29" t="s">
        <v>10</v>
      </c>
      <c r="D8" s="30"/>
      <c r="E8" s="30"/>
      <c r="F8" s="31"/>
      <c r="G8" s="32" t="s">
        <v>11</v>
      </c>
    </row>
    <row r="9" spans="1:7" ht="13.15" customHeight="1" x14ac:dyDescent="0.2">
      <c r="A9" s="8"/>
      <c r="B9" s="33"/>
      <c r="C9" s="34"/>
      <c r="D9" s="102"/>
      <c r="E9" s="102"/>
      <c r="F9" s="35"/>
      <c r="G9" s="100" t="s">
        <v>12</v>
      </c>
    </row>
    <row r="10" spans="1:7" ht="15" customHeight="1" thickBot="1" x14ac:dyDescent="0.25">
      <c r="A10" s="36"/>
      <c r="B10" s="37"/>
      <c r="C10" s="38"/>
      <c r="D10" s="39"/>
      <c r="E10" s="39"/>
      <c r="F10" s="40"/>
      <c r="G10" s="101"/>
    </row>
    <row r="11" spans="1:7" ht="3.2" customHeight="1" thickBot="1" x14ac:dyDescent="0.25">
      <c r="A11" s="41"/>
      <c r="B11" s="42"/>
      <c r="C11" s="43"/>
      <c r="D11" s="44"/>
      <c r="E11" s="41"/>
      <c r="F11" s="43"/>
      <c r="G11" s="43"/>
    </row>
    <row r="12" spans="1:7" ht="15.75" customHeight="1" thickBot="1" x14ac:dyDescent="0.25">
      <c r="A12" s="45" t="s">
        <v>13</v>
      </c>
      <c r="B12" s="46"/>
      <c r="C12" s="46"/>
      <c r="D12" s="46"/>
      <c r="E12" s="46"/>
      <c r="F12" s="46"/>
      <c r="G12" s="47"/>
    </row>
    <row r="13" spans="1:7" ht="3.2" customHeight="1" x14ac:dyDescent="0.2">
      <c r="A13" s="48"/>
      <c r="B13" s="49"/>
      <c r="C13" s="49"/>
      <c r="F13" s="7"/>
    </row>
    <row r="14" spans="1:7" s="53" customFormat="1" ht="24" x14ac:dyDescent="0.25">
      <c r="A14" s="51" t="s">
        <v>14</v>
      </c>
      <c r="B14" s="52" t="s">
        <v>15</v>
      </c>
      <c r="C14" s="51" t="s">
        <v>16</v>
      </c>
      <c r="D14" s="51" t="s">
        <v>17</v>
      </c>
      <c r="E14" s="52" t="s">
        <v>18</v>
      </c>
      <c r="F14" s="52" t="s">
        <v>19</v>
      </c>
      <c r="G14" s="52" t="s">
        <v>20</v>
      </c>
    </row>
    <row r="15" spans="1:7" s="61" customFormat="1" ht="38.25" x14ac:dyDescent="0.2">
      <c r="A15" s="54"/>
      <c r="B15" s="55" t="str">
        <f>+B5</f>
        <v>Modernización y rehabilitación a la red de vía rural norponiente camino a la Coronilla del Ocote - Vista Hermosa – Cerca Morada – Palo Gordo y obras complementarias, primera etapa, Municipio de Zapopan, Jalisco.</v>
      </c>
      <c r="C15" s="56"/>
      <c r="D15" s="57"/>
      <c r="E15" s="58"/>
      <c r="F15" s="59"/>
      <c r="G15" s="60"/>
    </row>
    <row r="16" spans="1:7" x14ac:dyDescent="0.2">
      <c r="A16" s="62" t="s">
        <v>21</v>
      </c>
      <c r="B16" s="73" t="s">
        <v>22</v>
      </c>
      <c r="C16" s="73"/>
      <c r="D16" s="73"/>
      <c r="E16" s="73"/>
      <c r="F16" s="73"/>
      <c r="G16" s="63">
        <f>ROUND(SUM(G17,G24,G29),2)</f>
        <v>0</v>
      </c>
    </row>
    <row r="17" spans="1:7" s="61" customFormat="1" x14ac:dyDescent="0.2">
      <c r="A17" s="64" t="s">
        <v>23</v>
      </c>
      <c r="B17" s="65" t="s">
        <v>24</v>
      </c>
      <c r="C17" s="66"/>
      <c r="D17" s="67"/>
      <c r="E17" s="68"/>
      <c r="F17" s="69"/>
      <c r="G17" s="68">
        <f>ROUND(SUM(G18:G23),2)</f>
        <v>0</v>
      </c>
    </row>
    <row r="18" spans="1:7" s="61" customFormat="1" ht="45" x14ac:dyDescent="0.2">
      <c r="A18" s="54" t="s">
        <v>25</v>
      </c>
      <c r="B18" s="70" t="s">
        <v>26</v>
      </c>
      <c r="C18" s="56" t="s">
        <v>27</v>
      </c>
      <c r="D18" s="57">
        <v>50</v>
      </c>
      <c r="E18" s="58"/>
      <c r="F18" s="71"/>
      <c r="G18" s="60"/>
    </row>
    <row r="19" spans="1:7" s="61" customFormat="1" ht="45" x14ac:dyDescent="0.2">
      <c r="A19" s="54" t="s">
        <v>28</v>
      </c>
      <c r="B19" s="70" t="s">
        <v>29</v>
      </c>
      <c r="C19" s="56" t="s">
        <v>30</v>
      </c>
      <c r="D19" s="57">
        <v>2450</v>
      </c>
      <c r="E19" s="58"/>
      <c r="F19" s="71"/>
      <c r="G19" s="60"/>
    </row>
    <row r="20" spans="1:7" s="61" customFormat="1" ht="45" x14ac:dyDescent="0.2">
      <c r="A20" s="54" t="s">
        <v>31</v>
      </c>
      <c r="B20" s="70" t="s">
        <v>32</v>
      </c>
      <c r="C20" s="56" t="s">
        <v>30</v>
      </c>
      <c r="D20" s="57">
        <v>560</v>
      </c>
      <c r="E20" s="58"/>
      <c r="F20" s="71"/>
      <c r="G20" s="60"/>
    </row>
    <row r="21" spans="1:7" s="61" customFormat="1" ht="45" x14ac:dyDescent="0.2">
      <c r="A21" s="54" t="s">
        <v>33</v>
      </c>
      <c r="B21" s="70" t="s">
        <v>34</v>
      </c>
      <c r="C21" s="56" t="s">
        <v>30</v>
      </c>
      <c r="D21" s="57">
        <v>1424.9999999999998</v>
      </c>
      <c r="E21" s="58"/>
      <c r="F21" s="71"/>
      <c r="G21" s="60"/>
    </row>
    <row r="22" spans="1:7" s="61" customFormat="1" ht="33.75" x14ac:dyDescent="0.2">
      <c r="A22" s="54" t="s">
        <v>35</v>
      </c>
      <c r="B22" s="70" t="s">
        <v>36</v>
      </c>
      <c r="C22" s="56" t="s">
        <v>30</v>
      </c>
      <c r="D22" s="57">
        <v>560</v>
      </c>
      <c r="E22" s="58"/>
      <c r="F22" s="71"/>
      <c r="G22" s="60"/>
    </row>
    <row r="23" spans="1:7" s="61" customFormat="1" ht="33.75" x14ac:dyDescent="0.2">
      <c r="A23" s="54" t="s">
        <v>37</v>
      </c>
      <c r="B23" s="70" t="s">
        <v>38</v>
      </c>
      <c r="C23" s="56" t="s">
        <v>39</v>
      </c>
      <c r="D23" s="57">
        <v>2800</v>
      </c>
      <c r="E23" s="58"/>
      <c r="F23" s="71"/>
      <c r="G23" s="60"/>
    </row>
    <row r="24" spans="1:7" s="61" customFormat="1" x14ac:dyDescent="0.2">
      <c r="A24" s="64" t="s">
        <v>40</v>
      </c>
      <c r="B24" s="65" t="s">
        <v>41</v>
      </c>
      <c r="C24" s="66"/>
      <c r="D24" s="67"/>
      <c r="E24" s="72"/>
      <c r="F24" s="69"/>
      <c r="G24" s="68">
        <f>ROUND(SUM(G25:G28),2)</f>
        <v>0</v>
      </c>
    </row>
    <row r="25" spans="1:7" s="61" customFormat="1" ht="33.75" x14ac:dyDescent="0.2">
      <c r="A25" s="54" t="s">
        <v>42</v>
      </c>
      <c r="B25" s="70" t="s">
        <v>43</v>
      </c>
      <c r="C25" s="56" t="s">
        <v>30</v>
      </c>
      <c r="D25" s="57">
        <v>307.89</v>
      </c>
      <c r="E25" s="58"/>
      <c r="F25" s="71"/>
      <c r="G25" s="60"/>
    </row>
    <row r="26" spans="1:7" s="61" customFormat="1" ht="33.75" x14ac:dyDescent="0.2">
      <c r="A26" s="54" t="s">
        <v>44</v>
      </c>
      <c r="B26" s="70" t="s">
        <v>45</v>
      </c>
      <c r="C26" s="56" t="s">
        <v>30</v>
      </c>
      <c r="D26" s="57">
        <v>76.97</v>
      </c>
      <c r="E26" s="58"/>
      <c r="F26" s="71"/>
      <c r="G26" s="60"/>
    </row>
    <row r="27" spans="1:7" s="61" customFormat="1" ht="45" x14ac:dyDescent="0.2">
      <c r="A27" s="54" t="s">
        <v>46</v>
      </c>
      <c r="B27" s="70" t="s">
        <v>47</v>
      </c>
      <c r="C27" s="56" t="s">
        <v>30</v>
      </c>
      <c r="D27" s="57">
        <v>307.89</v>
      </c>
      <c r="E27" s="58"/>
      <c r="F27" s="71"/>
      <c r="G27" s="60"/>
    </row>
    <row r="28" spans="1:7" s="61" customFormat="1" ht="33.75" x14ac:dyDescent="0.2">
      <c r="A28" s="54" t="s">
        <v>48</v>
      </c>
      <c r="B28" s="70" t="s">
        <v>49</v>
      </c>
      <c r="C28" s="56" t="s">
        <v>27</v>
      </c>
      <c r="D28" s="57">
        <v>22368.5</v>
      </c>
      <c r="E28" s="58"/>
      <c r="F28" s="71"/>
      <c r="G28" s="60"/>
    </row>
    <row r="29" spans="1:7" s="61" customFormat="1" x14ac:dyDescent="0.2">
      <c r="A29" s="64" t="s">
        <v>50</v>
      </c>
      <c r="B29" s="65" t="s">
        <v>51</v>
      </c>
      <c r="C29" s="66"/>
      <c r="D29" s="67">
        <v>0</v>
      </c>
      <c r="E29" s="72"/>
      <c r="F29" s="69"/>
      <c r="G29" s="68">
        <f>ROUND(SUM(G30:G30),2)</f>
        <v>0</v>
      </c>
    </row>
    <row r="30" spans="1:7" s="61" customFormat="1" ht="78.75" x14ac:dyDescent="0.2">
      <c r="A30" s="54" t="s">
        <v>52</v>
      </c>
      <c r="B30" s="70" t="s">
        <v>53</v>
      </c>
      <c r="C30" s="56" t="s">
        <v>30</v>
      </c>
      <c r="D30" s="57">
        <v>894.74</v>
      </c>
      <c r="E30" s="58"/>
      <c r="F30" s="71"/>
      <c r="G30" s="60"/>
    </row>
    <row r="31" spans="1:7" s="61" customFormat="1" x14ac:dyDescent="0.2">
      <c r="A31" s="62" t="s">
        <v>54</v>
      </c>
      <c r="B31" s="73" t="s">
        <v>55</v>
      </c>
      <c r="C31" s="73"/>
      <c r="D31" s="73"/>
      <c r="E31" s="74"/>
      <c r="F31" s="73"/>
      <c r="G31" s="63">
        <f>ROUND(SUM(G32,G37),2)</f>
        <v>0</v>
      </c>
    </row>
    <row r="32" spans="1:7" s="61" customFormat="1" x14ac:dyDescent="0.2">
      <c r="A32" s="64" t="s">
        <v>56</v>
      </c>
      <c r="B32" s="65" t="s">
        <v>57</v>
      </c>
      <c r="C32" s="66"/>
      <c r="D32" s="67"/>
      <c r="E32" s="72"/>
      <c r="F32" s="69"/>
      <c r="G32" s="68">
        <f>ROUND(SUM(G33:G36),2)</f>
        <v>0</v>
      </c>
    </row>
    <row r="33" spans="1:7" s="61" customFormat="1" ht="56.25" x14ac:dyDescent="0.2">
      <c r="A33" s="54" t="s">
        <v>58</v>
      </c>
      <c r="B33" s="70" t="s">
        <v>59</v>
      </c>
      <c r="C33" s="56" t="s">
        <v>60</v>
      </c>
      <c r="D33" s="57">
        <v>3500</v>
      </c>
      <c r="E33" s="58"/>
      <c r="F33" s="71"/>
      <c r="G33" s="60"/>
    </row>
    <row r="34" spans="1:7" s="61" customFormat="1" ht="56.25" x14ac:dyDescent="0.2">
      <c r="A34" s="54" t="s">
        <v>61</v>
      </c>
      <c r="B34" s="70" t="s">
        <v>62</v>
      </c>
      <c r="C34" s="56" t="s">
        <v>60</v>
      </c>
      <c r="D34" s="57">
        <v>1000</v>
      </c>
      <c r="E34" s="58"/>
      <c r="F34" s="71"/>
      <c r="G34" s="60"/>
    </row>
    <row r="35" spans="1:7" s="61" customFormat="1" ht="56.25" x14ac:dyDescent="0.2">
      <c r="A35" s="54" t="s">
        <v>63</v>
      </c>
      <c r="B35" s="70" t="s">
        <v>64</v>
      </c>
      <c r="C35" s="56" t="s">
        <v>60</v>
      </c>
      <c r="D35" s="57">
        <v>1000</v>
      </c>
      <c r="E35" s="58"/>
      <c r="F35" s="71"/>
      <c r="G35" s="60"/>
    </row>
    <row r="36" spans="1:7" s="61" customFormat="1" ht="56.25" x14ac:dyDescent="0.2">
      <c r="A36" s="54" t="s">
        <v>65</v>
      </c>
      <c r="B36" s="70" t="s">
        <v>66</v>
      </c>
      <c r="C36" s="56" t="s">
        <v>60</v>
      </c>
      <c r="D36" s="57">
        <v>7000</v>
      </c>
      <c r="E36" s="58"/>
      <c r="F36" s="71"/>
      <c r="G36" s="60"/>
    </row>
    <row r="37" spans="1:7" s="61" customFormat="1" x14ac:dyDescent="0.2">
      <c r="A37" s="64" t="s">
        <v>67</v>
      </c>
      <c r="B37" s="65" t="s">
        <v>68</v>
      </c>
      <c r="C37" s="66"/>
      <c r="D37" s="67">
        <v>0</v>
      </c>
      <c r="E37" s="72"/>
      <c r="F37" s="69"/>
      <c r="G37" s="68">
        <f>ROUND(SUM(G38:G41),2)</f>
        <v>0</v>
      </c>
    </row>
    <row r="38" spans="1:7" s="61" customFormat="1" ht="67.5" x14ac:dyDescent="0.2">
      <c r="A38" s="54" t="s">
        <v>69</v>
      </c>
      <c r="B38" s="70" t="s">
        <v>70</v>
      </c>
      <c r="C38" s="56" t="s">
        <v>71</v>
      </c>
      <c r="D38" s="57">
        <v>20</v>
      </c>
      <c r="E38" s="58"/>
      <c r="F38" s="71"/>
      <c r="G38" s="60"/>
    </row>
    <row r="39" spans="1:7" s="61" customFormat="1" ht="67.5" x14ac:dyDescent="0.2">
      <c r="A39" s="54" t="s">
        <v>72</v>
      </c>
      <c r="B39" s="70" t="s">
        <v>73</v>
      </c>
      <c r="C39" s="56" t="s">
        <v>71</v>
      </c>
      <c r="D39" s="57">
        <v>15</v>
      </c>
      <c r="E39" s="58"/>
      <c r="F39" s="71"/>
      <c r="G39" s="60"/>
    </row>
    <row r="40" spans="1:7" s="61" customFormat="1" ht="33.75" x14ac:dyDescent="0.2">
      <c r="A40" s="54" t="s">
        <v>74</v>
      </c>
      <c r="B40" s="70" t="s">
        <v>75</v>
      </c>
      <c r="C40" s="56" t="s">
        <v>71</v>
      </c>
      <c r="D40" s="57">
        <v>73</v>
      </c>
      <c r="E40" s="58"/>
      <c r="F40" s="71"/>
      <c r="G40" s="60"/>
    </row>
    <row r="41" spans="1:7" s="61" customFormat="1" ht="123.75" x14ac:dyDescent="0.2">
      <c r="A41" s="54" t="s">
        <v>76</v>
      </c>
      <c r="B41" s="70" t="s">
        <v>94</v>
      </c>
      <c r="C41" s="56" t="s">
        <v>60</v>
      </c>
      <c r="D41" s="57">
        <v>300</v>
      </c>
      <c r="E41" s="58"/>
      <c r="F41" s="71"/>
      <c r="G41" s="60"/>
    </row>
    <row r="42" spans="1:7" x14ac:dyDescent="0.2">
      <c r="A42" s="62" t="s">
        <v>77</v>
      </c>
      <c r="B42" s="73" t="s">
        <v>78</v>
      </c>
      <c r="C42" s="73"/>
      <c r="D42" s="73">
        <v>0</v>
      </c>
      <c r="E42" s="74"/>
      <c r="F42" s="73"/>
      <c r="G42" s="63">
        <f>ROUND(SUM(G43:G46),2)</f>
        <v>0</v>
      </c>
    </row>
    <row r="43" spans="1:7" s="61" customFormat="1" ht="78.75" x14ac:dyDescent="0.2">
      <c r="A43" s="54" t="s">
        <v>79</v>
      </c>
      <c r="B43" s="70" t="s">
        <v>80</v>
      </c>
      <c r="C43" s="56" t="s">
        <v>30</v>
      </c>
      <c r="D43" s="57">
        <v>300</v>
      </c>
      <c r="E43" s="58"/>
      <c r="F43" s="71"/>
      <c r="G43" s="60"/>
    </row>
    <row r="44" spans="1:7" s="61" customFormat="1" ht="67.5" x14ac:dyDescent="0.2">
      <c r="A44" s="54" t="s">
        <v>81</v>
      </c>
      <c r="B44" s="70" t="s">
        <v>82</v>
      </c>
      <c r="C44" s="56" t="s">
        <v>60</v>
      </c>
      <c r="D44" s="57">
        <v>150</v>
      </c>
      <c r="E44" s="58"/>
      <c r="F44" s="71"/>
      <c r="G44" s="60"/>
    </row>
    <row r="45" spans="1:7" s="61" customFormat="1" ht="67.5" x14ac:dyDescent="0.2">
      <c r="A45" s="54" t="s">
        <v>83</v>
      </c>
      <c r="B45" s="70" t="s">
        <v>84</v>
      </c>
      <c r="C45" s="56" t="s">
        <v>60</v>
      </c>
      <c r="D45" s="57">
        <v>2000</v>
      </c>
      <c r="E45" s="58"/>
      <c r="F45" s="71"/>
      <c r="G45" s="60"/>
    </row>
    <row r="46" spans="1:7" s="61" customFormat="1" ht="78.75" x14ac:dyDescent="0.2">
      <c r="A46" s="54" t="s">
        <v>85</v>
      </c>
      <c r="B46" s="70" t="s">
        <v>86</v>
      </c>
      <c r="C46" s="56" t="s">
        <v>60</v>
      </c>
      <c r="D46" s="57">
        <v>187.25</v>
      </c>
      <c r="E46" s="58"/>
      <c r="F46" s="71"/>
      <c r="G46" s="60"/>
    </row>
    <row r="47" spans="1:7" x14ac:dyDescent="0.2">
      <c r="A47" s="103"/>
      <c r="B47" s="103"/>
      <c r="C47" s="103"/>
      <c r="D47" s="103"/>
      <c r="E47" s="103"/>
      <c r="F47" s="103"/>
      <c r="G47" s="103"/>
    </row>
    <row r="48" spans="1:7" s="61" customFormat="1" x14ac:dyDescent="0.2">
      <c r="A48" s="54"/>
      <c r="B48" s="70"/>
      <c r="C48" s="56"/>
      <c r="D48" s="57"/>
      <c r="E48" s="58"/>
      <c r="F48" s="75"/>
      <c r="G48" s="60"/>
    </row>
    <row r="49" spans="1:43" s="76" customFormat="1" ht="10.5" customHeight="1" x14ac:dyDescent="0.2">
      <c r="A49" s="62"/>
      <c r="B49" s="73" t="s">
        <v>87</v>
      </c>
      <c r="C49" s="73"/>
      <c r="D49" s="73"/>
      <c r="E49" s="73"/>
      <c r="F49" s="73"/>
      <c r="G49" s="63"/>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row>
    <row r="50" spans="1:43" s="61" customFormat="1" ht="38.25" x14ac:dyDescent="0.2">
      <c r="A50" s="54"/>
      <c r="B50" s="55" t="str">
        <f>+B5</f>
        <v>Modernización y rehabilitación a la red de vía rural norponiente camino a la Coronilla del Ocote - Vista Hermosa – Cerca Morada – Palo Gordo y obras complementarias, primera etapa, Municipio de Zapopan, Jalisco.</v>
      </c>
      <c r="C50" s="56"/>
      <c r="D50" s="57"/>
      <c r="E50" s="58"/>
      <c r="F50" s="75"/>
      <c r="G50" s="60"/>
    </row>
    <row r="51" spans="1:43" s="61" customFormat="1" x14ac:dyDescent="0.2">
      <c r="A51" s="54"/>
      <c r="B51" s="70"/>
      <c r="C51" s="56"/>
      <c r="D51" s="57"/>
      <c r="E51" s="58"/>
      <c r="F51" s="75"/>
      <c r="G51" s="60"/>
    </row>
    <row r="52" spans="1:43" s="61" customFormat="1" x14ac:dyDescent="0.2">
      <c r="A52" s="54"/>
      <c r="B52" s="70"/>
      <c r="C52" s="56"/>
      <c r="D52" s="57"/>
      <c r="E52" s="58"/>
      <c r="F52" s="75"/>
      <c r="G52" s="60"/>
    </row>
    <row r="53" spans="1:43" s="81" customFormat="1" x14ac:dyDescent="0.2">
      <c r="A53" s="77" t="s">
        <v>21</v>
      </c>
      <c r="B53" s="78" t="str">
        <f>B16</f>
        <v>PAVIMENTACIÓN</v>
      </c>
      <c r="C53" s="78"/>
      <c r="D53" s="78"/>
      <c r="E53" s="78"/>
      <c r="F53" s="79"/>
      <c r="G53" s="80">
        <f>G16</f>
        <v>0</v>
      </c>
    </row>
    <row r="54" spans="1:43" s="81" customFormat="1" x14ac:dyDescent="0.2">
      <c r="A54" s="82" t="s">
        <v>23</v>
      </c>
      <c r="B54" s="83" t="str">
        <f>B17</f>
        <v>PRELIMINARES</v>
      </c>
      <c r="C54" s="84"/>
      <c r="D54" s="85"/>
      <c r="E54" s="79"/>
      <c r="F54" s="79"/>
      <c r="G54" s="86">
        <f>G17</f>
        <v>0</v>
      </c>
    </row>
    <row r="55" spans="1:43" s="81" customFormat="1" x14ac:dyDescent="0.2">
      <c r="A55" s="82" t="s">
        <v>40</v>
      </c>
      <c r="B55" s="83" t="str">
        <f>B24</f>
        <v>TERRACERÍAS</v>
      </c>
      <c r="C55" s="84"/>
      <c r="D55" s="85"/>
      <c r="E55" s="79"/>
      <c r="F55" s="79"/>
      <c r="G55" s="86">
        <f>G24</f>
        <v>0</v>
      </c>
    </row>
    <row r="56" spans="1:43" s="81" customFormat="1" x14ac:dyDescent="0.2">
      <c r="A56" s="82" t="s">
        <v>50</v>
      </c>
      <c r="B56" s="83" t="str">
        <f>B29</f>
        <v>PAVIMENTO ASFALTICO</v>
      </c>
      <c r="C56" s="84"/>
      <c r="D56" s="85"/>
      <c r="E56" s="79"/>
      <c r="F56" s="79"/>
      <c r="G56" s="86">
        <f>G29</f>
        <v>0</v>
      </c>
    </row>
    <row r="57" spans="1:43" s="81" customFormat="1" x14ac:dyDescent="0.2">
      <c r="A57" s="77" t="s">
        <v>54</v>
      </c>
      <c r="B57" s="78" t="str">
        <f>B31</f>
        <v>SEÑALAMIENTO HORIZONTAL Y VERTICAL</v>
      </c>
      <c r="C57" s="78"/>
      <c r="D57" s="78"/>
      <c r="E57" s="78"/>
      <c r="F57" s="79"/>
      <c r="G57" s="80">
        <f>G31</f>
        <v>0</v>
      </c>
    </row>
    <row r="58" spans="1:43" s="81" customFormat="1" x14ac:dyDescent="0.2">
      <c r="A58" s="82" t="s">
        <v>56</v>
      </c>
      <c r="B58" s="83" t="str">
        <f>B32</f>
        <v>SEÑALAMIENTO HORIZONTAL</v>
      </c>
      <c r="C58" s="84"/>
      <c r="D58" s="85"/>
      <c r="E58" s="79"/>
      <c r="F58" s="79"/>
      <c r="G58" s="86">
        <f>G32</f>
        <v>0</v>
      </c>
    </row>
    <row r="59" spans="1:43" s="81" customFormat="1" x14ac:dyDescent="0.2">
      <c r="A59" s="82" t="s">
        <v>67</v>
      </c>
      <c r="B59" s="83" t="str">
        <f>B37</f>
        <v>SEÑALAMIENTO VERTICAL</v>
      </c>
      <c r="C59" s="84"/>
      <c r="D59" s="85"/>
      <c r="E59" s="79"/>
      <c r="F59" s="79"/>
      <c r="G59" s="86">
        <f>G37</f>
        <v>0</v>
      </c>
    </row>
    <row r="60" spans="1:43" s="81" customFormat="1" x14ac:dyDescent="0.2">
      <c r="A60" s="77" t="s">
        <v>77</v>
      </c>
      <c r="B60" s="78" t="str">
        <f>B42</f>
        <v>ALCANTARILLADO SANITARIO</v>
      </c>
      <c r="C60" s="78"/>
      <c r="D60" s="78"/>
      <c r="E60" s="78"/>
      <c r="F60" s="79"/>
      <c r="G60" s="80">
        <f>G42</f>
        <v>0</v>
      </c>
    </row>
    <row r="61" spans="1:43" s="81" customFormat="1" x14ac:dyDescent="0.2">
      <c r="A61" s="82"/>
      <c r="B61" s="83"/>
      <c r="C61" s="84"/>
      <c r="D61" s="85"/>
      <c r="E61" s="79"/>
      <c r="F61" s="79"/>
      <c r="G61" s="86"/>
    </row>
    <row r="62" spans="1:43" s="81" customFormat="1" x14ac:dyDescent="0.2">
      <c r="A62" s="82"/>
      <c r="B62" s="83"/>
      <c r="C62" s="84"/>
      <c r="D62" s="85"/>
      <c r="E62" s="79"/>
      <c r="F62" s="79"/>
      <c r="G62" s="86"/>
    </row>
    <row r="63" spans="1:43" s="81" customFormat="1" x14ac:dyDescent="0.2">
      <c r="A63" s="82"/>
      <c r="B63" s="83"/>
      <c r="C63" s="84"/>
      <c r="D63" s="85"/>
      <c r="E63" s="79"/>
      <c r="F63" s="79"/>
      <c r="G63" s="86"/>
    </row>
    <row r="64" spans="1:43" s="81" customFormat="1" x14ac:dyDescent="0.2">
      <c r="A64" s="82"/>
      <c r="B64" s="87"/>
      <c r="C64" s="84"/>
      <c r="D64" s="85"/>
      <c r="E64" s="79"/>
      <c r="G64" s="88"/>
    </row>
    <row r="65" spans="1:7" s="81" customFormat="1" ht="15" customHeight="1" x14ac:dyDescent="0.2">
      <c r="A65" s="89" t="s">
        <v>88</v>
      </c>
      <c r="B65" s="89"/>
      <c r="C65" s="89"/>
      <c r="D65" s="89"/>
      <c r="E65" s="89"/>
      <c r="F65" s="90" t="s">
        <v>89</v>
      </c>
      <c r="G65" s="91">
        <f>ROUND(SUM(G53,G57,G60),2)</f>
        <v>0</v>
      </c>
    </row>
    <row r="66" spans="1:7" s="81" customFormat="1" ht="15" customHeight="1" x14ac:dyDescent="0.2">
      <c r="A66" s="92"/>
      <c r="B66" s="92"/>
      <c r="C66" s="92"/>
      <c r="D66" s="92"/>
      <c r="E66" s="92"/>
      <c r="F66" s="90" t="s">
        <v>90</v>
      </c>
      <c r="G66" s="93">
        <f>ROUND(PRODUCT(G65,0.16),2)</f>
        <v>0</v>
      </c>
    </row>
    <row r="67" spans="1:7" s="81" customFormat="1" ht="15.75" x14ac:dyDescent="0.2">
      <c r="A67" s="92"/>
      <c r="B67" s="92"/>
      <c r="C67" s="92"/>
      <c r="D67" s="92"/>
      <c r="E67" s="92"/>
      <c r="F67" s="90" t="s">
        <v>91</v>
      </c>
      <c r="G67" s="94">
        <f>ROUND(SUM(G65,G66),2)</f>
        <v>0</v>
      </c>
    </row>
  </sheetData>
  <protectedRanges>
    <protectedRange sqref="B9:C9 B5" name="DATOS_3"/>
    <protectedRange sqref="C1" name="DATOS_1_2"/>
    <protectedRange sqref="F4:F7" name="DATOS_3_1_1"/>
  </protectedRanges>
  <mergeCells count="14">
    <mergeCell ref="B60:E60"/>
    <mergeCell ref="C9:F9"/>
    <mergeCell ref="C10:F10"/>
    <mergeCell ref="A65:E65"/>
    <mergeCell ref="A66:E67"/>
    <mergeCell ref="G9:G10"/>
    <mergeCell ref="A12:G12"/>
    <mergeCell ref="B53:E53"/>
    <mergeCell ref="B57:E57"/>
    <mergeCell ref="C1:F1"/>
    <mergeCell ref="C2:F3"/>
    <mergeCell ref="B5:B7"/>
    <mergeCell ref="C8:F8"/>
    <mergeCell ref="B9:B10"/>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2" manualBreakCount="2">
    <brk id="30" max="6" man="1"/>
    <brk id="4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DOPI-MUN-RM-PAV-LP-129-2023</vt:lpstr>
      <vt:lpstr>'DOPI-MUN-RM-PAV-LP-129-2023'!Área_de_impresión</vt:lpstr>
      <vt:lpstr>'DOPI-MUN-RM-PAV-LP-129-2023'!Títulos_a_imprimir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Ceja Hermosillo</dc:creator>
  <cp:lastModifiedBy>Salvador Ceja Hermosillo</cp:lastModifiedBy>
  <dcterms:created xsi:type="dcterms:W3CDTF">2023-09-14T16:53:31Z</dcterms:created>
  <dcterms:modified xsi:type="dcterms:W3CDTF">2023-09-14T17:07:05Z</dcterms:modified>
</cp:coreProperties>
</file>