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66925"/>
  <mc:AlternateContent xmlns:mc="http://schemas.openxmlformats.org/markup-compatibility/2006">
    <mc:Choice Requires="x15">
      <x15ac:absPath xmlns:x15ac="http://schemas.microsoft.com/office/spreadsheetml/2010/11/ac" url="\\10.20.47.239\Presupuesto Base\CATALOGOS 2023\CONVOCATORIA 017-2023\"/>
    </mc:Choice>
  </mc:AlternateContent>
  <xr:revisionPtr revIDLastSave="0" documentId="13_ncr:1_{91725180-3945-40DE-8464-10A9B7A9EEA3}" xr6:coauthVersionLast="36" xr6:coauthVersionMax="36" xr10:uidLastSave="{00000000-0000-0000-0000-000000000000}"/>
  <bookViews>
    <workbookView xWindow="0" yWindow="0" windowWidth="14415" windowHeight="8580" xr2:uid="{00000000-000D-0000-FFFF-FFFF00000000}"/>
  </bookViews>
  <sheets>
    <sheet name="Catálogo" sheetId="1" r:id="rId1"/>
  </sheets>
  <definedNames>
    <definedName name="_xlnm._FilterDatabase" localSheetId="0" hidden="1">Catálogo!$A$14:$G$1070</definedName>
    <definedName name="_xlnm.Print_Area" localSheetId="0">Catálogo!$A$1:$G$1070</definedName>
    <definedName name="_xlnm.Print_Titles" localSheetId="0">Catálogo!$1:$14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54" i="1" l="1"/>
  <c r="G1064" i="1" s="1"/>
  <c r="G807" i="1" l="1"/>
  <c r="G1051" i="1" s="1"/>
  <c r="G558" i="1"/>
  <c r="G1033" i="1" s="1"/>
  <c r="G597" i="1"/>
  <c r="G1037" i="1" s="1"/>
  <c r="G193" i="1"/>
  <c r="G995" i="1" s="1"/>
  <c r="G225" i="1"/>
  <c r="G999" i="1" s="1"/>
  <c r="G831" i="1" l="1"/>
  <c r="G189" i="1"/>
  <c r="G994" i="1" s="1"/>
  <c r="G181" i="1"/>
  <c r="G993" i="1" s="1"/>
  <c r="G227" i="1"/>
  <c r="G1000" i="1" s="1"/>
  <c r="G169" i="1"/>
  <c r="G992" i="1" s="1"/>
  <c r="G560" i="1"/>
  <c r="G1034" i="1" s="1"/>
  <c r="G599" i="1"/>
  <c r="G1038" i="1" s="1"/>
  <c r="G698" i="1"/>
  <c r="G1042" i="1" s="1"/>
  <c r="G195" i="1"/>
  <c r="G996" i="1" s="1"/>
  <c r="G281" i="1"/>
  <c r="G1008" i="1" s="1"/>
  <c r="G813" i="1"/>
  <c r="G1052" i="1" s="1"/>
  <c r="G738" i="1"/>
  <c r="G1045" i="1" s="1"/>
  <c r="G678" i="1"/>
  <c r="G1041" i="1" s="1"/>
  <c r="G577" i="1"/>
  <c r="G1035" i="1" s="1"/>
  <c r="G555" i="1"/>
  <c r="G1032" i="1" s="1"/>
  <c r="G263" i="1"/>
  <c r="G1006" i="1" s="1"/>
  <c r="G260" i="1"/>
  <c r="G1005" i="1" s="1"/>
  <c r="G658" i="1"/>
  <c r="G1040" i="1" s="1"/>
  <c r="G256" i="1"/>
  <c r="G1004" i="1" s="1"/>
  <c r="G236" i="1"/>
  <c r="G1001" i="1" s="1"/>
  <c r="G293" i="1"/>
  <c r="G1010" i="1" s="1"/>
  <c r="G655" i="1"/>
  <c r="G1039" i="1" s="1"/>
  <c r="G216" i="1"/>
  <c r="G268" i="1"/>
  <c r="G1007" i="1" s="1"/>
  <c r="G247" i="1"/>
  <c r="G1003" i="1" s="1"/>
  <c r="G718" i="1"/>
  <c r="G1044" i="1" s="1"/>
  <c r="G215" i="1" l="1"/>
  <c r="G997" i="1" s="1"/>
  <c r="G998" i="1"/>
  <c r="G717" i="1"/>
  <c r="G1043" i="1" s="1"/>
  <c r="G596" i="1"/>
  <c r="G1036" i="1" s="1"/>
  <c r="G246" i="1"/>
  <c r="G1002" i="1" s="1"/>
  <c r="G937" i="1" l="1"/>
  <c r="G1063" i="1" s="1"/>
  <c r="G927" i="1" l="1"/>
  <c r="G1062" i="1" s="1"/>
  <c r="G923" i="1" l="1"/>
  <c r="G1061" i="1" s="1"/>
  <c r="G881" i="1" l="1"/>
  <c r="G1058" i="1" s="1"/>
  <c r="G865" i="1"/>
  <c r="G1056" i="1" s="1"/>
  <c r="G888" i="1"/>
  <c r="G1059" i="1" s="1"/>
  <c r="G912" i="1"/>
  <c r="G1060" i="1" s="1"/>
  <c r="G872" i="1"/>
  <c r="G1057" i="1" s="1"/>
  <c r="G864" i="1" l="1"/>
  <c r="G1055" i="1" s="1"/>
  <c r="G848" i="1"/>
  <c r="G1054" i="1" s="1"/>
  <c r="G1053" i="1"/>
  <c r="G798" i="1" l="1"/>
  <c r="G1050" i="1" s="1"/>
  <c r="G797" i="1" l="1"/>
  <c r="G1049" i="1" s="1"/>
  <c r="G794" i="1"/>
  <c r="G1048" i="1" s="1"/>
  <c r="G755" i="1"/>
  <c r="G553" i="1"/>
  <c r="G1031" i="1" s="1"/>
  <c r="G548" i="1" l="1"/>
  <c r="G1030" i="1" s="1"/>
  <c r="G754" i="1"/>
  <c r="G1046" i="1" s="1"/>
  <c r="G1047" i="1"/>
  <c r="G527" i="1"/>
  <c r="G526" i="1" l="1"/>
  <c r="G1028" i="1" s="1"/>
  <c r="G1029" i="1"/>
  <c r="G374" i="1"/>
  <c r="G1017" i="1" s="1"/>
  <c r="G396" i="1"/>
  <c r="G1019" i="1" s="1"/>
  <c r="G429" i="1"/>
  <c r="G1022" i="1" s="1"/>
  <c r="G450" i="1"/>
  <c r="G1024" i="1" s="1"/>
  <c r="G457" i="1"/>
  <c r="G1025" i="1" s="1"/>
  <c r="G418" i="1"/>
  <c r="G1021" i="1" s="1"/>
  <c r="G385" i="1"/>
  <c r="G1018" i="1" s="1"/>
  <c r="G440" i="1"/>
  <c r="G1023" i="1" s="1"/>
  <c r="G407" i="1"/>
  <c r="G1020" i="1" s="1"/>
  <c r="G328" i="1" l="1"/>
  <c r="G1013" i="1" s="1"/>
  <c r="G363" i="1"/>
  <c r="G1016" i="1" s="1"/>
  <c r="G352" i="1"/>
  <c r="G1015" i="1" s="1"/>
  <c r="G317" i="1"/>
  <c r="G1012" i="1" s="1"/>
  <c r="G339" i="1"/>
  <c r="G1014" i="1" s="1"/>
  <c r="G306" i="1"/>
  <c r="G1011" i="1" s="1"/>
  <c r="G292" i="1" l="1"/>
  <c r="G1009" i="1" s="1"/>
  <c r="G488" i="1" l="1"/>
  <c r="G1027" i="1" s="1"/>
  <c r="G463" i="1" l="1"/>
  <c r="G1026" i="1" s="1"/>
  <c r="G100" i="1"/>
  <c r="G985" i="1" s="1"/>
  <c r="X85" i="1"/>
  <c r="S85" i="1"/>
  <c r="T85" i="1"/>
  <c r="D79" i="1"/>
  <c r="G30" i="1"/>
  <c r="G976" i="1" s="1"/>
  <c r="G49" i="1" l="1"/>
  <c r="G979" i="1" s="1"/>
  <c r="G96" i="1"/>
  <c r="G984" i="1" s="1"/>
  <c r="G108" i="1"/>
  <c r="G986" i="1" s="1"/>
  <c r="G124" i="1"/>
  <c r="G988" i="1" s="1"/>
  <c r="G87" i="1"/>
  <c r="G142" i="1"/>
  <c r="G991" i="1" s="1"/>
  <c r="G112" i="1"/>
  <c r="G987" i="1" s="1"/>
  <c r="G70" i="1"/>
  <c r="G980" i="1" s="1"/>
  <c r="G17" i="1"/>
  <c r="G974" i="1" s="1"/>
  <c r="G137" i="1"/>
  <c r="G92" i="1"/>
  <c r="G983" i="1" s="1"/>
  <c r="G43" i="1"/>
  <c r="G978" i="1" s="1"/>
  <c r="G35" i="1"/>
  <c r="Y85" i="1"/>
  <c r="Z85" i="1" s="1"/>
  <c r="U85" i="1"/>
  <c r="G136" i="1" l="1"/>
  <c r="G989" i="1" s="1"/>
  <c r="G990" i="1"/>
  <c r="G29" i="1"/>
  <c r="G977" i="1"/>
  <c r="G86" i="1"/>
  <c r="G982" i="1"/>
  <c r="G981" i="1" l="1"/>
  <c r="G975" i="1"/>
  <c r="G16" i="1"/>
  <c r="G973" i="1" l="1"/>
  <c r="G1068" i="1" s="1"/>
  <c r="G1069" i="1" l="1"/>
  <c r="G1070" i="1" s="1"/>
</calcChain>
</file>

<file path=xl/sharedStrings.xml><?xml version="1.0" encoding="utf-8"?>
<sst xmlns="http://schemas.openxmlformats.org/spreadsheetml/2006/main" count="2979" uniqueCount="1774">
  <si>
    <t>MUNICIPIO DE ZAPOPAN, JALISCO</t>
  </si>
  <si>
    <t>DIRECCIÓN DE OBRAS PÚBLICAS E INFRAESTRUCTURA.</t>
  </si>
  <si>
    <t>UNIDAD DE PRESUPUESTOS Y CONTRATACION DE OBRA PUBLICA</t>
  </si>
  <si>
    <t>DESCRIPCIÓN GENERAL DE LOS TRABAJOS:</t>
  </si>
  <si>
    <t>FECHA DE INICIO:</t>
  </si>
  <si>
    <t>CENTRO DE ATENCION INFANTIL (CDI No. 11)</t>
  </si>
  <si>
    <t>FECHA DE TERMINACIÓN:</t>
  </si>
  <si>
    <t>PLAZO DE EJECUCIÓN:</t>
  </si>
  <si>
    <t>FECHA DE PRESENTACIÓN:</t>
  </si>
  <si>
    <t>NOMBRE, CARGO Y FIRMA DEL LICITANTE</t>
  </si>
  <si>
    <t>DOCUMENTO</t>
  </si>
  <si>
    <t>CATÁLOGO DE CONCEPTOS</t>
  </si>
  <si>
    <t>CLAVE</t>
  </si>
  <si>
    <t>DESCRIPCION</t>
  </si>
  <si>
    <t>UNIDAD</t>
  </si>
  <si>
    <t>CANTIDAD</t>
  </si>
  <si>
    <t>PRECIO UNITARIO ($)</t>
  </si>
  <si>
    <t>PRECIO UNITARIO ($) CON LETRA</t>
  </si>
  <si>
    <t>IMPORTE ($) M. N.</t>
  </si>
  <si>
    <t>A</t>
  </si>
  <si>
    <t>PRELIMINARES</t>
  </si>
  <si>
    <t>DOPI-001</t>
  </si>
  <si>
    <t>TRAZO Y NIVELACIÓN CON EQUIPO TOPOGRÁFICO DEL TERRENO ESTABLECIENDO EJES Y REFERENCIAS Y BANCOS DE NIVEL, INCLUYE: HERRAMIENTA, CRUCETAS, ESTACAS, HILOS, Y TRAZOS CON CALHIDRA, EQUIPO Y MANO DE OBRA.</t>
  </si>
  <si>
    <t>M2</t>
  </si>
  <si>
    <t>DOPI-002</t>
  </si>
  <si>
    <t>DEMOLICIÓN POR MEDIOS MECÁNICOS DE CONCRETO SIMPLE EN BANQUETAS, INCLUYE: HERRAMIENTA, CORTE CON DISCO DE DIAMANTE PARA DELIMITAR ÁREA, ACARREO DEL MATERIAL A BANCO DE OBRA PARA SU POSTERIOR RETIRO, VOLUMEN MEDIDO EN SECCIÓN, ABUNDAMIENTO, EQUIPO Y MANO DE OBRA.</t>
  </si>
  <si>
    <t>M3</t>
  </si>
  <si>
    <t>DOPI-003</t>
  </si>
  <si>
    <t>DEMOLICIÓN POR MEDIOS MECÁNICOS DE ELEMENTOS ESTRUCTURALES DE CONCRETO ARMADO, INCLUYE: HERRAMIENTA, CORTE DE ACERO, ACARREO DEL MATERIAL A BANCO DE OBRA PARA SU POSTERIOR RETIRO Y LIMPIEZA DEL ÁREA DE LOS TRABAJOS, VOLUMEN MEDIDO EN SECCIONES, ABUNDAMIENTO, EQUIPO Y MANO DE OBRA.</t>
  </si>
  <si>
    <t>DOPI-004</t>
  </si>
  <si>
    <t xml:space="preserve">DEMOLICIÓN POR MEDIOS MECÁNICOS DE PAVIMENTO ASFÁLTICO, INCLUYE: HERRAMIENTA, ACARREO LIBRE A BANCO DE OBRA PARA SU POSTERIOR RETIRO, VOLUMEN MEDIDO EN SECCIÓN, ABUNDAMIENTO, EQUIPO Y MANO DE OBRA. </t>
  </si>
  <si>
    <t>DOPI-005</t>
  </si>
  <si>
    <r>
      <t xml:space="preserve">DEMOLICIÓN  DE GUARNICIÓN TIPO "I" O TIPO "L" POR MEDIOS MECÁNICOS, INCLUYE: HERRAMIENTA, CORTE CON DISCO DE DIAMANTE PARA DELIMITAR ÁREA, ACARREO DEL MATERIAL A BANCO DE OBRA PARA SU POSTERIOR RETIRO, VOLUMEN MEDIDO EN SECCIÓN, ABUNDAMIENTO, EQUIPO Y MANO DE OBRA.
</t>
    </r>
    <r>
      <rPr>
        <sz val="8"/>
        <color rgb="FFFF0000"/>
        <rFont val="Isidora Bold"/>
      </rPr>
      <t xml:space="preserve">
</t>
    </r>
  </si>
  <si>
    <t>DOPI-006</t>
  </si>
  <si>
    <t xml:space="preserve">DEMOLICIÓN POR MEDIOS MECÁNICOS DE MURO DE LADRILLO DE LAMA Y/O BLOCK A SOGA Y/O TEZÓN, EN LÍMITE DE PROPIEDAD, INCLUYE: HERRAMIENTA, DEMOLICIÓN DE DALAS, CADENAS Y CASTILLOS, RECUBRIMIENTOS, APLANADOS, MANO DE OBRA, VOLUMEN MEDIDO EN SECCIONES, ABUNDAMIENTO, RETIRO Y ACARREO DEL MATERIAL A BANCO DE OBRA PARA SU POSTERIOR RETIRO Y LIMPIEZA DEL ÁREA DE LOS TRABAJOS.
</t>
  </si>
  <si>
    <t>DOPI-007</t>
  </si>
  <si>
    <t>DESMANTELAMIENTO Y RETIRO DE REJA TIPO CERCASEL, A BASE DE REJA DE ACERO, POSTES VERTICALES Y HORIZONTALES, SIN RECUPERACIÓN, INCLUYE: HERRAMIENTA, DESINSTALACIÓN DE ELEMENTOS DE FIJACIÓN, DEMOLICIÓN DE MAMPOSTEO DONDE SE ENCUENTRAN AHOGADOS LOS POSTES VERTICALES, ACARREOS DENTRO Y FUERA DE LA OBRA A TIRADERO AUTORIZADO POR EL SUPERVISOR, EQUIPO Y MANO DE OBRA.</t>
  </si>
  <si>
    <t>DOPI-008</t>
  </si>
  <si>
    <t>DEMOLICIÓN DE CIMENTACIÓN DE MAMPOSTERÍA POR MEDIOS MECÁNICOS, HASTA 1.50 M DE PROFUNDIDAD, INCLUYE: HERRAMIENTA, ACOPIO DE LOS MATERIALES PARA SU POSTERIOR RETIRO, VOLUMEN MEDIDO EN SECCIONES, ABUNDAMIENTO, EQUIPO Y MANO DE OBRA.</t>
  </si>
  <si>
    <t>DOPI-009</t>
  </si>
  <si>
    <t xml:space="preserve">CARGA MECÁNICA Y ACARREO EN CAMIÓN DE MATERIAL PRODUCTO DE EXCAVACIÓN, DEMOLICIÓN Y/O ESCOMBROS, A 1ER KILÓMETRO DE DISTANCIA, VOLUMEN MEDIDO EN SECCIONES, INCLUYE: REGALÍAS AL BANCO DE TIRO Y ABUNDAMIENTO. </t>
  </si>
  <si>
    <t>DOPI-010</t>
  </si>
  <si>
    <t xml:space="preserve">ACARREO EN CAMIÓN DE MATERIAL PRODUCTO DE EXCAVACIONES, DEMOLICIONES Y/O ESCOMBROS, EN KILÓMETROS SUBSECUENTES. VOLUMEN MEDIDO EN SECCIONES, INCLUYE: ABUNDAMIENTO. </t>
  </si>
  <si>
    <t>M3-KM</t>
  </si>
  <si>
    <t>DOPI-011</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</si>
  <si>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</si>
  <si>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PZA</t>
  </si>
  <si>
    <t>B</t>
  </si>
  <si>
    <t>CIMENTACION</t>
  </si>
  <si>
    <t>B1</t>
  </si>
  <si>
    <t>EXCAVACIONES Y RELLENOS</t>
  </si>
  <si>
    <t>DOPI-012</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</si>
  <si>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</si>
  <si>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DOPI-013</t>
  </si>
  <si>
    <t>DOPI-014</t>
  </si>
  <si>
    <t>DOPI-015</t>
  </si>
  <si>
    <t>B2</t>
  </si>
  <si>
    <t>ZAPATAS</t>
  </si>
  <si>
    <t>DOPI-016</t>
  </si>
  <si>
    <t>PLANTILLA DE 5 CM DE ESPESOR DE CONCRETO HECHO EN OBRA DE F´C=100 KG/CM2, INCLUYE: PREPARACIÓN DE LA SUPERFICIE, NIVELACIÓN, MAESTREADO, COLADO, MANO DE OBRA, EQUIPO Y HERRAMIENTA.</t>
  </si>
  <si>
    <t>DOPI-017</t>
  </si>
  <si>
    <t>SUMINISTRO, HABILITADO Y COLOCACIÓN DE ACERO DE REFUERZO DE FY= 4200 KG/CM2, INCLUYE: MATERIALES, TRASLAPES, SILLETAS, HABILITADO, AMARRES, MANO DE OBRA, EQUIPO Y HERRAMIENTA.</t>
  </si>
  <si>
    <t>KG</t>
  </si>
  <si>
    <t>DOPI-018</t>
  </si>
  <si>
    <t>CIMBRA ACABADO COMÚN EN CIMENTACIÓN A BASE DE MADERA DE PINO DE 3A, INCLUYE: HERRAMIENTA, SUMINISTRO DE MATERIALES, ACARREOS, CORTES, HABILITADO, CIMBRADO, DESCIMBRA, EQUIPO Y MANO DE OBRA.</t>
  </si>
  <si>
    <t>DOPI-019</t>
  </si>
  <si>
    <t xml:space="preserve">SUMINISTRO Y COLOCACIÓN DE CONCRETO PREMEZCLADO CON RESISTENCIA A LA COMPRESIÓN F'C=250 KG/CM² CON AGREGADO DE 3/4" R.R. A 14 DÍAS, EN CIMENTACIÓN, TIRO DIRECTO. INCLUYE: SUMINISTRO Y COLOCACIÓN, MATERIALES, DESPERDICIOS, COLADO, VIBRADO, CURADO, PRUEBAS DE CALIDAD, LIMPIEZA, ACARREO DE MATERIALES AL LUGAR DE LA OBRA, DISPOSICIÓN DE DESPERDICIOS HASTA UN LUGAR AUTORIZADO PARA SU DESECHO, MANO DE OBRA, EQUIPO, HERRAMIENTA </t>
  </si>
  <si>
    <t>DOPI-020</t>
  </si>
  <si>
    <t xml:space="preserve">SUMINISTRO Y COLOCACIÓN DE CONCRETO PREMEZCLADO CON RESISTENCIA A LA COMPRESIÓN F'C=250 KG/CM² CON AGREGADO DE 3/4" R.R. A 14 DÍAS, EN CIMENTACIÓN, BOMBEABLE. INCLUYE: SUMINISTRO Y COLOCACIÓN, MATERIALES, DESPERDICIOS, COLADO, VIBRADO, CURADO, PRUEBAS DE CALIDAD, LIMPIEZA, ACARREO DE MATERIALES AL LUGAR DE LA OBRA, DISPOSICIÓN DE DESPERDICIOS HASTA UN LUGAR AUTORIZADO PARA SU DESECHO, MANO DE OBRA, EQUIPO, HERRAMIENTA </t>
  </si>
  <si>
    <t>DOPI-021</t>
  </si>
  <si>
    <t xml:space="preserve">SUMINISTRO Y COLOCACIÓN DE CONCRETO PREMEZCLADO CON RESISTENCIA A LA COMPRESIÓN F'C=250 KG/CM² CON AGREGADO DE 3/4" R.N. A 28 DÍAS, EN CIMENTACIÓN, TIRO DIRECTO. INCLUYE: SUMINISTRO Y COLOCACIÓN, MATERIALES, DESPERDICIOS, COLADO, VIBRADO, CURADO, PRUEBAS DE CALIDAD, LIMPIEZA, ACARREO DE MATERIALES AL LUGAR DE LA OBRA, DISPOSICIÓN DE DESPERDICIOS HASTA UN LUGAR AUTORIZADO PARA SU DESECHO, MANO DE OBRA, EQUIPO, HERRAMIENTA </t>
  </si>
  <si>
    <t>DOPI-022</t>
  </si>
  <si>
    <t xml:space="preserve">SUMINISTRO Y COLOCACIÓN DE CONCRETO PREMEZCLADO CON RESISTENCIA A LA COMPRESIÓN F'C=250 KG/CM² CON AGREGADO DE 3/4" R.N. A 28 DÍAS, EN CIMENTACIÓN, BOMBEABLE. INCLUYE: SUMINISTRO Y COLOCACIÓN, MATERIALES, DESPERDICIOS, COLADO, VIBRADO, CURADO, PRUEBAS DE CALIDAD, LIMPIEZA, ACARREO DE MATERIALES AL LUGAR DE LA OBRA, DISPOSICIÓN DE DESPERDICIOS HASTA UN LUGAR AUTORIZADO PARA SU DESECHO, MANO DE OBRA, EQUIPO, HERRAMIENTA </t>
  </si>
  <si>
    <t>B3</t>
  </si>
  <si>
    <t>CONTRATRABES</t>
  </si>
  <si>
    <t>DOPI-023</t>
  </si>
  <si>
    <t>DOPI-024</t>
  </si>
  <si>
    <t>DOPI-025</t>
  </si>
  <si>
    <t>CIMBRA ACABADO COMÚN EN CIMENTACION A BASE DE MADERA DE PINO DE 3A, INCLUYE: HERRAMIENTA, SUMINISTRO DE MATERIALES, ACARREOS, CORTES, HABILITADO, CIMBRADO, DESCIMBRA, EQUIPO Y MANO DE OBRA.</t>
  </si>
  <si>
    <t>DOPI-026</t>
  </si>
  <si>
    <t>DOPI-027</t>
  </si>
  <si>
    <t xml:space="preserve">SUMINISTRO Y COLOCACIÓN DE CONCRETO PREMEZCLADO CON RESISTENCIA A LA COMPRESIÓN F'C=250 KG/CM² CON AGREGADO DE 3/4" R.N. A 28 DÍAS, EN CIMENTACIÓN, BOMBEABLE. INCLUYE: SUMINISTRO Y COLOCACIÓN, MATERIALES, DESPERDICIOS, COLADO, VIBRADO, CURADO, PRUEBAS DE CALIDAD, LIMPIEZA, ACARREO DE MATERIALES AL LUGAR DE LA OBRA, DISPOSICIÓN DE DESPERDICIOS HASTA UN LUGAR AUTORIZADO PARA SU DESECHO, MANO DE OBRA, EQUIPO, HERRAMIENTA 
</t>
  </si>
  <si>
    <t>C</t>
  </si>
  <si>
    <t>CISTERNA</t>
  </si>
  <si>
    <t>DOPI-028</t>
  </si>
  <si>
    <t>DOPI-029</t>
  </si>
  <si>
    <t>EXCAVACIÓN POR MEDIOS MECÁNICOS EN MATERIAL TIPO II, DE 2.00 A 4.00 M DE PROFUNDIDAD, INCLUYE: AFINE DE PLANTILLA Y TALUDES, ACARREO DEL MATERIAL A BANCO DE OBRA PARA SU POSTERIOR RETIRO, MANO DE OBRA, ABUNDAMIENTO, EQUIPO Y HERRAMIENTA. (MEDIDO EN TERRENO NATURAL POR SECCIÓN).</t>
  </si>
  <si>
    <t>DOPI-030</t>
  </si>
  <si>
    <t>EXCAVACIÓN POR MEDIOS MECÁNICOS EN MATERIAL TIPO II, DE 4.00 A 6.00 M DE PROFUNDIDAD, INCLUYE: AFINE DE PLANTILLA Y TALUDES, ACARREO DEL MATERIAL A BANCO DE OBRA PARA SU POSTERIOR RETIRO, MANO DE OBRA, ABUNDAMIENTO, EQUIPO Y HERRAMIENTA. (MEDIDO EN TERRENO NATURAL POR SECCIÓN).</t>
  </si>
  <si>
    <t>DOPI-031</t>
  </si>
  <si>
    <t>DOPI-032</t>
  </si>
  <si>
    <t>DOPI-033</t>
  </si>
  <si>
    <t xml:space="preserve">CIMBRA CON ACABADO COMUN A BASE DE TRIPLAY DE PINO DE 1RA. INCLUYE: SUMINISTRO, HABILITADO, COLOCACIÓN, MATERIALES, DESPERDICIOS, CORTES, TROQUELES, APUNTALAMIENTOS, AMARRES, ALAMBRE RECOCIDO, CLAVOS, , DESMOLDANTE, DESCIMBRADO, LIMPIEZA,  ACARREO DE MATERIALES AL LUGAR DE LA OBRA, DISPOSICIÓN DE DESPERDICIOS HASTA UN LUGAR AUTORIZADO PARA SU DESECHO, MANO DE OBRA , EQUIPO, HERRAMIENTA </t>
  </si>
  <si>
    <t>DOPI-034</t>
  </si>
  <si>
    <t>SUMINISTRO, HABILITADO Y COLOCACIÓN DE CASETÓN DE POLIESTIRE NO EXPANDIDO CON DENSIDAD 10 KG/M³. INCLUYE: SUMINISTRO, HABILITADO, COLOCACIÓN, MATERIALES, DESPERDICIOS, ELEVACIONES, CORTES, ACARREO DE MATERIALES AL LUGAR DE LA OBRA, DISPOSICIÓN DE DESPERDICIOS HASTA UN LUGAR AUTORIZADO PARA SU DESECHO, MANO DE OBRA, EQUIPO, HERRAMIENTA</t>
  </si>
  <si>
    <t>DOPI-035</t>
  </si>
  <si>
    <t xml:space="preserve">SUMINISTRO Y COLOCACIÓN DE MALLA ELECTROSOLDADA 6X6-8/8 CON RESISTENCIA A LA FLUENCIA FY=5000 KG/CM². INCLUYE: SUMINISTRO Y COLOCACIÓN, MATERIALES, DESPERDICIOS, ELEVACIONES, CORTES, TRASLAPES, AMARRES, ALAMBRE RECOCIDO, SILLETAS, LIMPIEZA, ACARREO DE MATERIALES AL LUGAR DE LA OBRA, DISPOSICIÓN DE DESPERDICIOS HASTA UN LUGAR AUTORIZADO PARA SU DESECHO, MANO DE OBRA, EQUIPO, HERRAMIENTA </t>
  </si>
  <si>
    <t>DOPI-036</t>
  </si>
  <si>
    <t>SUMINISTRO Y COLOCACIÓN DE BANDA OJILLADA DE PVC DE 6", FESTER O SIMILAR, EN JUNTA COSTRUCTIVA EN MUROS DE CISTERNA, COLOCADA DE MANERA VERTICAL EN MODULOS DE 3.00 A 5.00 M MÁXIMO, INCLUYE: HERRAMIENTA, CORTES, EQUIPO Y MANO DE OBRA</t>
  </si>
  <si>
    <t>M</t>
  </si>
  <si>
    <t>DOPI-037</t>
  </si>
  <si>
    <t xml:space="preserve">SUMINISTRO Y COLOCACIÓN DE CONCRETO PREMEZCLADO CON RESISTENCIA A LA COMPRESIÓN F'C=250 KG/CM²  CON AGREGADO DE 3/4" R.R. A 14 DÍAS, IMPERMEABILIZANTE AL 4%  (2 KG POR SACO DE CEMENTO DE 50KG) BOMBEABLE. INCLUYE: SUMINISTRO Y COLOCACIÓN, MATERIALES, DESPERDICIOS, COLADO, VIBRADO, CURADO, PRUEBAS DE CALIDAD, LIMPIEZA, ACARREO DE MATERIALES AL LUGAR DE LA OBRA, DISPOSICIÓN DE DESPERDICIOS HASTA UN LUGAR AUTORIZADO PARA SU DESECHO, MANO DE OBRA, EQUIPO, HERRAMIENTA.
</t>
  </si>
  <si>
    <t>DOPI-038</t>
  </si>
  <si>
    <t xml:space="preserve">SUMINISTRO Y COLOCACIÓN DE CONCRETO PREMEZCLADO CON RESISTENCIA A LA COMPRESIÓN F'C=250 KG/CM²  CON AGREGADO DE 3/4" R.N. A 28 DÍAS, IMPERMEABILIZANTE AL 4% (2 KG POR SACO DE CEMENTO DE 50KG) BOMBEABLE. INCLUYE: SUMINISTRO Y COLOCACIÓN, MATERIALES, DESPERDICIOS, COLADO, VIBRADO, CURADO, PRUEBAS DE CALIDAD, LIMPIEZA, ACARREO DE MATERIALES AL LUGAR DE LA OBRA, DISPOSICIÓN DE DESPERDICIOS HASTA UN LUGAR AUTORIZADO PARA SU DESECHO, MANO DE OBRA, EQUIPO, HERRAMIENTA.
</t>
  </si>
  <si>
    <t>DOPI-039</t>
  </si>
  <si>
    <t>DOPI-040</t>
  </si>
  <si>
    <t>DOPI-041</t>
  </si>
  <si>
    <t xml:space="preserve">SUMINISTRO Y COLOCACIÓN DE REJILLA IRVING ESTÁNDAR IS-05 O SIMILAR DE 1/8" X 1 1/4" (PINTADO EN NEGRO), INCLUYE: HERRAMIENTA, SUMINISTRO Y COLOCACIÓN, ACARREOS, RECORTES, DESPERDICIOS, EQUIPO Y MANO DE OBRA.
</t>
  </si>
  <si>
    <t>DOPI-042</t>
  </si>
  <si>
    <t>SUMINISTRO, HABILITADO Y MONTAJE DE PLACA DE ACERO A-36 DE 17 X10 CM DE 3/8" , CON 2 ANCLAS DE ÁNGULO LI2"X2"X3/16" A-36 INCLUYE: TRAZO, MATERIALES, CORTES, SOLDADURA, FIJACIÓN, MANO DE OBRA, EQUIPO Y HERRAMIENTA.</t>
  </si>
  <si>
    <t>DOPI-043</t>
  </si>
  <si>
    <t xml:space="preserve">SUMINISTRO, HABILITADO Y MONTAJE DE PLACA DE ACERO A-36 DE 20 X25 CM DE 1/2" , INCLUYE: TRAZO, MATERIALES, CORTES, SOLDADURA, FIJACIÓN, MANO DE OBRA, EQUIPO Y HERRAMIENTA.
</t>
  </si>
  <si>
    <t>DOPI-044</t>
  </si>
  <si>
    <t>SUMINISTRO Y COLOCACIÓN DE HERRERÍA ESTRUCTURAL A BASE DE PERFILES IPR, IPS, INCLUYE:, HERRAMIENTA, HABILITADO, ACARREOS, CORTES, DESPERDICIOS, SOLDADURAS, PINTURA ANTICORROSIVA (PRIMER), MATERIALES, EQUIPO Y MANO DE OBRA.</t>
  </si>
  <si>
    <t>DOPI-045</t>
  </si>
  <si>
    <r>
      <t xml:space="preserve">SUMINISTRO, HABILITADO Y MONTAJE DE PLACA DE ACERO A-36 DE 12 X10 CM DE 3/8" ,  INCLUYE: TRAZO, MATERIALES, CORTES, SOLDADURA, FIJACIÓN, MANO DE OBRA, EQUIPO Y HERRAMIENTA.
</t>
    </r>
    <r>
      <rPr>
        <sz val="8"/>
        <color rgb="FFFF0000"/>
        <rFont val="Isidora Bold"/>
      </rPr>
      <t xml:space="preserve">
</t>
    </r>
  </si>
  <si>
    <t>DOPI-046</t>
  </si>
  <si>
    <t>SUMINISTRO, HABILITADO Y MONTAJE DE ÁNGULO LI 4"X4"1/4", ANCLADO CON TAQUETE KWIK BOLT KB-TZ2 3/8 X 4" ,  INCLUYE: TRAZO, MATERIALES, CORTES, SOLDADURA, FIJACIÓN, MANO DE OBRA, EQUIPO Y HERRAMIENTA.</t>
  </si>
  <si>
    <t>DOPI-047</t>
  </si>
  <si>
    <t>SUMINISTRO Y APLICACIÓN DE PINTURA DE ESMALTE 100 MATE COMEX O SIMILAR, COLOR BLANCO, EN ESTRUCTURAS METÁLICAS, INCLUYE: APLICACIÓN DE RECUBRIMIENTO A 4 MILÉSIMAS DE ESPESOR, MATERIALES, MANO DE OBRA, EQUIPO Y HERRAMIENTA.</t>
  </si>
  <si>
    <t>D</t>
  </si>
  <si>
    <t>PERGOLADO</t>
  </si>
  <si>
    <t>DOPI-048</t>
  </si>
  <si>
    <t>DOPI-049</t>
  </si>
  <si>
    <t>DOPI-050</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</si>
  <si>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</si>
  <si>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DOPI-051</t>
  </si>
  <si>
    <t>DOPI-052</t>
  </si>
  <si>
    <t>DOPI-053</t>
  </si>
  <si>
    <t xml:space="preserve">SUMINISTRO Y COLOCACIÓN DE CONCRETO PREMEZCLADO CON RESISTENCIA A LA COMPRESIÓN F'C=250 KG/CM² CON AGREGADO DE 3/4" R.N. EN CIMENTACIÓN, A TIRO DIRECTO. INCLUYE: SUMINISTRO Y COLOCACIÓN, MATERIALES, DESPERDICIOS, COLADO, VIBRADO, CURADO, PRUEBAS DE CALIDAD, LIMPIEZA, ACARREO DE MATERIALES AL LUGAR DE LA OBRA, DISPOSICIÓN DE DESPERDICIOS HASTA UN LUGAR AUTORIZADO PARA SU DESECHO, MANO DE OBRA, EQUIPO, HERRAMIENTA. </t>
  </si>
  <si>
    <t>DOPI-054</t>
  </si>
  <si>
    <t>FIRME DE 10 CM DE ESPESOR DE CONCRETO PREMEZCLADO F'C= 200  KG/CM2., R.N., AGREGADO DE GRANO DE MARMOL H3 #2 (5KG POR M2) REFORZADA CON MALLA ELECTROSOLDADA 6X6 - 8/8, INCLUYE: CIMBRA, DESCIMBRA, COLADO, CURADO, MATERIALES, HABILITADO, DESPERDICIOS, TRASLAPES, MATERIAL DE FIJACIÓN, ACARREO DEL MATERIAL AL SITIO DE SU COLOCACIÓN, MANO DE OBRA, EQUIPO Y HERRAMIENTA.</t>
  </si>
  <si>
    <t>DOPI-055</t>
  </si>
  <si>
    <t>DOPI-056</t>
  </si>
  <si>
    <t>DOPI-057</t>
  </si>
  <si>
    <t xml:space="preserve">SUMINISTRO Y COLOCACIÓN DE HERRERÍA ESTRUCTURAL A BASE DE PERFILES PTR INCLUYE:, HERRAMIENTA, HABILITADO, ACARREOS, CORTES, DESPERDICIOS, SOLDADURAS, PINTURA ANTICORROSIVA (PRIMER), MATERIALES, EQUIPO Y MANO DE OBRA.
</t>
  </si>
  <si>
    <t>DOPI-058</t>
  </si>
  <si>
    <r>
      <t>SUMINISTRO, HABILITADO Y MONTAJE DE CARTABONES PARA PB-1 CON PLACA DE ACERO A-36 DE 7 CM X 10CM X 5CM</t>
    </r>
    <r>
      <rPr>
        <sz val="8"/>
        <color rgb="FFFF0000"/>
        <rFont val="Isidora Bold"/>
      </rPr>
      <t>,</t>
    </r>
    <r>
      <rPr>
        <sz val="8"/>
        <rFont val="Isidora Bold"/>
      </rPr>
      <t xml:space="preserve"> 1/4" DE ESPESOR, INCLUYE: CORTES, DESPERDICIOS, SOLDADURA, PINTURA PRIMER ANTICORROSIVO Y ACABADO ALQUIDALICO COLOR BLANCO EN 3 MILÉSIMAS DE ESPESOR,  TRASLADO DE MATERIALES, MANO DE OBRA, EQUIPO Y HERRAMIENTA.
</t>
    </r>
    <r>
      <rPr>
        <sz val="8"/>
        <color rgb="FFFF0000"/>
        <rFont val="Isidora Bold"/>
      </rPr>
      <t xml:space="preserve">
</t>
    </r>
    <r>
      <rPr>
        <sz val="8"/>
        <rFont val="Isidora Bold"/>
      </rPr>
      <t xml:space="preserve">
</t>
    </r>
  </si>
  <si>
    <t>DOPI-059</t>
  </si>
  <si>
    <t>SUMINISTRO, HABILITADO Y MONTAJE DE ANCLA DE ACERO A-36  A BASE DE REDONDO LISO DE 5/8" DE DIÁMETRO CON UN DESARROLLO DE 0.60 M CON ROSCA EN AMBOS EXTREMOS, 15 CM EN LA PARTE SUPERIOR Y 7 CM EN LA PARTE INFERIOR, INCLUYE: TUERCAS HEXAGONALES DE 5/8" ESTRUCTURALES PESADA GRADO 5 CON RONDANA PLANA, CORTES, MANO DE OBRA, EQUIPO Y HERRAMIENTA.</t>
  </si>
  <si>
    <t>DOPI-060</t>
  </si>
  <si>
    <t>SUMINISTRO, HABILITADO Y MONTAJE DE PLACA DE ACERO A-36 DE 30 X 25 CM Y 1/2" , INCLUYE: TRAZO, MATERIALES, CORTES, SOLDADURA, FIJACIÓN, MANO DE OBRA, EQUIPO Y HERRAMIENTA.</t>
  </si>
  <si>
    <t>DOPI-061</t>
  </si>
  <si>
    <t>DOPI-062</t>
  </si>
  <si>
    <t>ASENTAMIENTO DE PLACAS METÁLICAS DE ESTRUCTURA A BASE DE GROUT NO METÁLICO, INCLUYE: MATERIALES, MANO DE OBRA, EQUIPO Y HERRAMIENTA.</t>
  </si>
  <si>
    <t>E</t>
  </si>
  <si>
    <t>ESTRUCTURA</t>
  </si>
  <si>
    <t>E1</t>
  </si>
  <si>
    <t>COLUMNAS</t>
  </si>
  <si>
    <t>DOPI-063</t>
  </si>
  <si>
    <t>DOPI-064</t>
  </si>
  <si>
    <t xml:space="preserve">CIMBRA CIRCULAR METÁLICA, ACABADO APARENTE EN COLUMNA , A NIVEL Y SECCIONES DE PROYECTO, INCLUYE: SUMINISTRO, HABILITADO, MONTAJE, DESCIMBRA, DESMOLDANTE, DESPERDICIOS, MATERIALES, MANO DE OBRA, HERRAMIENTA Y EQUIPO, A CUALQUIER ALTURA.
</t>
  </si>
  <si>
    <t>DOPI-065</t>
  </si>
  <si>
    <t>SUMINISTRO Y COLOCACIÓN DE CONCRETO PREMEZCLADO CON RESISTENCIA A LA COMPRESIÓN F'C=250 KG/CM² CON AGREGADO DE 3/4" R.R. A 14 DÍAS, BOMBEABLE. INCLUYE: SUMINISTRO Y COLOCACIÓN, MATERIALES, DESPERDICIOS, COLADO, VIBRADO, CURADO, PRUEBAS DE CALIDAD, LIMPIEZA, ACARREO DE MATERIALES AL LUGAR DE LA OBRA, DISPOSICIÓN DE DESPERDICIOS HASTA UN LUGAR AUTORIZADO PARA SU DESECHO, MANO DE OBRA, EQUIPO, HERRAMIENTA.</t>
  </si>
  <si>
    <t>DOPI-066</t>
  </si>
  <si>
    <t xml:space="preserve">SUMINISTRO Y COLOCACIÓN DE CONCRETO PREMEZCLADO CON RESISTENCIA A LA COMPRESIÓN F'C=250 KG/CM² CON AGREGADO DE 3/4" R.N. A 28 DÍAS, BOMBEABLE. INCLUYE: SUMINISTRO Y COLOCACIÓN, MATERIALES, DESPERDICIOS, COLADO, VIBRADO, CURADO, PRUEBAS DE CALIDAD, LIMPIEZA, ACARREO DE MATERIALES AL LUGAR DE LA OBRA, DISPOSICIÓN DE DESPERDICIOS HASTA UN LUGAR AUTORIZADO PARA SU DESECHO, MANO DE OBRA, EQUIPO, HERRAMIENTA.
</t>
  </si>
  <si>
    <t>E2</t>
  </si>
  <si>
    <t>CASTILLOS</t>
  </si>
  <si>
    <t>DOPI-067</t>
  </si>
  <si>
    <t>DOPI-068</t>
  </si>
  <si>
    <t>CIMBRA ACABADO COMÚN A BASE DE MADERA DE PINO DE 3A, INCLUYE: HERRAMIENTA, SUMINISTRO DE MATERIALES, ACARREOS, CORTES, HABILITADO, CIMBRADO, DESCIMBRA, EQUIPO Y MANO DE OBRA.</t>
  </si>
  <si>
    <t>DOPI-069</t>
  </si>
  <si>
    <t xml:space="preserve">SUMINISTRO Y COLOCACIÓN DE CONCRETO  CON RESISTENCIA A LA COMPRESIÓN F'C=200 KG/CM², HECHO EN OBRA. INCLUYE: SUMINISTRO Y COLOCACIÓN, MATERIALES, DESPERDICIOS, COLADO, VIBRADO, CURADO, ANDAMIOS, PRUEBAS DE CALIDAD, LIMPIEZA, ACARREO DE MATERIALES AL LUGAR DE LA OBRA, DISPOSICIÓN DE DESPERDICIOS HASTA UN LUGAR AUTORIZADO PARA SU DESECHO, MANO DE OBRA , EQUIPO, HERRAMIENTA 
</t>
  </si>
  <si>
    <t>E3</t>
  </si>
  <si>
    <t>DALAS</t>
  </si>
  <si>
    <t>DOPI-070</t>
  </si>
  <si>
    <t>DOPI-071</t>
  </si>
  <si>
    <t xml:space="preserve">SUMINISTRO Y COLOCACIÓN DE CONCRETO CON RESISTENCIA A LA COMPRESIÓN F'C=200 KG/CM² , HECHO EN OBRA. INCLUYE: SUMINISTRO Y COLOCACIÓN, MATERIALES, DESPERDICIOS, COLADO, VIBRADO, CURADO, ANDAMIOS, PRUEBAS DE CALIDAD, LIMPIEZA, ACARREO DE MATERIALES AL LUGAR DE LA OBRA, DISPOSICIÓN DE DESPERDICIOS HASTA UN LUGAR AUTORIZADO PARA SU DESECHO, MANO DE OBRA , EQUIPO, HERRAMIENTA 
</t>
  </si>
  <si>
    <t>DOPI-072</t>
  </si>
  <si>
    <t>CIMBRA ACABADO COMÚN EN DALAS A BASE DE MADERA DE PINO DE 3A, INCLUYE: HERRAMIENTA, SUMINISTRO DE MATERIALES, ACARREOS, CORTES, HABILITADO, CIMBRADO, DESCIMBRA, EQUIPO Y MANO DE OBRA.</t>
  </si>
  <si>
    <t>E4</t>
  </si>
  <si>
    <t>MUROS</t>
  </si>
  <si>
    <t>DOPI-073</t>
  </si>
  <si>
    <t>DOPI-074</t>
  </si>
  <si>
    <t>DOPI-075</t>
  </si>
  <si>
    <t>CIMBRA DE MADERA ACABADO APARENTE EN DISPOSICIÓN HORIZONTAL CON DUELA (TIPO FAJILLA), UN SOLO USO,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DESCIMBRA, HERRAMIENTA, EQUIPO Y MANO DE OBRA.</t>
  </si>
  <si>
    <t>DOPI-076</t>
  </si>
  <si>
    <t xml:space="preserve">SUMINISTRO Y COLOCACIÓN DE CONCRETO PREMEZCLADO CON RESISTENCIA A LA COMPRESIÓN F'C=250 KG/CM² , CON COLOR AMARILLO OCRE CEMEX AL 4%, APARIENCIA SEGÚN MUESTRA APROBADA EN OBRA CON AGREGADO DE 3/4"  R.R. A 14 DÍAS, EN MUROS, BOMBEABLE. INCLUYE: SUMINISTRO Y COLOCACIÓN, MATERIALES, DESPERDICIOS, COLADO, VIBRADO, CURADO, ANDAMIOS, PRUEBAS DE CALIDAD, LIMPIEZA, ACARREO DE MATERIALES AL LUGAR DE LA OBRA, DISPOSICIÓN DE DESPERDICIOS HASTA UN LUGAR AUTORIZADO PARA SU DESECHO, MANO DE OBRA , EQUIPO, HERRAMIENTA.
</t>
  </si>
  <si>
    <t>DOPI-077</t>
  </si>
  <si>
    <t xml:space="preserve">SUMINISTRO Y COLOCACIÓN DE CONCRETO PREMEZCLADO CON RESISTENCIA A LA COMPRESIÓN F'C=250 KG/CM²  CON COLOR AMARILLO OCRE CEMEX 4%, APARIENCIA SEGÚN MUESTRA APROBADA EN OBRA CON AGREGADO DE 3/4"  R.N. A 28 DÍAS, EN MUROS, BOMBEABLE. INCLUYE: SUMINISTRO Y COLOCACIÓN, MATERIALES, DESPERDICIOS, COLADO, VIBRADO, CURADO, ANDAMIOS, PRUEBAS DE CALIDAD, LIMPIEZA, ACARREO DE MATERIALES AL LUGAR DE LA OBRA, DISPOSICIÓN DE DESPERDICIOS HASTA UN LUGAR AUTORIZADO PARA SU DESECHO, MANO DE OBRA , EQUIPO, HERRAMIENTA.
</t>
  </si>
  <si>
    <t>DOPI-078</t>
  </si>
  <si>
    <t xml:space="preserve">SUMINISTRO Y COLOCACIÓN DE CONCRETO PREMEZCLADO CON RESISTENCIA A LA COMPRESIÓN F'C=250 KG/CM² CON AGREGADO DE 3/4"  R.R. A 14 DÍAS, EN MUROS, BOMBEABLE. INCLUYE: SUMINISTRO Y COLOCACIÓN, MATERIALES, DESPERDICIOS, COLADO, VIBRADO, CURADO, ANDAMIOS, PRUEBAS DE CALIDAD, LIMPIEZA, ACARREO DE MATERIALES AL LUGAR DE LA OBRA, DISPOSICIÓN DE DESPERDICIOS HASTA UN LUGAR AUTORIZADO PARA SU DESECHO, MANO DE OBRA , EQUIPO, HERRAMIENTA </t>
  </si>
  <si>
    <t>DOPI-079</t>
  </si>
  <si>
    <t xml:space="preserve">SUMINISTRO Y COLOCACIÓN DE CONCRETO PREMEZCLADO CON RESISTENCIA A LA COMPRESIÓN F'C=250 KG/CM² CON AGREGADO DE 3/4"  R.N. A 28 DÍAS, EN MUROS, BOMBEABLE. INCLUYE: SUMINISTRO Y COLOCACIÓN, MATERIALES, DESPERDICIOS, COLADO, VIBRADO, CURADO, ANDAMIOS, PRUEBAS DE CALIDAD, LIMPIEZA, ACARREO DE MATERIALES AL LUGAR DE LA OBRA, DISPOSICIÓN DE DESPERDICIOS HASTA UN LUGAR AUTORIZADO PARA SU DESECHO, MANO DE OBRA , EQUIPO, HERRAMIENTA 
</t>
  </si>
  <si>
    <t>E5</t>
  </si>
  <si>
    <t>LOSA LLENA</t>
  </si>
  <si>
    <t>DOPI-080</t>
  </si>
  <si>
    <t xml:space="preserve">CIMBRA CON ACABADO COMUN EN LOSAS LLENAS A BASE DE TRIPLAY DE PINO DE 1RA. INCLUYE: SUMINISTRO, HABILITADO, COLOCACIÓN, MATERIALES, DESPERDICIOS, CORTES, TROQUELES, APUNTALAMIENTOS, AMARRES, ALAMBRE RECOCIDO, CLAVOS, DESMOLDANTE, DESCIMBRADO, LIMPIEZA,  ACARREO DE MATERIALES AL LUGAR DE LA OBRA, DISPOSICIÓN DE DESPERDICIOS HASTA UN LUGAR AUTORIZADO PARA SU DESECHO, MANO DE OBRA , EQUIPO, HERRAMIENTA </t>
  </si>
  <si>
    <t>DOPI-081</t>
  </si>
  <si>
    <t>DOPI-082</t>
  </si>
  <si>
    <t>E6</t>
  </si>
  <si>
    <t>LOSA NERVADA</t>
  </si>
  <si>
    <t>DOPI-083</t>
  </si>
  <si>
    <t>DOPI-084</t>
  </si>
  <si>
    <t>SUMINISTRO Y COLOCACIÓN DE CIMBRA ACABADO COMÚN A BASE DE MADERA DE PINO DE 3A, INCLUYE: HERRAMIENTA, SUMINISTRO DE MATERIALES, ACARREOS, CORTES, HABILITADO, CIMBRADO, DESCIMBRA, EQUIPO Y MANO DE OBRA.</t>
  </si>
  <si>
    <t>DOPI-085</t>
  </si>
  <si>
    <t>SUMINISTRO Y COLOCACIÓN DE CASETÓN DE POLIESTIRENO EXPANDIDO CON DENSIDAD 10 KG/M³. INCLUYE: SUMINISTRO, HABILITADO, COLOCACIÓN, MATERIALES, DESPERDICIOS, ELEVACIONES, CORTES, ACARREO DE MATERIALES AL LUGAR DE LA OBRA, DISPOSICIÓN DE DESPERDICIOS HASTA UN LUGAR AUTORIZADO PARA SU DESECHO, MANO DE OBRA, EQUIPO, HERRAMIENTA</t>
  </si>
  <si>
    <t>DOPI-086</t>
  </si>
  <si>
    <t>SUMINISTRO Y COLOCACIÓN DE MALLA ELECTROSOLDADA 6X6-8/8, INCLUYE: HABILITADO, DESPERDICIOS, CORTES, AJUSTES, ALAMBRE, TRASLAPES, SILLETAS, MATERIAL DE FIJACIÓN, ACARREO DEL MATERIAL AL SITIO DE SU COLOCACIÓN, MANO DE OBRA Y HERRAMIENTA.</t>
  </si>
  <si>
    <t>DOPI-087</t>
  </si>
  <si>
    <t>SUMINISTRO Y COLOCACIÓN DE  CONCRETO PREMEZCLADO CON RESISTENCIA A LA COMPRESIÓN F'C=250 KG/CM² CON AGREGADO DE 3/4" R.R. A 14 DÍAS, EN LOSAS NERVADAS, BOMBEABLE. INCLUYE: SUMINISTRO Y COLOCACIÓN, MATERIALES, DESPERDICIOS, COLADO, VIBRADO, CURADO, PRUEBAS DE CALIDAD, LIMPIEZA, ACARREO DE MATERIALES AL LUGAR DE LA OBRA, DISPOSICIÓN DE DESPERDICIOS HASTA UN LUGAR AUTORIZADO PARA SU DESECHO, MANO DE OBRA , EQUIPO, HERRAMIENTA.</t>
  </si>
  <si>
    <t>DOPI-088</t>
  </si>
  <si>
    <t>SUMINISTRO Y COLOCACIÓN DE  CONCRETO PREMEZCLADO CON RESISTENCIA A LA COMPRESIÓN F'C=250 KG/CM² CON AGREGADO DE 3/4" R.N. A 28 DÍAS, EN LOSAS NERVADAS, BOMBEABLE. INCLUYE: SUMINISTRO Y COLOCACIÓN, MATERIALES, DESPERDICIOS, COLADO, VIBRADO, CURADO, PRUEBAS DE CALIDAD, LIMPIEZA, ACARREO DE MATERIALES AL LUGAR DE LA OBRA, DISPOSICIÓN DE DESPERDICIOS HASTA UN LUGAR AUTORIZADO PARA SU DESECHO, MANO DE OBRA , EQUIPO, HERRAMIENTA.</t>
  </si>
  <si>
    <t>DOPI-089</t>
  </si>
  <si>
    <t>SUMINISTRO Y COLOCACIÓN DE HERRERÍA ESTRUCTURAL A BASE DE PERFILES PTR, INCLUYE:, HERRAMIENTA, HABILITADO, ACARREOS, CORTES, DESPERDICIOS, SOLDADURAS, PINTURA ANTICORROSIVA (PRIMER), MATERIALES, EQUIPO Y MANO DE OBRA.</t>
  </si>
  <si>
    <t>DOPI-090</t>
  </si>
  <si>
    <t>SUMINISTRO, HABILITADO Y MONTAJE DE PLACA DE ACERO A-36 DE  30 X 20 CM DE 3/8" , INCLUYE: HERRAMIENTA, 2 ANCLAS DE ÁNGULO, LI 2X2"X3/16" A36, SOLDADAS A PLACA BASE, TRAZO, MATERIALES, CORTES, SOLDADURA, FIJACIÓN, MANO DE OBRA, EQUIPO Y HERRAMIENTA.</t>
  </si>
  <si>
    <t>DOPI-091</t>
  </si>
  <si>
    <t>DOPI-092</t>
  </si>
  <si>
    <t>DOPI-093</t>
  </si>
  <si>
    <t>SUMINISTRO Y APLICACIÓN DE PINTURA DE ESMALTE 100 MATE COMEX O SIMILAR, CUALQUIER COLOR, EN ESTRUCTURAS METÁLICAS, INCLUYE: APLICACIÓN DE RECUBRIMIENTO A 4 MILÉSIMAS DE ESPESOR, MATERIALES, MANO DE OBRA, EQUIPO Y HERRAMIENTA.</t>
  </si>
  <si>
    <t>F</t>
  </si>
  <si>
    <t>ALBAÑILERIAS</t>
  </si>
  <si>
    <t>DOPI-094</t>
  </si>
  <si>
    <t>APLANADO DE 2 CM DE ESPESOR EN MURO CON MORTERO CEMENTO-ARENA 1:4, ACABADO ESTUCADO,  INCLUYE: MATERIALES, ACARREOS, DESPERDICIOS, MANO DE OBRA, PLOMEADO, NIVELADO, REGLEADO, RECORTES, MANO DE OBRA, EQUIPO Y HERRAMIENTA.</t>
  </si>
  <si>
    <t>DOPI-095</t>
  </si>
  <si>
    <t>APLANADO DE 1.5 CM DE ESPESOR EN MURO CON MORTERO CEMENTO-ARENA 1:4, ACABADO ESTUCADO,  INCLUYE: MATERIALES, ACARREOS, DESPERDICIOS, MANO DE OBRA, PLOMEADO, NIVELADO, REGLEADO, RECORTES, MANO DE OBRA, EQUIPO Y HERRAMIENTA.</t>
  </si>
  <si>
    <t>DOPI-096</t>
  </si>
  <si>
    <t>APLANADO DE 2 CM DE ESPESOR EN MURO CON MORTERO CEMENTO-ARENA 1:4, ACABADO RUGOSO,  INCLUYE: MATERIALES, ACARREOS, DESPERDICIOS, MANO DE OBRA, PLOMEADO, NIVELADO, REGLEADO, RECORTES, MANO DE OBRA, EQUIPO Y HERRAMIENTA.</t>
  </si>
  <si>
    <t>DOPI-097</t>
  </si>
  <si>
    <t>APLANADO DE 0.50 CM DE ESPESOR EN MURO CON MORTERO CEMENTO-ARENA 1:4, ACABADO RUGOSO,  INCLUYE: MATERIALES, ACARREOS, DESPERDICIOS, MANO DE OBRA, PLOMEADO, NIVELADO, REGLEADO, RECORTES, MANO DE OBRA, EQUIPO Y HERRAMIENTA.</t>
  </si>
  <si>
    <t>DOPI-098</t>
  </si>
  <si>
    <t>DOPI-099</t>
  </si>
  <si>
    <t>DOPI-100</t>
  </si>
  <si>
    <t>DOPI-101</t>
  </si>
  <si>
    <t xml:space="preserve">FIRME DE 8 CM. DE ESPESOR DE CONCRETO CONCRETO  F'C=200 KG/CM2, REFORZADA CON MALLA ELECTROSOLDADA  6X6 - 8/8, INCLUYE: SUMINISTRO DE MATERIALES, ACARREOS, ELEVACIONES, CIMBRADO ACABADO FINO PARA RECIBIR PISO CERÁMICO, ARMADO, COLADO, VIBRADO, DESCIMBRADO,  MANO DE OBRA, EQUIPO Y HERRAMIENTA.
</t>
  </si>
  <si>
    <t>DOPI-102</t>
  </si>
  <si>
    <t>SUMINISTRO Y ELABORACIÓN DE MURO DE BLOCK DE JALCRETO DE 11X14X28 CM A SOGA, ASENTADO CON MORTERO CEMENTO-ARENA 1:3, ACABADO COMÚN, INCLUYE: TRAZO, NIVELACIÓN, PLOMEO, MATERIALES, DESPERDICIOS, MANO DE OBRA, HERRAMIENTA, ANDAMIOS, EQUIPO Y ACARREOS.</t>
  </si>
  <si>
    <t>DOPI-103</t>
  </si>
  <si>
    <t xml:space="preserve">SUMINISTRO Y COLOCACIÓN DE PAVIMENTO DE CONCRETO LAVADO CON GRANO DE MÁRMOL (GRIS CLARO) TRITURADO GH GRANO BLANCO H3 #2 (5 KG POR M2), INTEGRAL, FC =150 KG/CM2 10 CM DE ESPESOR. INCLUYE: SUMINISTRO DE MATERIALES, MANO DE OBRA,CIMBRA, DESCIMBRADO, PRUEBAS, EQUIPO Y HERRAMIENTA.
</t>
  </si>
  <si>
    <t>DOPI-104</t>
  </si>
  <si>
    <t xml:space="preserve">SUMINISTRO Y COLOCACIÓN DE MURO DE ENRASE TIPO  SOGA A  BASE DE BLOCK SOLIDO 11-14-28  ASENTADO CON MORTERO CEMENTO-ARENA 1:3 HECHO EN OBRA, CON IMPERMEABILIZANTE CEMENTOSO EN AMBAS CARAS O CUALQUIER OTRO SISTEMA QUE PROTEJA CONTRA LA HUMEDAD AL MURO. INCLUYE: MANO DE OBRA MATERIALES Y HERRAMIENTAS. 
</t>
  </si>
  <si>
    <t>G</t>
  </si>
  <si>
    <t>INSTALACION HIDRAULICA</t>
  </si>
  <si>
    <t>G1</t>
  </si>
  <si>
    <t>DOPI-108</t>
  </si>
  <si>
    <t>TRAZO Y NIVELACIÓN PARA LÍNEAS, INCLUYE: EQUIPO DE TOPOGRAFÍA, MATERIALES PARA SEÑALAMIENTO, MANO DE OBRA, EQUIPO Y HERRAMIENTA.</t>
  </si>
  <si>
    <t>DOPI-109</t>
  </si>
  <si>
    <t>DOPI-110</t>
  </si>
  <si>
    <t>DOPI-111</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</si>
  <si>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</si>
  <si>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G2</t>
  </si>
  <si>
    <t>RED PRINCIPAL</t>
  </si>
  <si>
    <t>DOPI-112</t>
  </si>
  <si>
    <t>SUMINISTRO Y COLOCACIÓN DE TUBO DE CPVC DE 25MM (1") DE Ø RD-11, INCLUYE: MATERIALES, ACARREOS, MANO DE OBRA, HERRAMIENTA, PRUEBAS, EQUIPO</t>
  </si>
  <si>
    <t>DOPI-113</t>
  </si>
  <si>
    <t>SUMINISTRO Y COLOCACIÓN DE TUBO DE CPVC DE 32MM (1 1/4") DE Ø RD-11, INCLUYE: MATERIALES, ACARREOS, MANO DE OBRA, HERRAMIENTA, PRUEBAS, EQUIPO</t>
  </si>
  <si>
    <t>DOPI-114</t>
  </si>
  <si>
    <t>SUMINISTRO Y COLOCACIÓN DE TUBO DE CPVC DE 38MM (1 1/2") DE Ø RD-11, INCLUYE: MATERIALES, ACARREOS, MANO DE OBRA, HERRAMIENTA, PRUEBAS, EQUIPO</t>
  </si>
  <si>
    <t>DOPI-115</t>
  </si>
  <si>
    <t>SUMINISTRO Y COLOCACIÓN DE TUBO DE CPVC DE 50MM (2") DE Ø RD-11, INCLUYE: MATERIALES, ACARREOS, MANO DE OBRA, HERRAMIENTA, PRUEBAS, EQUIPO</t>
  </si>
  <si>
    <t>DOPI-116</t>
  </si>
  <si>
    <t>SUMINISTRO Y COLOCACIÓN DE TUBO DE PVC HIDRAULICO DE 63MM (2 1/2") DE Ø RD-26, INCLUYE: MATERIALES, ACARREOS, MANO DE OBRA, HERRAMIENTA, PRUEBAS, EQUIPO</t>
  </si>
  <si>
    <t>DOPI-117</t>
  </si>
  <si>
    <t>SUMINISTRO Y COLOCACIÓN DE UNION COPLE DE CPVC DE 25MM (1") DE Ø, INCLUYE: MATERIALES, ACARREOS, MANO DE OBRA, HERRAMIENTA, PRUEBAS, EQUIPO</t>
  </si>
  <si>
    <t>DOPI-118</t>
  </si>
  <si>
    <t>SUMINISTRO Y COLOCACIÓN DE UNIÓN COPLE DE CPVC DE 32MM (1 1/4") DE Ø, INCLUYE: MATERIALES, ACARREOS, MANO DE OBRA, HERRAMIENTA, PRUEBAS, EQUIPO</t>
  </si>
  <si>
    <t>DOPI-119</t>
  </si>
  <si>
    <t>SUMINISTRO Y COLOCACIÓN DE UNIÓN COPLE DE CPVC DE 38MM (1 1/2") DE Ø, INCLUYE: MATERIALES, ACARREOS, MANO DE OBRA, HERRAMIENTA, PRUEBAS, EQUIPO</t>
  </si>
  <si>
    <t>DOPI-120</t>
  </si>
  <si>
    <t>SUMINISTRO Y COLOCACIÓN DE UNIÓN COPLE DE CPVC DE 50MM (2") DE Ø, INCLUYE: MATERIALES, ACARREOS, MANO DE OBRA, HERRAMIENTA, PRUEBAS, EQUIPO</t>
  </si>
  <si>
    <t>DOPI-121</t>
  </si>
  <si>
    <t>SUMINISTRO Y COLOCACIÓN DE UNION COPLE DE CPVC DE 63MM (2 1/2") DE Ø, INCLUYE: MATERIALES, ACARREOS, MANO DE OBRA, HERRAMIENTA, PRUEBAS, EQUIPO</t>
  </si>
  <si>
    <t>DOPI-122</t>
  </si>
  <si>
    <t>SUMINISTRO Y COLOCACIÓN DE CODO DE CPVC DE 90ºX25MM (1") DE Ø, INCLUYE: MATERIALES, ACARREOS, MANO DE OBRA, HERRAMIENTA, PRUEBAS, EQUIPO</t>
  </si>
  <si>
    <t>DOPI-123</t>
  </si>
  <si>
    <t>SUMINISTRO Y COLOCACIÓN DE CODO DE CPVC DE 90ºX38MM (1 1/2") DE Ø, INCLUYE: MATERIALES, ACARREOS, MANO DE OBRA, HERRAMIENTA, PRUEBAS, EQUIPO</t>
  </si>
  <si>
    <t>DOPI-124</t>
  </si>
  <si>
    <t>SUMINISTRO Y COLOCACIÓN DE CODO DE CPVC  DE 90ºX63MM (2 1/2") DE Ø, INCLUYE: MATERIALES, ACARREOS, MANO DE OBRA, HERRAMIENTA, PRUEBAS, EQUIPO</t>
  </si>
  <si>
    <t>DOPI-125</t>
  </si>
  <si>
    <t>SUMINISTRO Y COLOCACIÓN DE TEE DE CPVC DE 32MM (1 1/4") DE Ø, INCLUYE: MATERIALES, ACARREOS, MANO DE OBRA, HERRAMIENTA, PRUEBAS, EQUIPO</t>
  </si>
  <si>
    <t>DOPI-126</t>
  </si>
  <si>
    <t>SUMINISTRO Y COLOCACIÓN DE TEE DE CPVC DE 38MM (1 1/2") DE Ø, INCLUYE: MATERIALES, ACARREOS, MANO DE OBRA, HERRAMIENTA, PRUEBAS, EQUIPO</t>
  </si>
  <si>
    <t>DOPI-127</t>
  </si>
  <si>
    <t>SUMINISTRO Y COLOCACIÓN DE TEE DE CPVC DE 50MM (2") DE Ø, INCLUYE: MATERIALES, ACARREOS, MANO DE OBRA, HERRAMIENTA, PRUEBAS, EQUIPO</t>
  </si>
  <si>
    <t>DOPI-128</t>
  </si>
  <si>
    <t>SUMINISTRO Y COLOCACIÓN DE TEE DE CPVC DE 63 MM (2 1/2") DE Ø, INCLUYE: MATERIALES, ACARREOS, MANO DE OBRA, HERRAMIENTA, PRUEBAS, EQUIPO</t>
  </si>
  <si>
    <t>DOPI-129</t>
  </si>
  <si>
    <t>SUMINISTRO Y COLOCACIÓN DE REDUCCIÓN BUSHING DE CPVC DE 38X25MM (1 1/2" X 1") DE Ø, INCLUYE: MATERIALES, ACARREOS, MANO DE OBRA, HERRAMIENTA, PRUEBAS, EQUIPO</t>
  </si>
  <si>
    <t>DOPI-130</t>
  </si>
  <si>
    <t>SUMINISTRO Y COLOCACIÓN DE REDUCCIÓN BUSHING DE CPVC DE 38X32MM (1 1/2" X 1 1/4") DE Ø, INCLUYE: MATERIALES, ACARREOS, MANO DE OBRA, HERRAMIENTA, PRUEBAS, EQUIPO</t>
  </si>
  <si>
    <t>DOPI-131</t>
  </si>
  <si>
    <t>SUMINISTRO Y COLOCACIÓN DE REDUCCIÓN BUSHING DE CPVC DE 50X19MM (2" X 3/4") DE Ø, INCLUYE: MATERIALES, ACARREOS, MANO DE OBRA, HERRAMIENTA, PRUEBAS, EQUIPO</t>
  </si>
  <si>
    <t>DOPI-132</t>
  </si>
  <si>
    <t>SUMINISTRO Y COLOCACIÓN DE REDUCCIÓN BUSHING DE CPVC DE 50X25MM (2" X 1") DE Ø, INCLUYE: MATERIALES, ACARREOS, MANO DE OBRA, HERRAMIENTA, PRUEBAS, EQUIPO</t>
  </si>
  <si>
    <t>DOPI-133</t>
  </si>
  <si>
    <t>SUMINISTRO Y COLOCACIÓN DE REDUCCIÓN BUSHING DE CPVC DE 50X32MM (2" X 1 1/4") DE Ø, INCLUYE: MATERIALES, ACARREOS, MANO DE OBRA, HERRAMIENTA, PRUEBAS, EQUIPO</t>
  </si>
  <si>
    <t>DOPI-134</t>
  </si>
  <si>
    <t>SUMINISTRO Y COLOCACIÓN DE REDUCCIÓN BUSHING DE CPVC DE 50X38MM (2" X 1 1/2") DE Ø, INCLUYE: MATERIALES, ACARREOS, MANO DE OBRA, HERRAMIENTA, PRUEBAS, EQUIPO</t>
  </si>
  <si>
    <t>DOPI-135</t>
  </si>
  <si>
    <t>SUMINISTRO Y COLOCACIÓN DE REDUCCIÓN BUSHING PARA CEMENTAR DE 63X25MM (2 1/2" X 1") DE Ø, INCLUYE: MATERIALES, ACARREOS, MANO DE OBRA, HERRAMIENTA, PRUEBAS, EQUIPO</t>
  </si>
  <si>
    <t>DOPI-136</t>
  </si>
  <si>
    <t xml:space="preserve">REGISTRO PREFABRICADO TIPO ALUMBRADO / SANITARIO DE CONCRETO DE 0.40X0.40X0.40 MTS, SIN FONDO Y SIN TAPA. PARA UBICACIÓN DE VALVULAS DE AGUA, INCLUYE: MATERIAL, MANO DE OBRA, HERRAMIENTA </t>
  </si>
  <si>
    <t>DOPI-137</t>
  </si>
  <si>
    <t xml:space="preserve">TAPA RELLENABLE DE REGISTRO ELÉCTRICO / SANITARIO DE 0.40X0.40 MTS. SIN COLAR CON ANGULO DE 1"X1/8" CON CAPA DE COMPRESION DE CONCRETO f'c=150 kg/CM2, PEGAPISOS, Y LOSETA CERAMICA DE ACUERDO A PROYECTO DE ACABADOS. INCLUYE: MATERIAL, MANO DE OBRA, HERRAMIENTA </t>
  </si>
  <si>
    <t>G3</t>
  </si>
  <si>
    <t>RED INTERNA</t>
  </si>
  <si>
    <t>DOPI-138</t>
  </si>
  <si>
    <t>SALIDA HIDRÁULICA DE AGUA FRÍA Y/O CALIENTE, PARA MUEBLE DE WC,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</si>
  <si>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SAL</t>
  </si>
  <si>
    <t>DOPI-139</t>
  </si>
  <si>
    <t>SALIDA HIDRÁULICA DE AGUA FRÍA Y/O CALIENTE, PARA MUEBLE DE FLUXOMETRO WC,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</si>
  <si>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DOPI-140</t>
  </si>
  <si>
    <t>SALIDA HIDRÁULICA DE AGUA FRÍA Y/O CALIENTE,PARA MUEBLE DE LAVABO,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</si>
  <si>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DOPI-141</t>
  </si>
  <si>
    <t>SALIDA HIDRÁULICA DE AGUA FRÍA Y/O CALIENTE, PARA ALIMENTACIÓN DE LAVABO CON 2 SALIDAS EN 13 MM (1/2") DE Ø PARA AGUA FRIA.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</si>
  <si>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DOPI-142</t>
  </si>
  <si>
    <t>SALIDA HIDRÁULICA DE AGUA FRÍA Y/O CALIENTE, PARA ALIMENTACIÓN A VERTEDERO,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</si>
  <si>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DOPI-143</t>
  </si>
  <si>
    <t>SALIDA HIDRÁULICA DE AGUA FRÍA Y/O CALIENTE, PARA ALIMENTACIÓN A HIDRANTE,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</si>
  <si>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DOPI-144</t>
  </si>
  <si>
    <t>SALIDA HIDRÁULICA DE AGUA FRÍA Y/O CALIENTE, PARA ALIMENTACIÓN A LAVADERO,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</si>
  <si>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DOPI-145</t>
  </si>
  <si>
    <t>SALIDA HIDRÁULICA DE AGUA FRÍA Y/O CALIENTE, PARA ALIMENTACIÓN A FREGADERO,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</si>
  <si>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DOPI-146</t>
  </si>
  <si>
    <t>SALIDA HIDRÁULICA DE AGUA FRÍA Y/O CALIENTE, PARA ALIMENTACIÓN DE CALENTADOR ELECTRICO CON 2 SALIDAS EN 19 mm (3/4") DE Ø PARA AGUA FRIA Y AGUA CALIENTE. INCLUYE: TUBERIA NECESARIA EN CPVC DE ACUERDO A PROYECTO HIDRAULICO, CODOS, VALVULAS PARA BY-PASS DE ACUERDO A DETALLE, VALVULA DE ALIVIO, PIEZAS ESPECIALES EN CPVC, PEGAMENTO, COPLES, MATERIAL, MANO DE OBRA Y HERRAMIENTA</t>
  </si>
  <si>
    <t>DOPI-147</t>
  </si>
  <si>
    <t>SALIDA HIDRÁULICA DE AGUA FRÍA Y/O CALIENTE, PARA ALIMENTACIÓN A CALENTADOR,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</si>
  <si>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DOPI-148</t>
  </si>
  <si>
    <t>SALIDA HIDRÁULICA DE AGUA FRÍA Y/O CALIENTE, PARA ALIMENTACIÓN DE CALENTADOR SOLAR EN AZOTEA,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</si>
  <si>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G4</t>
  </si>
  <si>
    <t>VÁLVULAS Y MARCOS</t>
  </si>
  <si>
    <t>DOPI-149</t>
  </si>
  <si>
    <t>SUMINISTRO Y COLOCACIÓN DE MARCO PARA VALVULA DE CONTROL DE 25MM (1") DE Ø. INCLUYE: CODOS, TRAMOS DE TUBERIA, VALVULA DE CONTROL FIG 555 DE 1", TUERCA UNION, MATERIAL, MANO DE OBRA Y HERRAMIENTA</t>
  </si>
  <si>
    <t>DOPI-150</t>
  </si>
  <si>
    <t>SUMINISTRO Y COLOCACIÓN DE MARCO PARA VALVULA DE CONTROL DE 32MM (1 1/4") DE Ø. INCLUYE: CODOS, TRAMOS DE TUBERIA, VALVULA DE CONTROL FIG 555 DE 1 1/4", TUERCA UNION, MATERIAL, MANO DE OBRA Y HERRAMIENTA</t>
  </si>
  <si>
    <t>DOPI-151</t>
  </si>
  <si>
    <t>SUMINISTRO Y COLOCACIÓN DE MARCO PARA VALVULA DE CONTROL DE 38MM (1 1/2") DE Ø. INCLUYE: CODOS, TRAMOS DE TUBERIA, VALVULA DE CONTROL FIG 555 DE 1 1/2", TUERCA UNION, MATERIAL, MANO DE OBRA Y HERRAMIENTA</t>
  </si>
  <si>
    <t>DOPI-152</t>
  </si>
  <si>
    <t>SUMINISTRO Y COLOCACIÓN DE MARCO PARA VALVULA DE CONTROL DE 50MM (2") DE Ø. INCLUYE: CODOS, TRAMOS DE TUBERIA, VALVULA DE CONTROL FIG 555 DE 2",  TUERCA UNION, MATERIAL, MANO DE OBRA Y HERRAMIENTA</t>
  </si>
  <si>
    <t>DOPI-153</t>
  </si>
  <si>
    <t xml:space="preserve">SUMINISTRO Y COLOCACIÓN DE VALVULA FLOTADOR DE ALTA PRESION FIG. 04N,  URREA DE 1" DE DIAMETRO.  INCLUYE: ACARREOS, MANO DE OBRA, HERRAMIENTA, PRUEBAS, EQUIPO Y TODO LO NECESARIO PARA SU CORRECTA EJECUCION </t>
  </si>
  <si>
    <t>DOPI-154</t>
  </si>
  <si>
    <t xml:space="preserve">SUMINISTRO Y COLOCACIÓN DE ESFERA DE COBRE CON VARILLA PARA VALVULA FLOTADOR DE 5" DE DIAMETRO.  INCLUYE:  ACARREOS, MANO DE OBRA, HERRAMIENTA, PRUEBAS, EQUIPO  </t>
  </si>
  <si>
    <t>DOPI-155</t>
  </si>
  <si>
    <t xml:space="preserve">SUMINISTRO Y COLOCACIÓN DE VALVULA TIPO PICHANCHA DE BRONCE (VALVULA DE PIE) DE 3" DE DIAMETRO.  INCLUYE:  ACARREOS, MANO DE OBRA, HERRAMIENTA, PRUEBAS, EQUIPO  </t>
  </si>
  <si>
    <t>G5</t>
  </si>
  <si>
    <t>CALENTADORES</t>
  </si>
  <si>
    <t>DOPI-156</t>
  </si>
  <si>
    <t xml:space="preserve">SUMINISTRO, COLOCACIÓN E INSTALACIÓN DE CALENTADOR DE AGUA INSTANTANEO ELÉCTRICO  MODELO RTX3-08, O SIMILAR, SIN TANQUE PARA UN SERVICIO SIMULTANEOS (2 LAVABOS) A 240 V, CON TERMOSTATO ELECTRONICO, PERILLA DE CONTROL DE TEMPERATURA. INCLUYE: MATERIAL, MANO DE OBRA, HERRAMIENTA, PRUEBAS, EQUIPO </t>
  </si>
  <si>
    <t>DOPI-157</t>
  </si>
  <si>
    <t xml:space="preserve">SUMINISTRO, COLOCACIÓN E INSTALACIÓN DE CALENTADOR DE AGUA INSTANTANEO ELÉCTRICO MODELO RTX3-27, O SIMILAR, SIN TANQUE PARA TRES SERVICIOS SIMULTANEOS (6 LAVABOS) A 240 V, CON TERMOSTATO ELECTRONICO, PERILLA DE CONTROL DE TEMPERATURA. INCLUYE: MATERIAL, MANO DE OBRA, HERRAMIENTA, PRUEBAS, EQUIPO </t>
  </si>
  <si>
    <t>DOPI-158</t>
  </si>
  <si>
    <t xml:space="preserve">SUMINISTRO, COLOCACIÓN E INSTALACIÓN DE CALENTADOR DE AGUA SOLAR PRESURIZADO  URREA , O SIMILAR, CON TANQUE DE 240 LITROS , CON CON 20 TUBOS DE ACERO INOXIDABLE. INCLUYE: MATERIAL, INSTALACION, ELEVACIONES, ACARREOS, MANO DE OBRA, HERRAMIENTA, PRUEBAS, EQUIPO </t>
  </si>
  <si>
    <t>G6</t>
  </si>
  <si>
    <t>EQUIPO DE BOMBEO</t>
  </si>
  <si>
    <t>DOPI-159</t>
  </si>
  <si>
    <r>
      <t>SUMINISTRO, COLOCACIÓN E INSTALACIÓN DE EQUIPO DE BOMBEO DE VELOCIDAD VARIABLE PARA UN QMAX=3.30 L.P.S. CADA UNA Y C.D.T.= 25 M.C.A. LINEA BOOSTER PAQ, MODELO HYDRO MPC E CRE 2 CRE10-2, 3X460v,  GRUNDFOS O SIMILAR, PARA UNA POTENCIA UNITARIA DE 1.50 HP @ 460 v. BOMBAS VERTICALES MULTICELULARES CON GARANTIA DE 3 AÑOS EN PERFECTO FUNCIONAMIENTO . SISTEMA DE CONTROL PARA CADA BOMBA CON BASE DE</t>
    </r>
    <r>
      <rPr>
        <sz val="8"/>
        <color theme="1"/>
        <rFont val="Isidora Bold"/>
      </rPr>
      <t xml:space="preserve"> VARIADORES. INCLUYE</t>
    </r>
    <r>
      <rPr>
        <sz val="8"/>
        <rFont val="Isidora Bold"/>
      </rPr>
      <t>: CABEZAL DE DESCARGA DE 3", CHASIS METALICO, MANUAL DE INSTALACION, GARANTIA DE 3 AÑOS, PUESTA EN MARCHA MANO DE OBRA HERRAMIENTAS Y MATERIALES</t>
    </r>
  </si>
  <si>
    <t>G7</t>
  </si>
  <si>
    <t>TOMA DOMICILIARIA</t>
  </si>
  <si>
    <t>DOPI-160</t>
  </si>
  <si>
    <t>SUMINISTRO Y COLOCACIÓN DE TUBO DE PEAD RD-9 DE 25 MM (1"), INCLUYE: MATERIALES, ACARREOS, MANO DE OBRA, HERRAMIENTA, PRUEBAS, EQUIPO</t>
  </si>
  <si>
    <t>ML</t>
  </si>
  <si>
    <t>DOPI-161</t>
  </si>
  <si>
    <t xml:space="preserve">SUMINISTRO E INSTALACION DE ADAPTADOR ROSCA-CEMENTAR DE 1" DE Ø. INCLUYE: MATERIALES, ACARREOS, MANO DE OBRA, HERRAMIENTA, PRUEBAS </t>
  </si>
  <si>
    <t>DOPI-162</t>
  </si>
  <si>
    <t xml:space="preserve">SUMINISTRO E INSTALACIÓN DE NIPLE DE FO.GO. (L=3 CMS) DE 1" DE Ø. INCLUYE: MATERIALES, ACARREOS, MANO DE OBRA, HERRAMIENTA, PRUEBAS </t>
  </si>
  <si>
    <t>DOPI-163</t>
  </si>
  <si>
    <t xml:space="preserve">SUMINISTRO E INSTALACIÓN DE CODO DE FO.GO. DE 90° DE 1" DE Ø. INCLUYE: MATERIALES, ACARREOS, MANO DE OBRA, HERRAMIENTA, PRUEBAS </t>
  </si>
  <si>
    <t>DOPI-164</t>
  </si>
  <si>
    <t xml:space="preserve">SUMINISTRO E INSTALACIÓN DE NIPLE DE FO.GO. (L=120 CMS) DE 1" DE Ø. INCLUYE: MATERIALES, ACARREOS, MANO DE OBRA, HERRAMIENTA, PRUEBAS </t>
  </si>
  <si>
    <t>DOPI-165</t>
  </si>
  <si>
    <t xml:space="preserve">SUMINISTRO E INSTALACIÓN DE VALV. COMPUERTA ROSCADA  FIG 83 DE 1" DE Ø. INCLUYE: MATERIALES, ACARREOS, MANO DE OBRA, HERRAMIENTA, PRUEBAS </t>
  </si>
  <si>
    <t>DOPI-166</t>
  </si>
  <si>
    <t xml:space="preserve">SUMINISTRO E INSTALACIÓN DE NIPLE DE FO.GO. (L=10 CMS) DE 1" DE Ø. INCLUYE: MATERIALES, ACARREOS, MANO DE OBRA, HERRAMIENTA, PRUEBAS </t>
  </si>
  <si>
    <t>DOPI-167</t>
  </si>
  <si>
    <t xml:space="preserve">SUMINISTRO E INSTALACIÓN DE TEE DE FO.GO.  DE 1"X1" DE Ø. INCLUYE: MATERIALES, ACARREOS, MANO DE OBRA, HERRAMIENTA, PRUEBAS </t>
  </si>
  <si>
    <t>DOPI-168</t>
  </si>
  <si>
    <t xml:space="preserve">SUMINISTRO E INSTALACIÓN DE RED. TIPO BUSHING  DE 1"X1/2" DE Ø. INCLUYE: MATERIALES, ACARREOS, MANO DE OBRA, HERRAMIENTA, PRUEBAS </t>
  </si>
  <si>
    <t>DOPI-169</t>
  </si>
  <si>
    <t xml:space="preserve">SUMINISTRO E INSTALACIÓN DE NIPLE DE FO.GO. (L=3 CMS) DE 1/2" DE Ø. INCLUYE: MATERIALES, ACARREOS, MANO DE OBRA, HERRAMIENTA, PRUEBAS </t>
  </si>
  <si>
    <t>DOPI-170</t>
  </si>
  <si>
    <t xml:space="preserve">SUMINISTRO E INSTALACIÓN DE VALV. DE COMPUERTA FIG. 83 DE 1/2" DE Ø. INCLUYE: MATERIALES, ACARREOS, MANO DE OBRA, HERRAMIENTA, PRUEBAS </t>
  </si>
  <si>
    <t>DOPI-171</t>
  </si>
  <si>
    <t xml:space="preserve">SUMINISTRO E INSTALACIÓN DE VALV. EXPULSORA DE AIRE DE 1/2" DE Ø. INCLUYE: MATERIALES, ACARREOS, MANO DE OBRA, HERRAMIENTA, PRUEBAS </t>
  </si>
  <si>
    <t>DOPI-172</t>
  </si>
  <si>
    <t xml:space="preserve">SUMINISTRO E INSTALACIÓN DE NIPLE DE FO.GO. (L=5 CMS) DE 1" DE Ø. INCLUYE: MATERIALES, ACARREOS, MANO DE OBRA, HERRAMIENTA, PRUEBAS </t>
  </si>
  <si>
    <t>DOPI-173</t>
  </si>
  <si>
    <t xml:space="preserve">SUMINISTRO E INSTALACIÓN DE FILTRO TIPO "YEE" DE BRONCE ROSCADO  DE 1" DE Ø. INCLUYE: MATERIALES, ACARREOS, MANO DE OBRA, HERRAMIENTA, PRUEBAS </t>
  </si>
  <si>
    <t>DOPI-174</t>
  </si>
  <si>
    <t>SUMINISTRO E INSTALACIÓN  DE MEDIDOR DE AGUA DE 25 MM  ESPECIFICACIONES TÉCNICAS MEDIDOR CON CONEXIONES ENTRADA/ SALIDA DE 25 MM (1”), TIPO ULTRASONICO CON CUERPO DE TERMOPLÁSTICO PRESIÓN DE TRABAJO DE 10 KG/CM2 Y PRESIÓN MÁXIMA DE PRUEBA DE 20 KG/CM2, TEMPERATURA DE OPERACIÓN MÁXIMA DE 30 ºC.  DIEHL, MODELO HYDRUS 2.0 RESIDENCIAL, O SIMILAR. CON MODULO PARA LECTURA REMOTA. INCLUYE: MANO DE OBRA HERRAMIENTAS Y MATERIALES</t>
  </si>
  <si>
    <t>DOPI-175</t>
  </si>
  <si>
    <t xml:space="preserve">SUMINISTRO E INSTALACIÓN DE CODO DE FO.GO. 45° DE 1" DE Ø. INCLUYE: MATERIALES, ACARREOS, MANO DE OBRA, HERRAMIENTA Y PRUEBAS </t>
  </si>
  <si>
    <t>DOPI-176</t>
  </si>
  <si>
    <t xml:space="preserve">SUMINISTRO E INSTALACIÓN DE NIPLE DE FO.GO. (L=15 CMS) DE 1" DE Ø. INCLUYE: MATERIALES, ACARREOS, MANO DE OBRA, HERRAMIENTA, PRUEBAS </t>
  </si>
  <si>
    <t>DOPI-177</t>
  </si>
  <si>
    <t xml:space="preserve">SUMINISTRO E INSTALACIÓN DE TAPON MACHO DE FO.GO.  DE 1" DE Ø. INCLUYE: MATERIALES, ACARREOS, MANO DE OBRA, HERRAMIENTA, PRUEBAS </t>
  </si>
  <si>
    <t>DOPI-178</t>
  </si>
  <si>
    <t xml:space="preserve">SUMINISTRO E INSTALACIÓN DE ABRAZADERA DE 4" PARA TOMA DOMICILIARIA SIGMA FLOW, O SIMILAR, CON INCISION DE 1" DE Ø. INCLUYE: MATERIALES, ACARREOS, MANO DE OBRA, HERRAMIENTA, PRUEBAS </t>
  </si>
  <si>
    <t>DOPI-105</t>
  </si>
  <si>
    <t>DOPI-106</t>
  </si>
  <si>
    <t>DOPI-107</t>
  </si>
  <si>
    <t>H</t>
  </si>
  <si>
    <t>INSTALACION SANITARIA</t>
  </si>
  <si>
    <t>H1</t>
  </si>
  <si>
    <t>DOPI-179</t>
  </si>
  <si>
    <t>DOPI-180</t>
  </si>
  <si>
    <t>EXCAVACIÓN POR MEDIOS MECÁNICOS EN MATERIAL TIPO II, DE 0.00 A -2.00 M DE PROFUNDIDAD, INCLUYE: AFINE, ACARREO DEL MATERIAL A BANCO DE OBRA PARA SU POSTERIOR RETIRO, MANO DE OBRA, EQUIPO Y HERRAMIENTA. (MEDIDO EN TERRENO NATURAL POR SECCIÓN).</t>
  </si>
  <si>
    <t>DOPI-181</t>
  </si>
  <si>
    <t>CAMA DE ARENA AMARILLA PARA APOYO DE TUBERÍAS, INCLUYE: MATERIALES, ACARREOS, MANO DE OBRA, EQUIPO Y HERRAMIENTA.</t>
  </si>
  <si>
    <t>DOPI-182</t>
  </si>
  <si>
    <t>RELLENO ACOSTILLADO EN CEPAS O MESETAS CON MATERIAL DE BANCO, COMPACTADO MANUALMENTE EN CAPAS NO MAYORES DE 20 CM, INCLUYE: ABUNDAMIENTO, INCORPORACIÓN DE AGUA NECESARIA, MANO DE OBRA, HERRAMIENTAS Y ACARREOS.</t>
  </si>
  <si>
    <t>DOPI-183</t>
  </si>
  <si>
    <t>RELLENO EN CEPAS O MESETAS CON MATERIAL PRODUCTO DE LA EXCAVACIÓN POR MEDIOS MECANICOS, COMPACTADO CON COMPACTADOR DE IMPACTO AL 95%  DE SU P.V.S.M., PRUEBA AASHTO ESTANDAR, CBR DEL 5% MÍNIMO, EN CAPAS NO MAYORES DE 20 CM, INCLUYE: INCORPORACIÓN DE AGUA NECESARIA, ACARREOS, MANO DE OBRA, EQUIPO Y HERRAMIENTA.</t>
  </si>
  <si>
    <t>DOPI-184</t>
  </si>
  <si>
    <t>DOPI-185</t>
  </si>
  <si>
    <t>DOPI-186</t>
  </si>
  <si>
    <t>H2</t>
  </si>
  <si>
    <t>DOPI-187</t>
  </si>
  <si>
    <t xml:space="preserve">SUMINISTRO Y COLOCACIÓN DE TUBO DE PVC SANITARIO DE 150MM DE Ø DE NORMA, INCLUYE: MATERIALES, ACARREOS, MANO DE OBRA, HERRAMIENTA, PRUEBAS, EQUIPO </t>
  </si>
  <si>
    <t>H3</t>
  </si>
  <si>
    <t>SALIDAS SANITARIAS</t>
  </si>
  <si>
    <t>DOPI-190</t>
  </si>
  <si>
    <t xml:space="preserve">SALIDA SANITARIA A MUEBLE DE  W.C. DE TANQUE O DE FLUXOMETRO EN PVC SANITARIO DE NORMA DE 2"Ø Y/O 4"Ø Y SU CONEXIÓN A LA RED SANITARIA TRONCAL. INCLUYE: VENTILACIONES DE ACUERDO A PLANO DE PROYECTO, TRAZO, PIEZAS ESPECIALES NECESARIAS, PEGAMENTO, MATERIAL, MANO DE OBRA Y HERRAMIENTA </t>
  </si>
  <si>
    <t>DOPI-191</t>
  </si>
  <si>
    <t xml:space="preserve">SALIDA SANITARIA A MUEBLE DE LAVABO EN PVC SANITARIO DE NORMA DE 2"Ø Y/O 4"Ø Y SU CONEXIÓN A LA RED SANITARIA TRONCAL. INCLUYE: VENTILACIONES DE ACUERDO A PLANO DE PROYECTO, TRAZO, PIEZAS ESPECIALES NECESARIAS, PEGAMENTO, MATERIAL, MANO DE OBRA Y HERRAMIENTA </t>
  </si>
  <si>
    <t>DOPI-192</t>
  </si>
  <si>
    <t xml:space="preserve">SALIDA SANITARIA A MUEBLE DE LAVADERO EN PVC SANITARIO DE NORMA DE 2"Ø Y/O 4"Ø Y SU CONEXIÓN A LA RED SANITARIA TRONCAL. INCLUYE: VENTILACIONES DE ACUERDO A PLANO DE PROYECTO, TRAZO, PIEZAS ESPECIALES NECESARIAS, PEGAMENTO, MATERIAL, MANO DE OBRA Y HERRAMIENTA  </t>
  </si>
  <si>
    <t>DOPI-193</t>
  </si>
  <si>
    <t xml:space="preserve">SALIDA SANITARIA A MUEBLE DE COLADERA EN PVC SANITARIO DE NORMA DE 2"Ø Y/O 4"Ø DE ACUERDO A PROYECTO, Y SU CONEXIÓN A LA RED SANITARIA TRONCAL.  INCLUYE: VENTILACIONES DE ACUERDO A PLANO DE PROYECTO, TRAZO, PIEZAS ESPECIALES NECESARIAS, PEGAMENTO, MATERIAL, MANO DE OBRA Y HERRAMIENTA </t>
  </si>
  <si>
    <t>DOPI-194</t>
  </si>
  <si>
    <t xml:space="preserve">SALIDA SANITARIA A MUEBLE DE REJILLA TIPO ESPECIAL EN COCINA EN PVC SANITARIO DE NORMA DE 2"Ø Y/O 4"Ø O DE ACUERDO A PROYECTO, Y SU CONEXIÓN A LA RED SANITARIA TRONCAL. INCLUYE: INCLUYE: VENTILACIONES DE ACUERDO A PLANO DE PROYECTO, TRAZO, PIEZAS ESPECIALES NECESARIAS, PEGAMENTO, MATERIAL, MANO DE OBRA Y HERRAMIENTA </t>
  </si>
  <si>
    <t>DOPI-195</t>
  </si>
  <si>
    <t xml:space="preserve">SALIDA SANITARIA A MUEBLE DE MINGITORIO EN PVC SANITARIO DE NORMA DE 2"Ø Y/O 4"Ø O DE ACUERDO A PROYECTO, Y SU CONEXIÓN A LA RED SANITARIA TRONCAL. INCLUYE: VENTILACIONES DE ACUERDO A PLANO DE PROYECTO, TRAZO, PIEZAS ESPECIALES NECESARIAS, PEGAMENTO, MATERIAL, MANO DE OBRA Y HERRAMIENTA </t>
  </si>
  <si>
    <t>DOPI-196</t>
  </si>
  <si>
    <t xml:space="preserve">SALIDA SANITARIA A MUEBLE DE FREGADERO EN PVC SANITARIO DE NORMA DE 2"Ø Y/O 4"Ø O DE ACUERDO A PROYECTO, Y SU CONEXIÓN A LA RED SANITARIA TRONCAL. INCLUYE: VENTILACIONES DE ACUERDO A PLANO DE PROYECTO, TRAZO, PIEZAS ESPECIALES NECESARIAS, PEGAMENTO, MATERIAL, MANO DE OBRA Y HERRAMIENTA </t>
  </si>
  <si>
    <t>DOPI-197</t>
  </si>
  <si>
    <t xml:space="preserve">SALIDA SANITARIA A MUEBLE DE LAVADORA EN PVC SANITARIO DE NORMA DE 2"Ø Y/O 4"Ø O DE ACUERDO A PROYECTO, Y SU CONEXIÓN A LA RED SANITARIA TRONCAL. INCLUYE: VENTILACIONES DE ACUERDO A PLANO DE PROYECTO, TRAZO, PIEZAS ESPECIALES NECESARIAS, PEGAMENTO, MATERIAL, MANO DE OBRA Y HERRAMIENTA </t>
  </si>
  <si>
    <t>H4</t>
  </si>
  <si>
    <t>ACCESORIOS Y REGISTROS</t>
  </si>
  <si>
    <t>DOPI-198</t>
  </si>
  <si>
    <t xml:space="preserve">SUMINISTRO Y COLOCACIÓN DE COLADERA DE PISO UNIVERSAL  FLEXIMATIC MODELO 2663, O SIMILAR, PARA CONEXIONES DE 2", 3" Y 4".  INCLUYE: MATERIALES, ACARREOS, MANO DE OBRA, HERRAMIENTA, PRUEBAS, EQUIPO </t>
  </si>
  <si>
    <t>DOPI-199</t>
  </si>
  <si>
    <t xml:space="preserve">SUMINISTRO Y COLOCACIÓN DE CESPOL CON BOTE SANITARIO DE 13X14.3 CM DE PLATA  MEXICHEM. CON REJILLA DE ALUMINIO, UTILIZADA PARA LA CONEXION DE LAS REJILLAS EN LA COCINA. INCLUYE: CONEXION CON TINA DE REJILLA DE COCINA, MANO DE OBRA, HERRAMIENTA, PRUEBAS, EQUIPO </t>
  </si>
  <si>
    <t>DOPI-200</t>
  </si>
  <si>
    <t xml:space="preserve">SUMINISTRO Y COLOCACIÓN DE TRAMPAS PARA GRASA INDUSTRIAL  TAMA, MODELO TPG-2108/01, O SIMILAR,FABRICADA EN ACERO INOXIDABLE GRADO ALIMENTICIO T-304 DE CALIBRE 14. DIMENSIONES: 0.61X0.42X0.52 m CON CAPACIDAD APROXIMADA DE 40 kg DE GRASA, CON CONECTORES DE 3"Ø EN ACERO INOXIDABLE. INCLUYE: REGISTRO PARA ACCESO A LA TRAMPA DE GRASA, HERRAMIENTA, MANO DE OBRA,  PRUEBAS, EQUIPO </t>
  </si>
  <si>
    <t>DOPI-201</t>
  </si>
  <si>
    <t xml:space="preserve">SUMINISTRO E INSTALACION DE VALVULA TIPO CHECK ANTI RETORNO DE 3" PARA AGUAS RESIDUALES, EN PVC. INCLUYE: REGISTRO DE CONCRETO PARA ALBERGARLA, MANO DE OBRA, HERRAMIENTA, PRUEBAS </t>
  </si>
  <si>
    <t>DOPI-202</t>
  </si>
  <si>
    <t xml:space="preserve">SUMINISTRO E INSTALACION DE VALVULA TIPO CHECK ANTI RETORNO DE 6" PARA AGUAS RESIDUALES, EN PVC. INCLUYE: REGISTRO DE CONCRETO PARA ALBERGARLA, MANO DE OBRA, HERRAMIENTA, PRUEBAS </t>
  </si>
  <si>
    <t>DOPI-203</t>
  </si>
  <si>
    <t xml:space="preserve">CONSTRUCCIÓN DE REGISTRO SANITARIO DE 0.60 X 0.40 MTS FORJADO CON  MUROS CON BLOCK 11 X 14 X 28 CM COLOCADO A SOGA, JUNTEADO CON MORTERO CEMENTO ARENA 1:3 HASTA 1.00 MTS. DE PROFUNDIDAD DE ESTRUCTURA DE CONCRETO ARMADO DE ACUERDO A DETALLE Y PLANTILLA DE CONCRETO F'c=150 KG/CM2,  Y TAPA RECTANGULAR COLADA EN EL LUGAR Y REFORZADA CON MALLA ELECTROSOLDADA 10X10, CONEXIÓN DESCARGAS 2", 4", 6" Y 8", INCLUYE: MATERIALES, ACARREOS, MANO DE OBRA, HERRAMIENTA, PRUEBAS, EQUIPO </t>
  </si>
  <si>
    <t>DOPI-204</t>
  </si>
  <si>
    <t xml:space="preserve">CONSTRUCCIÓN DE REGISTRO SANITARIO DE 0.60 X 0.40 MTS, FORJADO CON MUROS CON BLOCK 11 X 14 X 28 CM COLOCADO A SOGA, JUNTEADO CON MORTERO CEMENTO ARENA 1:3, HASTA 1.40 MTS. DE PROFUNDIDAD DE ESTRUCTURA DE CONCRETO ARMADO DE ACUERDO A DETALLE Y PLANTILLA DE CONCRETO F'c=150 KG/CM2,  Y TAPA RECTANGULAR COLADA EN EL LUGAR Y REFORZADA CON MALLA ELECTROSOLDADA 10X10, CONEXIÓN DESCARGAS 2", 4", 6" Y 8", INCLUYE: MATERIALES, ACARREOS, MANO DE OBRA, HERRAMIENTA, PRUEBAS, EQUIPO </t>
  </si>
  <si>
    <t>DOPI-205</t>
  </si>
  <si>
    <t xml:space="preserve">CONSTRUCCIÓN DE REGISTRO SANITARIO TIPO CIEGO DE 0.60 X 0.40 MTS, FORJADO CON MUROS CON BLOCK 11 X 14 X 28 CM COLOCADO A SOGA, JUNTEADO CON MORTERO CEMENTO ARENA 1:3, HASTA 1.40 MTS. DE PROFUNDIDAD CON BASE DE PEDACERÍA DE TABIQUE Y PLANTILLA DE CONCRETO F'c=150 KG/CM2, MUROS DE TABIQUE DE 11 CMS DE ESPESOR CON APLANADO INTERIOR, Y TAPA RECTANGULAR COLADA EN EL LUGAR Y REFORZADA CON MALLA ELECTROSOLDADA 10X10, CONEXIÓN DESCARGAS 2", 4" Y 6", INCLUYE: MATERIALES, ACARREOS, MANO DE OBRA, HERRAMIENTA, PRUEBAS, EQUIPO </t>
  </si>
  <si>
    <t>DOPI-206</t>
  </si>
  <si>
    <t xml:space="preserve">CONSTRUCCIÓN DE REGISTRO SANITARIO TIPO CIEGO DE 0.60 X 0.40 MTS, FORJADO CON MUROS CON BLOCK 11 X 14 X 28 CM COLOCADO A SOGA, JUNTEADO CON MORTERO CEMENTO ARENA 1:3  HASTA 1.40 MTS. DE PROFUNDIDAD CON BASE DE PEDACERÍA DE TABIQUE Y PLANTILLA DE CONCRETO F'c=150 KG/CM2, MUROS DE TABIQUE DE 11 CMS DE ESPESOR CON APLANADO INTERIOR, Y TAPA RECTANGULAR COLADA EN EL LUGAR Y REFORZADA CON MALLA ELECTROSOLDADA 10X10, CONEXIÓN DESCARGAS 2", 4" Y 6", INCLUYE: MATERIALES, ACARREOS, MANO DE OBRA, HERRAMIENTA, PRUEBAS, EQUIPO </t>
  </si>
  <si>
    <t>DOPI-188</t>
  </si>
  <si>
    <t>DOPI-189</t>
  </si>
  <si>
    <t>I</t>
  </si>
  <si>
    <t>INSTALACION PLUVIAL</t>
  </si>
  <si>
    <t>I1</t>
  </si>
  <si>
    <t>DOPI-207</t>
  </si>
  <si>
    <t>DOPI-208</t>
  </si>
  <si>
    <t>EXCAVACIÓN POR MEDIOS MECÁNICOS EN MATERIAL TIPO II, DE 4.01 A 6.00 M DE PROFUNDIDAD, INCLUYE: AFINE DE PLANTILLA Y TALUDES, ACARREO DEL MATERIAL A BANCO DE OBRA PARA SU POSTERIOR RETIRO, MANO DE OBRA, ABUNDAMIENTO, EQUIPO Y HERRAMIENTA. (MEDIDO EN TERRENO NATURAL POR SECCIÓN).</t>
  </si>
  <si>
    <t>DOPI-209</t>
  </si>
  <si>
    <t>DOPI-210</t>
  </si>
  <si>
    <t>DOPI-211</t>
  </si>
  <si>
    <t>RELLENO EN CEPAS O MESETAS CON MATERIAL PRODUCTO DE LA EXCAVACIÓN POR MEDIOS MECANICOS, COMPACTADO CON EQUIPO DE IMPACTO AL 90% ± 2 DE SU P.V.S.M., PRUEBA AASHTO ESTANDAR, CBR DEL 5% MÍNIMO, EN CAPAS NO MAYORES DE 20 CM, INCLUYE: HERRAMIENTA, INCORPORACIÓN DE AGUA NECESARIA, ACARREOS, ABUNDAMIENTO, EQUIPO Y MANO DE OBRA.</t>
  </si>
  <si>
    <t>DOPI-212</t>
  </si>
  <si>
    <t>DOPI-213</t>
  </si>
  <si>
    <t>DOPI-214</t>
  </si>
  <si>
    <t>I2</t>
  </si>
  <si>
    <t>DOPI-215</t>
  </si>
  <si>
    <t xml:space="preserve">SUMINISTRO Y COLOCACIÓN DE TUBO DE PVC SANITARIO DE 250MM DE Ø DE PVC SERIE-25, INCLUYE: MATERIALES, ACARREOS, MANO DE OBRA, HERRAMIENTA, PRUEBAS, EQUIPO  </t>
  </si>
  <si>
    <t>DOPI-216</t>
  </si>
  <si>
    <t xml:space="preserve">SUMINISTRO Y COLOCACIÓN DE TUBO DE PVC SANITARIO DE 200MM DE Ø DE PVC SERIE-25, INCLUYE: MATERIALES, ACARREOS, MANO DE OBRA, HERRAMIENTA, PRUEBAS, EQUIPO  </t>
  </si>
  <si>
    <t>DOPI-217</t>
  </si>
  <si>
    <t>DOPI-218</t>
  </si>
  <si>
    <t>I3</t>
  </si>
  <si>
    <t>BAJANTES PLUVIALES</t>
  </si>
  <si>
    <t>DOPI-219</t>
  </si>
  <si>
    <t>DOPI-220</t>
  </si>
  <si>
    <t>I4</t>
  </si>
  <si>
    <t>REGISTROS Y REJILLAS</t>
  </si>
  <si>
    <t>DOPI-221</t>
  </si>
  <si>
    <t>DOPI-222</t>
  </si>
  <si>
    <t xml:space="preserve">SUMINISTRO Y COLOCACIÓN DRENAJE TIPO CANAL DE POLIPROPILENO CON REJILLA BRICKSLOT EN MODULOS DE 1 MT MOD.HEXALINE 48CHP/48RHR TIPO PEATONAL INCLUYE: CONEXION A POZO DE VISITA MAS CERCANO, TUBERIA NECESARIA, PIEZAS ESPECIALES, MATERIALES, ACARREOS, MANO DE OBRA, HERRAMIENTA, PRUEBAS, EQUIPO </t>
  </si>
  <si>
    <t>DOPI-223</t>
  </si>
  <si>
    <t xml:space="preserve">CONSTRUCCIÓN DE REGISTRO DE VISITA COMUN TIPO CIEGO, CON TAPA DE CONCRETO CUBIERTA POR PISO, DE 0.40X0.60 MTS DE MEDIDAS INTERIORES Y 1.00 MTS. DE PROFUNDIDAD PROMEDIO, CON BASE DE CONCRETO ARMADO DE ACUERDO A DETALLE Y PLANTILLA DE CONCRETO F'c=150 KG/CM2, MUROS DE TABIQUE DE 11 CMS DE ESPESOR CON APLANADO INTERIOR, Y TAPA COLADA EN EL LUGAR Y REFORZADA CON MALLA ELECTROSOLDADA 10X10, CONEXIÓN DESCARGAS 4"-10", INCLUYE: MATERIALES, ACARREOS, MANO DE OBRA, HERRAMIENTA, PRUEBAS, EQUIPO  </t>
  </si>
  <si>
    <t>DOPI-224</t>
  </si>
  <si>
    <t xml:space="preserve">CONSTRUCCIÓN DE REGISTRO DE VISITA COMUN DE 0.40X0.60 MTS DE MEDIDAS INTERIORES Y 1.00 MTS. DE PROFUNDIDAD PROMEDIO, CON TAPA DE REJILLA DE ACERO, UBICADOS EN JARDINES. CON CONCRETO ARMADO DE ACUERDO A DETALLE Y PLANTILLA DE CONCRETO F'c=150 KG/CM2, MUROS DE TABIQUE DE 11 CMS DE ESPESOR CON APLANADO INTERIOR,  CONEXIÓN DESCARGAS 4"-10", INCLUYE: MATERIALES, ACARREOS, MANO DE OBRA, HERRAMIENTA, PRUEBAS, EQUIPO  </t>
  </si>
  <si>
    <t>I5</t>
  </si>
  <si>
    <t>INSTALACION PLUVIAL EXTERNA</t>
  </si>
  <si>
    <t>DOPI-225</t>
  </si>
  <si>
    <t>DOPI-226</t>
  </si>
  <si>
    <t>DOPI-227</t>
  </si>
  <si>
    <t>PLANTILLA CON MATERIAL PRODUCTO DE EXCAVACION COMPACTADA AL 85% P.V.S.M., INCLUYE: SUMINISTRO, ACARREO, MANO DE OBRA, HERRAMIENTA .</t>
  </si>
  <si>
    <t>DOPI-228</t>
  </si>
  <si>
    <t xml:space="preserve">SUMINISTRO E INSTALACION DE TUBERIA DE P.V.C SERIE-25  PARA ALCANTARILLADO, DE 12" INCLUYE: EMPAQUE, CARGA, FLETE AL LUGAR DE LA OBRA, DESCARGA, MANIOBRAS Y ACARREOS LOCALES HASTA EL SITIO EXACTO DE SU INSTALACION, BAJADO A LA ZANJA, LIMPIEZA, LUBRICACION, SU INSTALACION, PRUEBA HIDROSTATICA, EL EQUIPO, LA HERRAMIENTA Y LA MANO DE OBRA </t>
  </si>
  <si>
    <t>DOPI-229</t>
  </si>
  <si>
    <t>DOPI-230</t>
  </si>
  <si>
    <t>ENCAMADO Y ACOSTILLADO DE TUBO CON MATERIAL MEZCLA DE SUELO CEMENTO PROP 1:10, COMPACTADO AL 90% P.V.S.M. EN CAPAS DE 20 CMS. CON PIZON MANUAL, EL CONCEPTO INCLUYE: SU TRASPALEO AL FONDO DE LA CEPA, LA  INCORPORACION DE AGUA Y SU HOMOGENEIZACION CON LA HUMEDAD OPTIMA. </t>
  </si>
  <si>
    <t>DOPI-231</t>
  </si>
  <si>
    <t xml:space="preserve">SUMINISTRO Y COLOCACIÓN DE POZO DE ABSORCIÓN DE 12.20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POLIETILENO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</si>
  <si>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DOPI-232</t>
  </si>
  <si>
    <t>SUMINISTRO E INSTALACIÓN DE MANGA DE EMPOTRAMIENTO DE  P.V.C. DE 12" DE DIÁMETRO,  INCLUYE: MATERIAL, ACARREOS, MANO  DE OBRA Y HERRAMIENTA.</t>
  </si>
  <si>
    <t>DOPI-233</t>
  </si>
  <si>
    <t>DOPI-234</t>
  </si>
  <si>
    <t>DOPI-235</t>
  </si>
  <si>
    <t xml:space="preserve">M3    </t>
  </si>
  <si>
    <t>DOPI-236</t>
  </si>
  <si>
    <t>I6</t>
  </si>
  <si>
    <t>EQUIPAMIENTO TANQUE DE TORMENTA Y LINEA DE CONEXIÓN</t>
  </si>
  <si>
    <t>DOPI-237</t>
  </si>
  <si>
    <t>DOPI-238</t>
  </si>
  <si>
    <t>DOPI-239</t>
  </si>
  <si>
    <t xml:space="preserve">SUMINISTRO E INSTALACION DE TUBERIA DE P.V.C SERIE-25  PARA ALCANTARILLADO, DE 10" INCLUYE: EMPAQUE, CARGA, FLETE AL LUGAR DE LA OBRA, DESCARGA, MANIOBRAS Y ACARREOS LOCALES HASTA EL SITIO EXACTO DE SU INSTALACION, BAJADO A LA ZANJA, LIMPIEZA, LUBRICACION, SU INSTALACION, PRUEBA HIDROSTATICA, EL EQUIPO, LA HERRAMIENTA Y LA MANO DE OBRA </t>
  </si>
  <si>
    <t>DOPI-240</t>
  </si>
  <si>
    <t>DOPI-241</t>
  </si>
  <si>
    <t>SUMINISTRO E INSTALACIÓN DE MANGA DE EMPOTRAMIENTO DE  P.V.C. DE 10" DE DIÁMETRO,  INCLUYE: MATERIAL, ACARREOS, MANO  DE OBRA Y HERRAMIENTA.</t>
  </si>
  <si>
    <t>DOPI-242</t>
  </si>
  <si>
    <t>SUMINISTRO Y COLOCACIÓN DE BROCAL Y TAPA CON "ESCUDO" DEL GOBIERNO DE ZAPOPAN, FABRICADO A BASE DE HIERRO DÚCTIL DE 0.60 M DE DIÁMETRO TIPO PESADO PARA POZO DE VISITA. INCLUYE: HERRAMIENTA, SUMINISTRO Y COLOCACIÓN, NIVELACIÓN, MATERIALES, EQUIPO Y MANO DE OBRA.</t>
  </si>
  <si>
    <t>DOPI-243</t>
  </si>
  <si>
    <t>DOPI-244</t>
  </si>
  <si>
    <t>DOPI-245</t>
  </si>
  <si>
    <t>DOPI-246</t>
  </si>
  <si>
    <t xml:space="preserve">SUMINISTRO E INSTALACIÓN DE BAJANTE PLUVIAL DE 100 MM (4") DE Ø CON CONEXIÓN AL REGISTRO MÁS CERCANO, INCLUYE: COLADERA DE AZOTEA ANGULAR EN PRETIL,  HELVEX, O SIMILAR, TUBERIA NECESARIA, PIEZAS ESPECIALES NECESARIAS, MATERIALES, ACARREOS, MANO DE OBRA, HERRAMIENTA, PRUEBAS, EQUIPO </t>
  </si>
  <si>
    <t xml:space="preserve">SUMINISTRO E INSTALACIÓN DE BAJANTE PLUVIAL DE 150 MM (6") DE Ø CON CONEXIÓN AL REGISTRO MÁS CERCANO, INCLUYE: COLADERA DE AZOTEA ANGULAR EN PRETIL,  HELVEX, O SIMILAR, TUBERIA NECESARIA, PIEZAS ESPECIALES NECESARIAS, MATERIALES, ACARREOS, MANO DE OBRA, HERRAMIENTA, PRUEBAS, EQUIPO </t>
  </si>
  <si>
    <t xml:space="preserve">SUMINISTRO Y COLOCACIÓN DE TUBO DE PVC SANITARIO DE 150MM DE Ø DE PVC SERIE-25, INCLUYE: MATERIALES, ACARREOS, MANO DE OBRA, HERRAMIENTA, PRUEBAS, EQUIPO  </t>
  </si>
  <si>
    <t>K</t>
  </si>
  <si>
    <t xml:space="preserve">SISTEMA DE CCTV </t>
  </si>
  <si>
    <t>DOPI-399</t>
  </si>
  <si>
    <t>SUMINISTRO Y COLOCACIÓN DE NVR 8 MEGAPIXEL (4K) / 16 CANALES IP /16 PUERTOS POE+ / SOPORTA CÁMARAS CON ACUSENSE / 4 BAHÍAS DE DISCO DURO / SWITCH POE 300 MTS / HDMI EN 4K  HIKVISION MODELO DS-7716NI-K4/16P INCLUYE: MATERIALES HERRAMIENTAS Y MANO DE OBRA.</t>
  </si>
  <si>
    <t>DOPI-400</t>
  </si>
  <si>
    <t>SUMINISTRO Y COLOCACIÓN DE DOMO IP 8 MEGAPIXEL (4K) / LENTE 2.8 MM / 30 MTS IR / WDR 120 DB / EXTERIOR IP67 / ANTIVANDALICO IK10 / HIK-CONNECT P2P / H.265+ / POE  HIKVISION MODELO DS-2CD1183G0-IC INCLUYE: MATERIALES HERRAMIENTAS Y MANO DE OBRA.</t>
  </si>
  <si>
    <t>DOPI-401</t>
  </si>
  <si>
    <t>SUMINISTRO Y COLOCACIÓN DE MINI FISHEYE IP 5 MEGAPIXEL / SERIE PRO + / PANORÁMICA 180° - 360° / 8 MTS IR / USO EN INTERIOR / POE / MÚLTIPLES VISTAS POR IVMS-4200 / ENTRADA Y SALIDA AUDIO Y ALARMA  HIKVISION MODELO DS-2CD2955FWD-IS INCLUYE: MATERIALES HERRAMIENTAS Y MANO DE OBRA.</t>
  </si>
  <si>
    <t>DOPI-402</t>
  </si>
  <si>
    <t>SUMINISTRO Y COLOCACIÓN DE BALA IP PANORÁMICA 8 MEGAPIXEL / 180° / LENTE 4 MM / IMAGEN A COLOR 24/7 / POE / WDR 130° / IP67 / ACUSENSE / PROTECCIÓN ACTIVA (LUZ ESTROBOSCÓPICA Y ALARMA AUDIBLE) / 40 MTS LUZ BLANCA / MICROSD  HIKVISION MODELO  DS-2CD2T87G2-PLSU/SL© INCLUYE: MATERIALES HERRAMIENTAS Y MANO DE OBRA.</t>
  </si>
  <si>
    <t>DOPI-403</t>
  </si>
  <si>
    <t>SUMINISTRO Y COLOCACIÓN DE DISCO DURO PURPLE DE 4TB  WD MODELO WD40PURZ INCLUYE: MATERIALES HERRAMIENTAS Y MANO DE OBRA.</t>
  </si>
  <si>
    <t>DOPI-404</t>
  </si>
  <si>
    <t>SUMINISTRO Y COLOCACIÓN DE CONECTOR JACK RJ45 ESTILO TG, MINI-COM, CATEGORÍA 6, DE 8 POSICIONES Y 8 CABLES, COLOR AZUL  PANDUIT MODELO CJ688TGBU INCLUYE: MATERIALES HERRAMIENTAS Y MANO DE OBRA.</t>
  </si>
  <si>
    <t>DOPI-405</t>
  </si>
  <si>
    <t>SUMINISTRO Y COLOCACIÓN DE SWITCH POE+ ADMINISTRABLE CENTRECOM GS970M, CAPA 3 DE 24 PUERTOS 10/100/1000 MBPS + 4 SFP GIGABIT, 370 W  ALLIED TELESIS MODELO AT-GS970M/28PS-10 INCLUYE: MATERIALES HERRAMIENTAS Y MANO DE OBRA.</t>
  </si>
  <si>
    <t>DOPI-406</t>
  </si>
  <si>
    <t>SUMINISTRO Y COLOCACIÓN DE TRANSCEPTOR MINIGBIC SFP+ MULTIMODO 10G-SR, DISTANCIA 300 M CONECTOR LC  ALLIED TELESIS MODELO AT-SP10SR INCLUYE: MATERIALES HERRAMIENTAS Y MANO DE OBRA.</t>
  </si>
  <si>
    <t>DOPI-407</t>
  </si>
  <si>
    <t>SUMINISTRO Y COLOCACIÓN DE CABLE DE CONEXIÓN DIRECTA SFP+ TWINAX 10 GBPS DE 1 M  ALLIED TELESIS MODELO AT-SP10TW1 INCLUYE: MATERIALES HERRAMIENTAS Y MANO DE OBRA.</t>
  </si>
  <si>
    <t>DOPI-408</t>
  </si>
  <si>
    <t>SUMINISTRO Y COLOCACIÓN DE PLACA DE PARED VERTICAL EJECUTIVA, SALIDA PARA 1 PUERTO MINI-COM, CON ESPACIOS PARA ETIQUETAS, COLOR BLANCO  PANDUIT MODELO CFPE1WHY INCLUYE: MATERIALES HERRAMIENTAS Y MANO DE OBRA.</t>
  </si>
  <si>
    <t>DOPI-409</t>
  </si>
  <si>
    <t>SUMINISTRO Y COLOCACIÓN DE CABLE DE PARCHEO TX6, UTP CAT6, DIÁMETRO REDUCIDO (28AWG), COLOR AZUL, 7FT  PANDUIT MODELO UTP28SP7BU INCLUYE: MATERIALES HERRAMIENTAS Y MANO DE OBRA.</t>
  </si>
  <si>
    <t>DOPI-410</t>
  </si>
  <si>
    <t>SUMINISTRO Y COLOCACIÓN DE CABLE DE PARCHEO TX6, UTP CAT6, DIÁMETRO REDUCIDO (28AWG), COLOR AZUL, 2FT  PANDUIT MODELO UTP28SP2BU INCLUYE: MATERIALES HERRAMIENTAS Y MANO DE OBRA.</t>
  </si>
  <si>
    <t>DOPI-411</t>
  </si>
  <si>
    <t>SUMINISTRO Y COLOCACIÓN DE CABLE UTP DE COBRE, TX6000™ PANNET, REELEX, AZUL, CATEGORÍA 6 MEJORADO (23 AWG), LSZH (BAJO HUMO, CERO HALÓGENOS), DE 4 PARES  PANDUIT MODELO  PUL6004BU-FE INCLUYE: MATERIALES HERRAMIENTAS Y MANO DE OBRA.</t>
  </si>
  <si>
    <t>DOPI-412</t>
  </si>
  <si>
    <t>SUMINISTRO Y COLOCACIÓN DE PLACA SALIDA A TUBO, CON ACABADO ELECTRO ZINC  CHAROFIL MODELO MG-51-104EZ INCLUYE: MATERIALES HERRAMIENTAS Y MANO DE OBRA.</t>
  </si>
  <si>
    <t>DOPI-413</t>
  </si>
  <si>
    <t>SUMINISTRO Y COLOCACIÓN DE ABRAZADERA TIPO U DE 3/4", CON ACABADO ELECTRO ZINC, NO INCLUYE: TUERCAS Y ARANDELAS  CHAROFIL MODELO CH-ABR-U-19 INCLUYE: MATERIALES HERRAMIENTAS Y MANO DE OBRA.</t>
  </si>
  <si>
    <t>DOPI-414</t>
  </si>
  <si>
    <t>SUMINISTRO Y COLOCACIÓN DE TUBO CONDUIT 1" (25MM) X 3 METROS PARED DELGADA SIN COPLE GALVANIZADO SIN ROSCA ETIQUETA VERDE, CALIBRE 16  JUPITER MODELO T25 INCLUYE: MATERIALES HERRAMIENTAS Y MANO DE OBRA.</t>
  </si>
  <si>
    <t>DOPI-415</t>
  </si>
  <si>
    <t>SUMINISTRO Y COLOCACIÓN DE TUBO CONDUIT 3/4" PARED DELGADA (19MM) X 3 METROS, GALVANIZADO ETIQUETA VERDE, CALIBRE 19  JUPITER MODELO T19 INCLUYE: MATERIALES HERRAMIENTAS Y MANO DE OBRA.</t>
  </si>
  <si>
    <t>DOPI-416</t>
  </si>
  <si>
    <t>SUMINISTRO Y COLOCACIÓN DE COPLE DE 3/4" PARA TUBO PARED DELGADA CON TORNILLOS OPRESORES.  ANCLO MODELO CPD34 INCLUYE: MATERIALES HERRAMIENTAS Y MANO DE OBRA.</t>
  </si>
  <si>
    <t>DOPI-417</t>
  </si>
  <si>
    <t>SUMINISTRO Y COLOCACIÓN DE COPLE DE 1" PARA TUBO PARED DELGADA CON TORNILLOS OPRESORES.  ANCLO MODELO CPD25 INCLUYE: MATERIALES HERRAMIENTAS Y MANO DE OBRA.</t>
  </si>
  <si>
    <t>DOPI-418</t>
  </si>
  <si>
    <t>SUMINISTRO Y COLOCACIÓN DE CONECTOR DE 3/4" PARA TUBO PARED DELGADA CON TORNILLOS OPRESORES.  ANCLO MODELO CCL34 INCLUYE: MATERIALES HERRAMIENTAS Y MANO DE OBRA.</t>
  </si>
  <si>
    <t>DOPI-419</t>
  </si>
  <si>
    <t>SUMINISTRO Y COLOCACIÓN DE CONECTOR 1" (25MM) PARED DELGADA CON TORNILLO TIPO AMERICANO GALVANIZADO ETIQUETA VERDE  ANCLO MODELO CCL25 INCLUYE: MATERIALES HERRAMIENTAS Y MANO DE OBRA.</t>
  </si>
  <si>
    <t>SUMINISTRO Y COLOCACIÓN DE CAJA CUADRADA GALVANIZADA DE 4 X 4" / PROFUNDIDAD 2 1/8 / 11 ENTRADAS DE 3/4" Y 1 DE 1/2".  RACO MODELO 231 INCLUYE: MATERIALES HERRAMIENTAS Y MANO DE OBRA.</t>
  </si>
  <si>
    <t>DOPI-421</t>
  </si>
  <si>
    <t>SUMINISTRO Y COLOCACIÓN DE CAJA CUADRADA 4 11/16 X 4 11/16"/ PROFUNDIDAD 2- 1/8"/ CUENTA CON 1 ENTRADA DE 1/2", 8 DE 1" Y 3 TKO (1/2"-3/4").  RACO MODELO 258 INCLUYE: MATERIALES HERRAMIENTAS Y MANO DE OBRA.</t>
  </si>
  <si>
    <t>DOPI-422</t>
  </si>
  <si>
    <t>SUMINISTRO Y COLOCACIÓN DE MONITOR METÁLICO DE 3/4" (19 MM).  ANCLO MODELO MT-34 INCLUYE: MATERIALES HERRAMIENTAS Y MANO DE OBRA.</t>
  </si>
  <si>
    <t>L</t>
  </si>
  <si>
    <t xml:space="preserve">SISTEMA DE VOZ Y DATOS </t>
  </si>
  <si>
    <t>DOPI-423</t>
  </si>
  <si>
    <t>SUMINISTRO Y COLOCACIÓN DE RACK DE DOS POSTES ESTÁNDAR DE 19 IN, RIELES NUMERADOS Y ROSCADOS #12-24, FABRICADO EN ACERO, 45 UNIDADES DE RACK, COLOR NEGRO  PANDUIT MODELO  R2PS INCLUYE: HERRAMIENTAS MATERIALES Y MANO DE OBRA</t>
  </si>
  <si>
    <t>DOPI-424</t>
  </si>
  <si>
    <t>SUMINISTRO Y COLOCACIÓN DE ORGANIZADOR VERTICAL NETRUNNER, DOBLE (FRONTAL Y POSTERIOR), PARA RACK ABIERTO DE 45 UNIDADES, 4.9IN DE ANCHO, COLOR NEGRO  PANDUIT MODELO WMPV45E INCLUYE: HERRAMIENTAS MATERIALES Y MANO DE OBRA</t>
  </si>
  <si>
    <t>DOPI-425</t>
  </si>
  <si>
    <t>SUMINISTRO Y COLOCACIÓN DE ORGANIZADOR DE CABLES HORIZONTAL PATCHLINK, DOBLE (FRONTAL Y POSTERIOR), PARA RACK DE 19IN, 2UR  PANDUIT MODELO WMP1E INCLUYE: HERRAMIENTAS MATERIALES Y MANO DE OBRA</t>
  </si>
  <si>
    <t>DOPI-426</t>
  </si>
  <si>
    <t>SUMINISTRO Y COLOCACIÓN DE PANEL DE PARCHEO DE IMPACTO (110), PLANO, CATEGORÍA 6, DE 24 PUERTOS, 1UR  PANDUIT MODELO DP24688TGY INCLUYE: HERRAMIENTAS MATERIALES Y MANO DE OBRA</t>
  </si>
  <si>
    <t>DOPI-427</t>
  </si>
  <si>
    <t>SUMINISTRO Y COLOCACIÓN DE CONECTOR JACK RJ45 ESTILO TG, MINI-COM, CATEGORÍA 6, DE 8 POSICIONES Y 8 CABLES, COLOR AZUL  PANDUIT MODELO CJ688TGBU INCLUYE: HERRAMIENTAS MATERIALES Y MANO DE OBRA</t>
  </si>
  <si>
    <t>DOPI-428</t>
  </si>
  <si>
    <t>SUMINISTRO Y COLOCACIÓN DE PLACA DE PARED VERTICAL EJECUTIVA, SALIDA PARA 1 PUERTO MINI-COM, CON ESPACIOS PARA ETIQUETAS, COLOR BLANCO  PANDUIT MODELO CFPE1WHY INCLUYE: HERRAMIENTAS MATERIALES Y MANO DE OBRA</t>
  </si>
  <si>
    <t>DOPI-429</t>
  </si>
  <si>
    <t>SUMINISTRO Y COLOCACIÓN DE PLACA DE PARED VERTICAL EJECUTIVA, SALIDA PARA 2 PUERTOS MINI-COM, CON ESPACIOS PARA ETIQUETAS, COLOR BLANCO  PANDUIT MODELO CFPE2WHY INCLUYE: HERRAMIENTAS MATERIALES Y MANO DE OBRA</t>
  </si>
  <si>
    <t>DOPI-430</t>
  </si>
  <si>
    <t>SUMINISTRO Y COLOCACIÓN DE CABLE DE PARCHEO TX6, UTP CAT6, DIÁMETRO REDUCIDO (28AWG), COLOR AZUL, 7FT  PANDUIT MODELO UTP28SP7BU INCLUYE: HERRAMIENTAS MATERIALES Y MANO DE OBRA</t>
  </si>
  <si>
    <t>DOPI-431</t>
  </si>
  <si>
    <t>SUMINISTRO Y COLOCACIÓN DE CABLE DE PARCHEO TX6, UTP CAT6, DIÁMETRO REDUCIDO (28AWG), COLOR AZUL, 2FT  PANDUIT MODELO UTP28SP2BU INCLUYE: HERRAMIENTAS MATERIALES Y MANO DE OBRA</t>
  </si>
  <si>
    <t>DOPI-432</t>
  </si>
  <si>
    <t>SUMINISTRO Y COLOCACIÓN DE CABLE UTP DE COBRE, TX6000™ PANNET, REELEX, AZUL, CATEGORÍA 6 MEJORADO (23 AWG), LSZH (BAJO HUMO, CERO HALÓGENOS), DE 4 PARES  PANDUIT MODELO  PUL6004BU-FE INCLUYE: HERRAMIENTAS MATERIALES Y MANO DE OBRA</t>
  </si>
  <si>
    <t>DOPI-433</t>
  </si>
  <si>
    <t>SUMINISTRO Y COLOCACIÓN DE SWITCH POE+ ADMINISTRABLE CENTRECOM GS970M, CAPA 3 DE 24 PUERTOS 10/100/1000 MBPS + 4 SFP GIGABIT, 370 W  ALLIED TELESIS MODELO AT-GS970M/28PS-10 INCLUYE: HERRAMIENTAS MATERIALES Y MANO DE OBRA</t>
  </si>
  <si>
    <t>DOPI-434</t>
  </si>
  <si>
    <t>SUMINISTRO Y COLOCACIÓN DE TRANSCEPTOR MINIGBIC SFP+ MULTIMODO 10G-SR, DISTANCIA 300 M CONECTOR LC  ALLIED TELESIS MODELO AT-SP10SR INCLUYE: HERRAMIENTAS MATERIALES Y MANO DE OBRA</t>
  </si>
  <si>
    <t>DOPI-435</t>
  </si>
  <si>
    <t>SUMINISTRO Y COLOCACIÓN DE CABLE DE CONEXIÓN DIRECTA SFP+ TWINAX 10 GBPS DE 1 M  ALLIED TELESIS MODELO AT-SP10TW1 INCLUYE: HERRAMIENTAS MATERIALES Y MANO DE OBRA</t>
  </si>
  <si>
    <t>DOPI-436</t>
  </si>
  <si>
    <t>SUMINISTRO Y COLOCACIÓN DE ROUTER FIREWALL UTM, SD-WAN &amp; CONTROLADOR WIRELESS (AWC), CON 2 PUERTOS WAN GIGABIT COMBO + 8 PUERTOS LAN GIGABIT  ALLIED TELESIS MODELO AT-AR4050S-10 INCLUYE: HERRAMIENTAS MATERIALES Y MANO DE OBRA</t>
  </si>
  <si>
    <t>DOPI-437</t>
  </si>
  <si>
    <t>SUMINISTRO Y COLOCACIÓN DE SUSCRIPCIÓN ADVANCED THREAT PROTECTION PARA AR4050S, 1 AÑO  ALLIED TELESIS MODELO AT-FL-AR4-ATP-1YR INCLUYE: HERRAMIENTAS MATERIALES Y MANO DE OBRA</t>
  </si>
  <si>
    <t>DOPI-438</t>
  </si>
  <si>
    <t>SUMINISTRO Y COLOCACIÓN DE LICENCIA VISTA MANAGER AWC PLUG-IN / P 10 APS / P 1 AÑO  ALLIED TELESIS MODELO AT-FL-VISTA-AWC10-1YR INCLUYE: HERRAMIENTAS MATERIALES Y MANO DE OBRA</t>
  </si>
  <si>
    <t>DOPI-439</t>
  </si>
  <si>
    <t>SUMINISTRO Y COLOCACIÓN DE CONMUTADOR IP-PBX 250 USUARIOS, HASTA 50 LLAMADAS SIMULTANEAS, SOLUCIÓN PARA PYMES  GRANDSTREAM MODELO UCM6300A INCLUYE: HERRAMIENTAS MATERIALES Y MANO DE OBRA</t>
  </si>
  <si>
    <t>DOPI-440</t>
  </si>
  <si>
    <t>SUMINISTRO Y COLOCACIÓN DE LICENCIA ANUAL PLUS REMOTE CONNECT 50 USUARIOS Y 8 SESIONES CONCURRENTES, PARA UCM63XX / UCM63XXA7  GRANDSTREAM MODELO UCM-RC-PLUS INCLUYE: HERRAMIENTAS MATERIALES Y MANO DE OBRA</t>
  </si>
  <si>
    <t>DOPI-441</t>
  </si>
  <si>
    <t>SUMINISTRO Y COLOCACIÓN DE TELÉFONO IP WI-FI, GRADO OPERADOR, 10 LÍNEAS SIP CON 5 CUENTAS, PANTALLA A COLOR 4.3", PUERTOS GIGABIT, BLUETOOTH, POE, CODEC OPUS, IPV4/IPV6 CON GESTIÓN EN LA NUBE GDMS  GRANDSTREAM MODELO GRP-2615 INCLUYE: HERRAMIENTAS MATERIALES Y MANO DE OBRA</t>
  </si>
  <si>
    <t>DOPI-442</t>
  </si>
  <si>
    <t>SUMINISTRO Y COLOCACIÓN DE TELÉFONO IP SMB DE 2 LÍNEAS, 1 CUENTA SIP CON 3 TECLAS DE FUNCIÓN PROGRAMABLES Y CONFERENCIA DE 3 VÍAS. POE  GRANDSTREAM MODELO GXP-1615 INCLUYE: HERRAMIENTAS MATERIALES Y MANO DE OBRA</t>
  </si>
  <si>
    <t>DOPI-443</t>
  </si>
  <si>
    <t>SUMINISTRO Y COLOCACIÓN DE ACCESS POINT WIFI 6 802.11AX, DOBLE BANDA, SEGURIDAD DE ACCESO WPA3, POLÍTICAS DE CONTROL DE APLICACIONES, HASTA 512 CLIENTES.  CAMBIUM NETWORKS MODELO XV2-2X00A00-RW INCLUYE: HERRAMIENTAS MATERIALES Y MANO DE OBRA</t>
  </si>
  <si>
    <t>DOPI-444</t>
  </si>
  <si>
    <t>SUMINISTRO Y COLOCACIÓN DE UPS DE 3000 VA/2700 W, ONLINE DOBLE CONVERSIÓN, ENTRADA 120 VCA NEMA L5-30P, ONDA SENOIDAL PURA, TORRE O RACK DE 2 UR, CON 6 TOMAS NEMA 5-20R Y 1 NEMA L5-30R  CYBERPOWER MODELO OL3000RTXL2U INCLUYE: HERRAMIENTAS MATERIALES Y MANO DE OBRA</t>
  </si>
  <si>
    <t>DOPI-445</t>
  </si>
  <si>
    <t>SUMINISTRO Y COLOCACIÓN DE PANEL DE CONTROL DE ACCESO  ZKTECO MODELO INBIO460 INCLUYE: HERRAMIENTAS MATERIALES Y MANO DE OBRA</t>
  </si>
  <si>
    <t>DOPI-446</t>
  </si>
  <si>
    <t>SUMINISTRO Y COLOCACIÓN DE LECTOR ESCLAVO DE HUELLA Y TARJETAS MIFARE 13.56 MHZ   ZKTECO MODELO FR1200 INCLUYE: HERRAMIENTAS MATERIALES Y MANO DE OBRA</t>
  </si>
  <si>
    <t>DOPI-447</t>
  </si>
  <si>
    <t>SUMINISTRO Y COLOCACIÓN DE CONTACTO MAGNÉTICO PARA PUERTAS  SFIRE MODELO SF-2031 INCLUYE: HERRAMIENTAS MATERIALES Y MANO DE OBRA</t>
  </si>
  <si>
    <t>DOPI-448</t>
  </si>
  <si>
    <t>SUMINISTRO Y COLOCACIÓN DE SIRENA CON LÁMPARA ESTROBOSCÓPICA  SYS MODELO P2R INCLUYE: HERRAMIENTAS MATERIALES Y MANO DE OBRA</t>
  </si>
  <si>
    <t>DOPI-449</t>
  </si>
  <si>
    <t>SUMINISTRO Y COLOCACIÓN DE CHAROLA TIPO MALLA 66/300 MM, CON ACABADO ELECTRO ZINC, HASTA 315 CABLES CAT6, TRAMO 3 M  CHAROFIL MODELO MG-50-435EZ INCLUYE: HERRAMIENTAS MATERIALES Y MANO DE OBRA</t>
  </si>
  <si>
    <t>DOPI-450</t>
  </si>
  <si>
    <t>SUMINISTRO Y COLOCACIÓN DE CLIP RECTO AUTOMÁTICO PARA UNIR TRAMOS DE CHAROLA, CON ACABADO ELECTRO ZINC  CHAROFIL MODELO MG-51-111EZ INCLUYE: HERRAMIENTAS MATERIALES Y MANO DE OBRA</t>
  </si>
  <si>
    <t>DOPI-451</t>
  </si>
  <si>
    <t>SUMINISTRO Y COLOCACIÓN DE PLACA SALIDA A TUBO, CON ACABADO ELECTRO ZINC  CHAROFIL MODELO MG-51-104EZ INCLUYE: HERRAMIENTAS MATERIALES Y MANO DE OBRA</t>
  </si>
  <si>
    <t>DOPI-452</t>
  </si>
  <si>
    <t>SUMINISTRO Y COLOCACIÓN DE ABRAZADERA TIPO U DE 3/4", CON ACABADO ELECTRO ZINC, NO INCLUYE: TUERCAS Y ARANDELAS  CHAROFIL MODELO CH-ABR-U-19 INCLUYE: HERRAMIENTAS MATERIALES Y MANO DE OBRA</t>
  </si>
  <si>
    <t>DOPI-453</t>
  </si>
  <si>
    <t>SUMINISTRO Y COLOCACIÓN DE KIT 1 PARA UNIR TRAMOS DE CHAROLAS, CON ACABADO ELECTRO ZINC  CHAROFIL MODELO MG-51-KIT1EZ INCLUYE: HERRAMIENTAS MATERIALES Y MANO DE OBRA</t>
  </si>
  <si>
    <t>DOPI-454</t>
  </si>
  <si>
    <t>SUMINISTRO Y COLOCACIÓN DE SOPORTE PARA CHAROLA A BASE DE UNICANAL CON VARILLA ROSCADA DE 1/4, TUERCAS Y RONDANAS   MODELO SOP-01 INCLUYE: HERRAMIENTAS MATERIALES Y MANO DE OBRA</t>
  </si>
  <si>
    <t>DOPI-455</t>
  </si>
  <si>
    <t>SUMINISTRO Y COLOCACIÓN DE TUBO CONDUIT 3/4" PARED DELGADA (19MM) X 3 METROS, GALVANIZADO ETIQUETA VERDE, CALIBRE 19  JUPITER MODELO PD-34-TUB INCLUYE: HERRAMIENTAS MATERIALES Y MANO DE OBRA</t>
  </si>
  <si>
    <t>DOPI-456</t>
  </si>
  <si>
    <t>SUMINISTRO Y COLOCACIÓN DE COPLE DE 3/4" PARA TUBO PARED DELGADA CON TORNILLOS OPRESORES.  ANCLO MODELO CPD34 INCLUYE: HERRAMIENTAS MATERIALES Y MANO DE OBRA</t>
  </si>
  <si>
    <t>SUMINISTRO Y COLOCACIÓN DE CONECTOR DE 3/4" PARA TUBO PARED DELGADA CON TORNILLOS OPRESORES.  ANCLO MODELO CCL34 INCLUYE: HERRAMIENTAS MATERIALES Y MANO DE OBRA</t>
  </si>
  <si>
    <t>SUMINISTRO Y COLOCACIÓN DE CAJA CUADRADA GALVANIZADA DE 4 X 4" / PROFUNDIDAD 2 1/8 / 11 ENTRADAS DE 3/4" Y 1 DE 1/2".  RACO MODELO 231 INCLUYE: HERRAMIENTAS MATERIALES Y MANO DE OBRA</t>
  </si>
  <si>
    <t>SUMINISTRO Y COLOCACIÓN DE MONITOR METÁLICO DE 3/4" (19 MM).  ANCLO MODELO MT-34 INCLUYE: HERRAMIENTAS MATERIALES Y MANO DE OBRA</t>
  </si>
  <si>
    <t>J</t>
  </si>
  <si>
    <t>AIRE ACONDICIONADO</t>
  </si>
  <si>
    <t>J1</t>
  </si>
  <si>
    <t>SALA USOS MULTIPLES (EQUIPO PAQUETE-01)</t>
  </si>
  <si>
    <t>SUMINISTRO E INSTALACIÓN DE EQUIPO DE AIRE ACONDICIONADO, TIPO PAQUETE HEAT PUMP, MODELO 50TC-D08A2A5, CON CAPACIDAD DE 7.5 T.R. (90,000 BTU/HR), PARA OPERAR A 220 VOLTS, 3 FASE, 60 HERTZ. INCLUYE: TRAZO, CONEXIÓN ELÉCTRICA, FLETES, MANIOBRAS MECÁNICAS CON GRÚA, ELEVACIONES, ACARREOS HORIZONTALES Y VERTICALES; PRUEBAS DE FUNCIONAMIENTO, 3 AÑOS DE GARANTÍA, ALAMACENAJE, EQUIPO, RETIRO DE SOBRANTES FUERA DE LA OBRA, EQUIPO DE SEGURIDAD, MANO DE OBRA Y HERRAMIENTA.</t>
  </si>
  <si>
    <t xml:space="preserve">SUMINISTRO E INSTALACIÓN DE TERMOSTATO DE CUARTO, MODELO TH6220U2000. INCLUYE: PRUEBAS DE FUNCIONAMIENTO, MATERIALES, MANO DE OBRA, EQUIPO, HERRAMIENTA, ACARREOS, FLETES, SOBRANTES, LIMPIEZA Y RETIRO DE DESPERDICIOS FUERA DE LA OBRA. </t>
  </si>
  <si>
    <t xml:space="preserve">SUMINISTRO E INSTALACIÓN DE CUELLO DE LONA AHULADA # 10 CON MARCO DE LAMINA GALVANIZADA PARA EVITAR VIBRACIONES DE EQUIPO A DUCTOS. INCLUYE: MATERIALES, MANO DE OBRA, EQUIPO, HERRAMIENTA, ACARREOS, CONFECCIÓN, FLETES, SOBRANTES, LIMPIEZA Y RETIRO DE DESPERDICIOS FUERA DE LA OBRA. </t>
  </si>
  <si>
    <t>SUMINISTRO E INSTALACIÓN DE DUCTOS PARA DISTRIBUCIÓN DE AIRE, FABRICADOS EN LÁMINA GALVANIZADA  DE 1A CALIDAD EN CALIBRE 22, 24 Y 26. INCLUYE: MATERIALES, MANO DE OBRA, HERRAMIENTA, EQUIPO, ACARREOS, FLETES, MANIOBRAS, ANDAMIOS, ACCESORIOS, CORTES, DESPERDICIOS, DOBLECES, ELEMENTOS DE FIJACIÓN, SOPORTERIA METALICA, SELLADOR PARA DUCTOS, LIMPIEZA DE SOBRANTES Y RETIRO DE DESPERDICIOS.</t>
  </si>
  <si>
    <t xml:space="preserve">SUMINISTRO E INSTALACIÓN DE AISLAMIENTO TÉRMICO PARA DUCTOS, A BASE DE FIBRA DE VIDRIO DE 1 1/2" DE ESPESOR,  ADHERIDA CON PEGAMENTO RESISTOL 5000 EN TODA LA SUPERFICIE, CON FOIL DE ALUMINIO Y SELLADOR PARA UNIONES. INCLUYE: ANDAMIOS, MATERIALES, DESPERCIOS, MANO DE OBRA, HERRAMIENTA, EQUIPO, DESPERDICIO, LIMPIEZA Y RETIRO DE SOBRANTES. </t>
  </si>
  <si>
    <t>SUMINISTRO E INSTALACIÓN DE PROTECCIÓN PARA INTEMPERIE DE AISLAMIENTO AL EXTERIOR, A BASE DE TELA POLIÉSTER REFORZADA ADHERIDA A LA FIBRA DE VIDRIO CON ADHESIVO INDUSTRIAL, SELLADOR BASE AGUA  H.I. Y RECUBRIMIENTO DE ACABADO PROTECTOR A BASE DE PINTURA AHULADA BLANCA A DOS MANOS. INCLUYE: MATERIALES, DESPERCIOS, MANO DE OBRA, EQUIPO,HERRAMIENTA, ACARREOS, FLETES Y RETIRO DE SOBRANTES.</t>
  </si>
  <si>
    <t>DOPI-247</t>
  </si>
  <si>
    <t xml:space="preserve">SUMINISTRO E INSTALACIÓN DE REJILLA DE INYECCIÓN TIPO LINEAL DE 78" x 8"-1500 PCM, FABRICADO EN LAMINA DE ACERO TERMINADA EN ESMALTE COLOR BLANCO. INCLUYE: ACARREOS, FLETES, MANIOBRAS, ANDAMIOS, ELEMENTOS DE FIJACIÓN,  MATERIALES, MANO DE OBRA, HERRAMIENTA, EQUIPO, LIMPIEZA Y RETIRO DE SOBRANTES. </t>
  </si>
  <si>
    <t>DOPI-248</t>
  </si>
  <si>
    <t xml:space="preserve">SUMINISTRO E INSTALACIÓN DE DIFUSOR DE INYECCIÓN DE 4 VÍAS DE 15" x 15"-570 PCM, FABRICADO EN LAMINA DE ACERO TERMINADA EN ESMALTE COLOR BLANCO. INCLUYE: ACARREOS, FLETES, MANIOBRAS, ANDAMIOS, ELEMENTOS DE FIJACIÓN,  MATERIALES, MANO DE OBRA, HERRAMIENTA, EQUIPO, LIMPIEZA Y RETIRO DE SOBRANTES. </t>
  </si>
  <si>
    <t>DOPI-249</t>
  </si>
  <si>
    <t xml:space="preserve">SUMINISTRO E INSTALACIÓN DE REJILLA DE RETORNO TIPO LINEAL DE 78" x 8"-1250 PCM, FABRICADO EN LAMINA DE ACERO TERMINADA EN ESMALTE COLOR BLANCO. INCLUYE: ACARREOS, FLETES, MANIOBRAS, ANDAMIOS, ELEMENTOS DE FIJACIÓN,  MATERIALES, MANO DE OBRA, HERRAMIENTA, EQUIPO, LIMPIEZA Y RETIRO DE SOBRANTES. </t>
  </si>
  <si>
    <t>DOPI-250</t>
  </si>
  <si>
    <t xml:space="preserve">SUMINISTRO E INSTALACIÓN DE TOMA DE AIRE EXTERIOR DE 16" x 20", CON FILTRO DE AIRE LAVABLE DE 2" DE ESPESOR, FABRICADO EN LAMINA DE ACERO TERMINADA EN ESMALTE. INCLUYE: ACARREOS, FLETES, MANIOBRAS, ANDAMIOS, ELEMENTOS DE FIJACIÓN,  MATERIALES, MANO DE OBRA, HERRAMIENTA, EQUIPO, LIMPIEZA Y RETIRO DE SOBRANTES. </t>
  </si>
  <si>
    <t>DOPI-251</t>
  </si>
  <si>
    <t>SUMINISTRO E INSTALACIÓN DE DUCTO FLEXIBLE DE 12" Ø CON RECUBRIMIENTO DE FIBRA DE VIDRIO CON FOIL DE ALUMINIO. INCLUYE: INCLUYE: ACARREOS, FLETES, ANDAMIOS, MATERIAL, MANO DE OBRA, HERRAMIENTA, EQUIPO, LIMPIEZA Y RETIRO DE DESPERDICIOS.</t>
  </si>
  <si>
    <t>DOPI-252</t>
  </si>
  <si>
    <t>SUMINISTRO E INSTALACIÓN DE BASE METÁLICA PARA UNIDADES PAQUETE DE 7.5 T.R., FABRICADA CON PTR DE 3" COLOR AZUL, TERMINADA EN ESMALTE NEGRO ANTICORROSIVO. INCLUYE TACONES DE NEOPRENO, CON DIMENSIONES TOTALES DE 2.26 M DE LARGO, 1.21 DE ANCHO Y 0.35 M DE ALTO.  INCLUYE: (6) SEIS PLACAS CON TUERCA PARA PERMITIR LA FIJACIÓN DE VARILLAS ROSCADAS DE 1/2 SOLDADA A PLACA DE ACERO DE 4" X 1/4 DE ESPESOR, (6) SEIS HULES DE NEOPRENO RECTANGULARES CON DIMENSIONES DE 9" X 3" X 1”. INCLUYE: TRAZO, FLETES, MANIOBRAS MECÁNICAS CON GRÚA, ELEVACIONES, ACARREOS HORIZONTALES Y VERTICALES; RETIRO DE SOBRANTES FUERA DE LA OBRA, EQUIPO DE SEGURIDAD, MANO DE OBRA Y HERRAMIENTA.</t>
  </si>
  <si>
    <t>J2</t>
  </si>
  <si>
    <t>COMEDOR (EQUIPO PAQUETE-02 Y 03)</t>
  </si>
  <si>
    <t>DOPI-253</t>
  </si>
  <si>
    <t>DOPI-254</t>
  </si>
  <si>
    <t>DOPI-255</t>
  </si>
  <si>
    <t>DOPI-256</t>
  </si>
  <si>
    <t>DOPI-257</t>
  </si>
  <si>
    <t>DOPI-258</t>
  </si>
  <si>
    <t>DOPI-259</t>
  </si>
  <si>
    <t xml:space="preserve">SUMINISTRO E INSTALACIÓN DE REJILLA DE INYECCIÓN TIPO LINEAL DE 78"X8"-1500 PCM, FABRICADO EN LAMINA DE ACERO TERMINADA EN ESMALTE COLOR BLANCO. INCLUYE: ACARREOS, FLETES, MANIOBRAS, ANDAMIOS, ELEMENTOS DE FIJACIÓN,  MATERIALES, MANO DE OBRA, HERRAMIENTA, EQUIPO, LIMPIEZA Y RETIRO DE SOBRANTES. </t>
  </si>
  <si>
    <t>DOPI-260</t>
  </si>
  <si>
    <t>DOPI-261</t>
  </si>
  <si>
    <t>DOPI-262</t>
  </si>
  <si>
    <t>J3</t>
  </si>
  <si>
    <t>PREESCOLAR 1 (EQUIPO PAQUETE-04)</t>
  </si>
  <si>
    <t>DOPI-263</t>
  </si>
  <si>
    <t>SUMINISTRO E INSTALACIÓN DE EQUIPO DE AIRE ACONDICIONADO, TIPO PAQUETE HEAT PUMP, MODELO 50GCQMA06A2A5, CON CAPACIDAD DE 5 T.R. (60,000 BTU/HR), PARA OPERAR A 220 VOLTS, 3 FASE, 60 HERTZ. INCLUYE: TRAZO, CONEXIÓN ELÉCTRICA, FLETES, MANIOBRAS MECÁNICAS CON GRÚA, ELEVACIONES, ACARREOS HORIZONTALES Y VERTICALES; PRUEBAS DE FUNCIONAMIENTO, 3 AÑOS DE GARANTÍA, ALAMACENAJE, EQUIPO, RETIRO DE SOBRANTES FUERA DE LA OBRA, EQUIPO DE SEGURIDAD, MANO DE OBRA Y HERRAMIENTA.</t>
  </si>
  <si>
    <t>DOPI-264</t>
  </si>
  <si>
    <t>DOPI-265</t>
  </si>
  <si>
    <t>DOPI-266</t>
  </si>
  <si>
    <t>DOPI-267</t>
  </si>
  <si>
    <t>DOPI-268</t>
  </si>
  <si>
    <t>DOPI-269</t>
  </si>
  <si>
    <t>SUMINISTRO E INSTALACIÓN DE DIFUSOR DE INYECCIÓN DE 4 VÍAS DE 15" x 15"-500 PCM, FABRICADO EN LAMINA DE ACERO TERMINADA EN ESMALTE COLOR BLANCO. INCLUYE: ACARREOS, FLETES, MANIOBRAS, ANDAMIOS, ELEMENTOS DE FIJACIÓN,  MATERIALES, MANO DE OBRA, HERRAMIENTA, EQUIPO,</t>
  </si>
  <si>
    <t>DOPI-270</t>
  </si>
  <si>
    <t xml:space="preserve">SUMINISTRO E INSTALACIÓN DE REJILLA DE RETORNO MODULAR PERFORADA DE 24" x 24" x 18" Ø-815 PCM, FABRICADO EN LAMINA DE ACERO TERMINADA EN ESMALTE COLOR BLANCO. INCLUYE: ACARREOS, FLETES, MANIOBRAS, ANDAMIOS, ELEMENTOS DE FIJACIÓN,  MATERIALES, MANO DE OBRA, HERRAMIENTA, EQUIPO, LIMPIEZA Y RETIRO DE SOBRANTES. </t>
  </si>
  <si>
    <t>DOPI-271</t>
  </si>
  <si>
    <t>DOPI-272</t>
  </si>
  <si>
    <t>SUMINISTRO E INSTALACIÓN DE BASE METÁLICA PARA UNIDADES PAQUETE DE 5 T.R., FABRICADA CON PTR DE 3" COLOR AZUL, TERMINADA EN ESMALTE NEGRO ANTICORROSIVO. INCLUYE TACONES DE NEOPRENO, CON DIMENSIONES TOTALES DE 1.91 M DE LARGO, 1.21 DE ANCHO Y 0.35 M DE ALTO.  INCLUYE: (4) CUATRO PLACAS CON TUERCA PARA PERMITIR LA FIJACIÓN DE VARILLAS ROSCADAS DE 1/2 SOLDADA A PLACA DE ACERO DE 4" X 1/4 DE ESPESOR, (4) CUATRO HULES DE NEOPRENO RECTANGULARES CON DIMENSIONES DE 9" X 3" X 1”. INCLUYE: TRAZO, FLETES, MANIOBRAS MECÁNICAS CON GRÚA, ELEVACIONES, ACARREOS HORIZONTALES Y VERTICALES; RETIRO DE SOBRANTES FUERA DE LA OBRA, EQUIPO DE SEGURIDAD, MANO DE OBRA Y HERRAMIENTA.</t>
  </si>
  <si>
    <t>J4</t>
  </si>
  <si>
    <t>PREESCOLAR 2 (EQUIPO PAQUETE-05)</t>
  </si>
  <si>
    <t>DOPI-273</t>
  </si>
  <si>
    <t>DOPI-274</t>
  </si>
  <si>
    <t>DOPI-275</t>
  </si>
  <si>
    <t>DOPI-276</t>
  </si>
  <si>
    <t>DOPI-277</t>
  </si>
  <si>
    <t>DOPI-278</t>
  </si>
  <si>
    <t>DOPI-279</t>
  </si>
  <si>
    <t xml:space="preserve">SUMINISTRO E INSTALACIÓN DE DIFUSOR DE INYECCIÓN DE 4 VIAS DE 18" X 18"-665 PCM,  SIN CONTROL DE VOLUMEN FABRICADO EN ALUMINIO TERMINADA EN ESMALTE COLOR BLANCO. INCLUYE: ACARREOS, FLETES, MANIOBRAS, ANDAMIOS, ELEMENTOS DE FIJACIÓN,  MATERIALES, MANO DE OBRA, HERRAMIENTA, EQUIPO, LIMPIEZA Y RETIRO DE SOBRANTES. </t>
  </si>
  <si>
    <t>DOPI-280</t>
  </si>
  <si>
    <t>DOPI-281</t>
  </si>
  <si>
    <t>SUMINISTRO E INSTALACIÓN DE TOMA DE AIRE EXTERIOR DE 16" x 20", CON FILTRO DE AIRE LAVABLE DE 2" DE ESPESOR, FABRICADO EN LAMINA DE ACERO TERMINADA EN ESMALTE. INCLUYE: ACARREOS, FLETES, MANIOBRAS, ANDAMIOS, ELEMENTOS DE FIJACIÓN,  MATERIALES, MANO DE OBR</t>
  </si>
  <si>
    <t>DOPI-282</t>
  </si>
  <si>
    <t>J5</t>
  </si>
  <si>
    <t>LACTANCIA (EQUIPO PAQUETE-06)</t>
  </si>
  <si>
    <t>DOPI-284</t>
  </si>
  <si>
    <t>DOPI-285</t>
  </si>
  <si>
    <t>SUMINISTRO E INSTALACIÓN DE CAJA DE VENTILACIÓN DESCARGA HORIZONTAL PARA INYECTOR DE AIRE, MODELO CDAH-12/12, CON CAPACIDAD DE 1,919 PCM CONTRA 318 PA, GIRANDO A 975 RPM, CON MOTOR DE 3/4 H.P. PARA OPERAR A 220 VOLTS, 1 FASES, 60 HERTZ. INCLUYE: TRAZO, CONEXIÓN ELÉCTRICA, FLETES, MANIOBRAS MECÁNICAS CON GRÚA, ELEVACIONES, ACARREOS HORIZONTALES Y VERTICALES; PRUEBAS DE FUNCIONAMIENTO, 3 AÑOS DE GARANTÍA, ALAMACENAJE, EQUIPO, RETIRO DE SOBRANTES FUERA DE LA OBRA, EQUIPO DE SEGURIDAD, MANO DE OBRA Y HERRAMIENTA.</t>
  </si>
  <si>
    <t>DOPI-286</t>
  </si>
  <si>
    <t>DOPI-287</t>
  </si>
  <si>
    <t>DOPI-288</t>
  </si>
  <si>
    <t>DOPI-289</t>
  </si>
  <si>
    <t>DOPI-290</t>
  </si>
  <si>
    <t>DOPI-291</t>
  </si>
  <si>
    <t xml:space="preserve">SUMINISTRO E INSTALACIÓN DE REJILLA DE INYECCIÓN DE 48" X 10"-1919 PCM, FABRICADO EN LAMINA DE ACERO TERMINADA EN ESMALTE COLOR BLANCO. INCLUYE: ACARREOS, FLETES, MANIOBRAS, ANDAMIOS, ELEMENTOS DE FIJACIÓN,  MATERIALES, MANO DE OBRA, HERRAMIENTA, EQUIPO, LIMPIEZA Y RETIRO DE SOBRANTES. </t>
  </si>
  <si>
    <t>DOPI-292</t>
  </si>
  <si>
    <t xml:space="preserve">SUMINISTRO E INSTALACIÓN DE DIFUSOR DE INYECCIÓN DE 4 VÍAS DE 18" x 18"-665 PCM, FABRICADO EN LAMINA DE ACERO TERMINADA EN ESMALTE COLOR BLANCO. INCLUYE: ACARREOS, FLETES, MANIOBRAS, ANDAMIOS, ELEMENTOS DE FIJACIÓN,  MATERIALES, MANO DE OBRA, HERRAMIENTA, EQUIPO, LIMPIEZA Y RETIRO DE SOBRANTES. </t>
  </si>
  <si>
    <t>DOPI-293</t>
  </si>
  <si>
    <t xml:space="preserve">SUMINISTRO E INSTALACIÓN DE REJILLA DE RETORNO MODULAR PERFORADA DE 24" x 24" x 16" Ø-635 PCM, FABRICADO EN LAMINA DE ACERO TERMINADA EN ESMALTE COLOR BLANCO.  INCLUYE: ACARREOS, FLETES, MANIOBRAS, ANDAMIOS, ELEMENTOS DE FIJACIÓN,  MATERIALES, MANO DE OBRA, HERRAMIENTA, EQUIPO, LIMPIEZA Y RETIRO DE SOBRANTES. </t>
  </si>
  <si>
    <t>DOPI-294</t>
  </si>
  <si>
    <t>DOPI-295</t>
  </si>
  <si>
    <t>J6</t>
  </si>
  <si>
    <t>PREESCOLAR 3 (EQUIPO PAQUETE-07)</t>
  </si>
  <si>
    <t>DOPI-296</t>
  </si>
  <si>
    <t>SUMINISTRO E INSTALACIÓN DE EQUIPO DE AIRE ACONDICIONADO, TIPO PAQUETE HEAT PUMP, MODELO 50GCQMA05A2A5, CON CAPACIDAD DE 4 T.R. (48,000 BTU/HR), PARA OPERAR A 220 VOLTS, 3 FASE, 60 HERTZ. INCLUYE: TRAZO, CONEXIÓN ELÉCTRICA, FLETES, MANIOBRAS MECÁNICAS CON GRÚA, ELEVACIONES, ACARREOS HORIZONTALES Y VERTICALES; PRUEBAS DE FUNCIONAMIENTO, 3 AÑOS DE GARANTÍA, ALAMACENAJE, EQUIPO, RETIRO DE SOBRANTES FUERA DE LA OBRA, EQUIPO DE SEGURIDAD, MANO DE OBRA Y HERRAMIENTA.</t>
  </si>
  <si>
    <t>DOPI-297</t>
  </si>
  <si>
    <t>DOPI-298</t>
  </si>
  <si>
    <t>DOPI-299</t>
  </si>
  <si>
    <t>DOPI-300</t>
  </si>
  <si>
    <t>DOPI-301</t>
  </si>
  <si>
    <t>DOPI-302</t>
  </si>
  <si>
    <t>SUMINISTRO E INSTALACIÓN DE DIFUSOR DE INYECCIÓN DE 4 VÍAS DE 15" x 15"-530 PCM, FABRICADO EN LAMINA DE ACERO TERMINADA EN ESMALTE COLOR BLANCO. INCLUYE: ACARREOS, FLETES, MANIOBRAS, ANDAMIOS, ELEMENTOS DE FIJACIÓN,  MATERIALES, MANO DE OBRA, HERRAMIENTA, EQUIPO,</t>
  </si>
  <si>
    <t>DOPI-303</t>
  </si>
  <si>
    <t>SUMINISTRO E INSTALACIÓN DE REJILLA DE RETORNO MODULAR PERFORADA DE 24" x 24" x 16" Ø-615 PCM, FABRICADO EN LAMINA DE ACERO TERMINADA EN ESMALTE COLOR BLANCO.  INCLUYE: ACARREOS, FLETES, MANIOBRAS, ANDAMIOS, ELEMENTOS DE FIJACIÓN,  MATERIALES, MANO DE OBRA, HERRA</t>
  </si>
  <si>
    <t>DOPI-304</t>
  </si>
  <si>
    <t>DOPI-305</t>
  </si>
  <si>
    <t>SUMINISTRO E INSTALACIÓN DE BASE METÁLICA PARA UNIDADES PAQUETE DE 4 T.R., FABRICADA CON PTR DE 3" COLOR AZUL, TERMINADA EN ESMALTE NEGRO ANTICORROSIVO. INCLUYE TACONES DE NEOPRENO, CON DIMENSIONES TOTALES DE 1.91 M DE LARGO, 1.21 DE ANCHO Y 0.35 M DE ALTO.  INCLUYE: (4) CUATRO PLACAS CON TUERCA PARA PERMITIR LA FIJACIÓN DE VARILLAS ROSCADAS DE 1/2 SOLDADA A PLACA DE ACERO DE 4" X 1/4 DE ESPESOR, (4) CUATRO HULES DE NEOPRENO RECTANGULARES CON DIMENSIONES DE 9" X 3" X 1”. INCLUYE: TRAZO, FLETES, MANIOBRAS MECÁNICAS CON GRÚA, ELEVACIONES, ACARREOS HORIZONTALES Y VERTICALES; RETIRO DE SOBRANTES FUERA DE LA OBRA, EQUIPO DE SEGURIDAD, MANO DE OBRA Y HERRAMIENTA.</t>
  </si>
  <si>
    <t>J7</t>
  </si>
  <si>
    <t>LACTANTES B (EQUIPO PAQUETE-08)</t>
  </si>
  <si>
    <t>DOPI-306</t>
  </si>
  <si>
    <t>DOPI-307</t>
  </si>
  <si>
    <t>DOPI-308</t>
  </si>
  <si>
    <t>DOPI-309</t>
  </si>
  <si>
    <t>DOPI-310</t>
  </si>
  <si>
    <t>DOPI-311</t>
  </si>
  <si>
    <t>DOPI-312</t>
  </si>
  <si>
    <t xml:space="preserve">SUMINISTRO E INSTALACIÓN DE DIFUSOR DE INYECCIÓN DE 4 VÍAS DE 12" x 12"-400 PCM, FABRICADO EN LAMINA DE ACERO TERMINADA EN ESMALTE COLOR BLANCO. INCLUYE: ACARREOS, FLETES, MANIOBRAS, ANDAMIOS, ELEMENTOS DE FIJACIÓN,  MATERIALES, MANO DE OBRA, HERRAMIENTA, EQUIPO, LIMPIEZA Y RETIRO DE SOBRANTES. </t>
  </si>
  <si>
    <t>DOPI-313</t>
  </si>
  <si>
    <t>DOPI-314</t>
  </si>
  <si>
    <t>DOPI-315</t>
  </si>
  <si>
    <t>J8</t>
  </si>
  <si>
    <t>LACTANTES C (EQUIPO PAQUETE-09)</t>
  </si>
  <si>
    <t>DOPI-316</t>
  </si>
  <si>
    <t>DOPI-317</t>
  </si>
  <si>
    <t>DOPI-318</t>
  </si>
  <si>
    <t>DOPI-319</t>
  </si>
  <si>
    <t>DOPI-320</t>
  </si>
  <si>
    <t>DOPI-321</t>
  </si>
  <si>
    <t>DOPI-322</t>
  </si>
  <si>
    <t>SUMINISTRO E INSTALACIÓN DE DIFUSOR DE INYECCIÓN DE 4 VÍAS DE 12" x 12"-400 PCM, FABRICADO EN LAMINA DE ACERO TERMINADA EN ESMALTE COLOR BLANCO. INCLUYE: ACARREOS, FLETES, MANIOBRAS, ANDAMIOS, ELEMENTOS DE FIJACIÓN,  MATERIALES, MANO DE OBRA, HERRAMIENTA, EQUIPO,</t>
  </si>
  <si>
    <t>DOPI-323</t>
  </si>
  <si>
    <t>DOPI-324</t>
  </si>
  <si>
    <t>DOPI-325</t>
  </si>
  <si>
    <t>J9</t>
  </si>
  <si>
    <t>MATERNAL A (EQUIPO PAQUETE-10)</t>
  </si>
  <si>
    <t>DOPI-326</t>
  </si>
  <si>
    <t>DOPI-327</t>
  </si>
  <si>
    <t>DOPI-328</t>
  </si>
  <si>
    <t>DOPI-329</t>
  </si>
  <si>
    <t>DOPI-330</t>
  </si>
  <si>
    <t>DOPI-331</t>
  </si>
  <si>
    <t>DOPI-332</t>
  </si>
  <si>
    <t>DOPI-333</t>
  </si>
  <si>
    <t>DOPI-334</t>
  </si>
  <si>
    <t>DOPI-335</t>
  </si>
  <si>
    <t>J10</t>
  </si>
  <si>
    <t>MATERNAL B1 (EQUIPO PAQUETE-11)</t>
  </si>
  <si>
    <t>DOPI-336</t>
  </si>
  <si>
    <t>DOPI-337</t>
  </si>
  <si>
    <t>DOPI-338</t>
  </si>
  <si>
    <t>DOPI-339</t>
  </si>
  <si>
    <t>DOPI-340</t>
  </si>
  <si>
    <t>DOPI-341</t>
  </si>
  <si>
    <t>DOPI-342</t>
  </si>
  <si>
    <t>DOPI-343</t>
  </si>
  <si>
    <t>DOPI-344</t>
  </si>
  <si>
    <t>DOPI-345</t>
  </si>
  <si>
    <t>J11</t>
  </si>
  <si>
    <t>MATERNAL B2 (EQUIPO PAQUETE-12)</t>
  </si>
  <si>
    <t>DOPI-346</t>
  </si>
  <si>
    <t>DOPI-347</t>
  </si>
  <si>
    <t>DOPI-348</t>
  </si>
  <si>
    <t>DOPI-349</t>
  </si>
  <si>
    <t>DOPI-350</t>
  </si>
  <si>
    <t>DOPI-351</t>
  </si>
  <si>
    <t>DOPI-352</t>
  </si>
  <si>
    <t>DOPI-353</t>
  </si>
  <si>
    <t>DOPI-354</t>
  </si>
  <si>
    <t>DOPI-355</t>
  </si>
  <si>
    <t>J12</t>
  </si>
  <si>
    <t>MATERNAL C (EQUIPO PAQUETE-13)</t>
  </si>
  <si>
    <t>DOPI-356</t>
  </si>
  <si>
    <t>SUMINISTRO E INSTALACIÓN DE EQUIPO DE AIRE ACONDICIONADO, TIPO PAQUETE HEAT PUMP, MODELO 50GCQMA05A2A5, CON CAPACIDAD DE 4 T.R. (48,000 BTU/HR), PARA OPERAR A 220 VOLTS, 3 FASE, 60 HERTZ.INCLUYE: TRAZO, CONEXIÓN ELÉCTRICA, FLETES, MANIOBRAS MECÁNICAS CON GRÚA, ELEVACIONES, ACARREOS HORIZONTALES Y VERTICALES; PRUEBAS DE FUNCIONAMIENTO, 3 AÑOS DE GARANTÍA, ALAMACENAJE, EQUIPO, RETIRO DE SOBRANTES FUERA DE LA OBRA, EQUIPO DE SEGURIDAD, MANO DE OBRA Y HERRAMIENTA.</t>
  </si>
  <si>
    <t>DOPI-357</t>
  </si>
  <si>
    <t>DOPI-358</t>
  </si>
  <si>
    <t>DOPI-359</t>
  </si>
  <si>
    <t>DOPI-360</t>
  </si>
  <si>
    <t>DOPI-361</t>
  </si>
  <si>
    <t>DOPI-362</t>
  </si>
  <si>
    <t>DOPI-363</t>
  </si>
  <si>
    <t>DOPI-364</t>
  </si>
  <si>
    <t>DOPI-365</t>
  </si>
  <si>
    <t>J13</t>
  </si>
  <si>
    <t>LACTANTES A (EQUIPO PAQUETE-14)</t>
  </si>
  <si>
    <t>DOPI-366</t>
  </si>
  <si>
    <t>SUMINISTRO E INSTALACIÓN DE EQUIPO DE AIRE ACONDICIONADO, TIPO PAQUETE HEAT PUMP, MODELO 50GCQMA04A2A5, CON CAPACIDAD DE 3 T.R. (36,000 BTU/HR), PARA OPERAR A 220 VOLTS, 3 FASE, 60 HERTZ. INCLUYE: TRAZO, CONEXIÓN ELÉCTRICA, FLETES, MANIOBRAS MECÁNICAS CON GRÚA, ELEVACIONES, ACARREOS HORIZONTALES Y VERTICALES; PRUEBAS DE FUNCIONAMIENTO, 3 AÑOS DE GARANTÍA, ALAMACENAJE, EQUIPO, RETIRO DE SOBRANTES FUERA DE LA OBRA, EQUIPO DE SEGURIDAD, MANO DE OBRA Y HERRAMIENTA.</t>
  </si>
  <si>
    <t>DOPI-367</t>
  </si>
  <si>
    <t>SUMINISTRO E INSTALACIÓN DE TERMOSTATO DE CUARTO, MODELO TH6220U2000. INCLUYE: PRUEBAS DE FUNCIONAMIENTO, MANO DE OBRA ESPECIALIZADA, HERRAMIENTA, MONTAJE A CUALQUIER NIVEL, AJUSTE Y NIVELACIÓN, ANDAMIOS, EQUIPO DE SEGURIDAD, LIMPIEZA DEL ÁREA DE TRABAJO Y TODO LO NECESARIO PARA SU CORRECTA INSTALACIÓN.</t>
  </si>
  <si>
    <t>DOPI-368</t>
  </si>
  <si>
    <t>DOPI-369</t>
  </si>
  <si>
    <t>DOPI-370</t>
  </si>
  <si>
    <t>DOPI-371</t>
  </si>
  <si>
    <t>DOPI-372</t>
  </si>
  <si>
    <t>DOPI-373</t>
  </si>
  <si>
    <t>SUMINISTRO E INSTALACIÓN DE REJILLA DE RETORNO MODULAR PERFORADA DE 24" x 24" x 16" Ø-500 PCM, FABRICADO EN LAMINA DE ACERO TERMINADA EN ESMALTE COLOR BLANCO.  INCLUYE: ACARREOS, FLETES, MANIOBRAS, ANDAMIOS, ELEMENTOS DE FIJACIÓN,  MATERIALES, MANO DE OBRA, HERRA</t>
  </si>
  <si>
    <t>DOPI-374</t>
  </si>
  <si>
    <t>DOPI-375</t>
  </si>
  <si>
    <t>SUMINISTRO E INSTALACIÓN DE BASE METÁLICA PARA UNIDADES PAQUETE DE 3 T.R., FABRICADA CON PTR DE 3" COLOR AZUL, TERMINADA EN ESMALTE NEGRO ANTICORROSIVO. INCLUYE TACONES DE NEOPRENO, CON DIMENSIONES TOTALES DE 1.91 M DE LARGO, 1.21 DE ANCHO Y 0.35 M DE ALTO.  INCLUYE: (4) CUATRO PLACAS CON TUERCA PARA PERMITIR LA FIJACIÓN DE VARILLAS ROSCADAS DE 1/2 SOLDADA A PLACA DE ACERO DE 4" X 1/4 DE ESPESOR, (4) CUATRO HULES DE NEOPRENO RECTANGULARES CON DIMENSIONES DE 9" X 3" X 1”. INCLUYE: TRAZO, FLETES, MANIOBRAS MECÁNICAS CON GRÚA, ELEVACIONES, ACARREOS HORIZONTALES Y VERTICALES; RETIRO DE SOBRANTES FUERA DE LA OBRA, EQUIPO DE SEGURIDAD, MANO DE OBRA Y HERRAMIENTA.</t>
  </si>
  <si>
    <t>J14</t>
  </si>
  <si>
    <t>EQUIPOS TIPO CASSETTE AREA DE OFICINAS</t>
  </si>
  <si>
    <t>DOPI-376</t>
  </si>
  <si>
    <t>SUMINISTRO E INSTALACIÓN DE EQUIPO DE AIRE ACONDICIONADO, TIPO MINI-SPLIT TIPO CASSETTE, MODELO 4TXK6518G1000AA, EVAPORADORA MODELO 4MXC6518G1000AA, PANEL MODELO 4MXL2318BFOW0AA, CON CAPACIDAD DE 1.5 T.R. (18,000 BTU/HR), PARA OPERAR A 220 VOLTS, 1 FASE, 60 HERTZ. INCLUYE: TRAZO, CONEXIÓN ELÉCTRICA, FLETES, MANIOBRAS MECÁNICAS CON GRÚA, ELEVACIONES, ACARREOS HORIZONTALES Y VERTICALES; PRUEBAS DE FUNCIONAMIENTO, 3 AÑOS DE GARANTÍA, ALAMACENAJE, EQUIPO, RETIRO DE SOBRANTES FUERA DE LA OBRA, EQUIPO DE SEGURIDAD, MANO DE OBRA Y HERRAMIENTA.</t>
  </si>
  <si>
    <t>DOPI-377</t>
  </si>
  <si>
    <t>SUMINISTRO E INSTALACIÓN DE TUBO DE COBRE FLEXIBLE TIPO "L" DE 1/4" Ø, INCLUYE: MANO DE OBRA, FLETES, ACARREOS, DESPERDICIOS, SOPORTARÍA, MATERIALES MISCELÁNEOS Y DE CONSUMO, CORTES, NIVELACIONES, ASÍ COMO EQUIPO DE PROTECCIÓN Y SEGURIDAD PARA TRABAJADORES Y LUGAR DE EJECUCIÓN.</t>
  </si>
  <si>
    <t>DOPI-378</t>
  </si>
  <si>
    <t>SUMINISTRO E INSTALACIÓN DE TUBO DE COBRE RIGIDA TIPO "L" DE 1/2" Ø, INCLUYE: MANO DE OBRA, FLETES, ACARREOS, DESPERDICIOS, SOPORTARÍA, MATERIALES MISCELÁNEOS Y DE CONSUMO, CORTES, NIVELACIONES, ASÍ COMO EQUIPO DE PROTECCIÓN Y SEGURIDAD PARA TRABAJADORES Y LUGAR DE EJECUCIÓN Y TODO LO NECESARIO PARA SU CORRECTA INSTALACIÓN Y FUNCIONAMIENTO.</t>
  </si>
  <si>
    <t>DOPI-379</t>
  </si>
  <si>
    <t>SUMINISTRO E INSTALACIÓN DE CODO DE COBRE SOLDABLE DE 1/2" Ø X 90°, INCLUYE: MANO DE OBRA, FLETES, ACARREOS, DESPERDICIOS, SOPORTARÍA, MATERIALES MISCELÁNEOS Y DE CONSUMO, SOLDADURA DE PLATA, CORTES, NIVELACIONES, EQUIPO DE SOLDAR, ASÍ COMO EQUIPO DE PROTECCIÓN Y SEGURIDAD PARA TRABAJADORES Y LUGAR DE EJECUCIÓN Y TODO LO NECESARIO PARA SU CORRECTA INSTALACIÓN Y FUNCIONAMIENTO.</t>
  </si>
  <si>
    <t>DOPI-380</t>
  </si>
  <si>
    <t>SUMINISTRO E INSTALACIÓN DE AISLAMIENTO TIPO ARMAFLEX PARA TUBO DE COBRE DE 1/4" Ø X 1/2" DE ESPESOR, INCLUYE: MANO DE OBRA, ADHESIVO, CORTES, FLETES, ACARREOS, DESPERDICIOS, MATERIALES MISCELÁNEOS Y DE CONSUMO, NIVELACIONES, PEGAMENTO EN UNIONES, ASÍ COMO EQUIPO DE PROTECCIÓN Y SEGURIDAD PARA TRABAJADORES Y LUGAR DE EJECUCIÓN Y TODO LO NECESARIO PARA SU CORRECTA INSTALACIÓN Y FUNCIONAMIENTO.</t>
  </si>
  <si>
    <t>DOPI-381</t>
  </si>
  <si>
    <t>SUMINISTRO E INSTALACIÓN DE AISLAMIENTO TIPO ARMAFLEX PARA TUBO DE COBRE DE 1/2" Ø X 1/2" DE ESPESOR, INCLUYE: MANO DE OBRA, ADHESIVO, CORTES, FLETES, ACARREOS, DESPERDICIOS, MATERIALES MISCELÁNEOS Y DE CONSUMO, NIVELACIONES, PEGAMENTO EN UNIONES, ASÍ COMO EQUIPO DE PROTECCIÓN Y SEGURIDAD PARA TRABAJADORES Y LUGAR DE EJECUCIÓN Y TODO LO NECESARIO PARA SU CORRECTA INSTALACIÓN Y FUNCIONAMIENTO.</t>
  </si>
  <si>
    <t>DOPI-382</t>
  </si>
  <si>
    <t>SUMINISTRO E INSTALACIÓN DE PROTECCION PARA AISLAMIENTO DE TUBERIAS EXTERIORES, A BASE DE TELA POLIESTER E IMPERMEABILIZANTE BLANCO,. INCLUYE: MATERIALES, DESPERCIOS, MANO DE OBRA, EQUIPO,HERRAMIENTA, ACARREOS, FLETES Y RETIRO DE SOBRANTES.</t>
  </si>
  <si>
    <t>DOPI-383</t>
  </si>
  <si>
    <t xml:space="preserve">SUMINISTRO Y COLOCACIÓN DE REFRIGERANTE R410A PARA TUBERÍAS DE REFRIGERACIÓN, INCLUYE: MATERIALES, DESPERCIOS, MANO DE OBRA, HERRAMIENTA </t>
  </si>
  <si>
    <t>DOPI-384</t>
  </si>
  <si>
    <t>SUMINISTRO E INSTALACIÓN DE BASE METALICA PARA UNIDADES CONDENSADORAS, FABRICADA CON PTR DE 3" COLOR AZUL, TERMINADA EN ESMALTE NEGRO ANTICORROSIVO. INCLUYE TACONES DE NEOPRENO, CON DIMENSIONES TOTALES DE 0.72 M DE LARGO, 0.27 DE ANCHO Y 0.35 M DE ALTO.  INCLUYE: (4) CUATRO PLACAS CON TUERCA PARA PERMITIR LA FIJACIÓN DE VARILLAS ROSCADAS DE 1/2 SOLDADA A PLACA DE ACERO DE 4" X 1/4 DE ESPESOR, (4) CUATRO HULES DE NEOPRENO RECTANGULARES CON DIMENSIONES DE 9" X 3" X 1”. INCLUYE: TRAZO, FLETES, MANIOBRAS MECÁNICAS CON GRÚA, ELEVACIONES, ACARREOS HORIZONTALES Y VERTICALES; RETIRO DE SOBRANTES FUERA DE LA OBRA, EQUIPO DE SEGURIDAD, MANO DE OBRA Y HERRAMIENTA.</t>
  </si>
  <si>
    <t>J15</t>
  </si>
  <si>
    <t xml:space="preserve">EQUIPOS DE COCINA </t>
  </si>
  <si>
    <t>DOPI-385</t>
  </si>
  <si>
    <t>SUMINISTRO E INSTALACIÓN DE CAJA DE VENTILACIÓN DESCARGA HORIZONTAL PARA INYECCIÓN DE AIRE, MODELO CDAHF-22/22, CON CAPACIDAD DE 8,697 PCM CONTRA 436 PA, GIRANDO A 725 RPM, CON MOTOR DE 5 H.P. PARA OPERAR A 220 VOLTS, 3 FASES, 60 HERTZ. INCLUYE: TRAZO, CONEXIÓN ELÉCTRICA, FLETES, MANIOBRAS MECÁNICAS CON GRÚA, ELEVACIONES, ACARREOS HORIZONTALES Y VERTICALES; PRUEBAS DE FUNCIONAMIENTO, 3 AÑOS DE GARANTÍA, ALAMACENAJE, EQUIPO, RETIRO DE SOBRANTES FUERA DE LA OBRA, EQUIPO DE SEGURIDAD, MANO DE OBRA Y HERRAMIENTA.</t>
  </si>
  <si>
    <t>DOPI-386</t>
  </si>
  <si>
    <t>DOPI-387</t>
  </si>
  <si>
    <t>DOPI-388</t>
  </si>
  <si>
    <t xml:space="preserve">SUMINISTRO E INSTALACIÓN DE REJILLA DE INYECCIÓN DE 18" x 18"-1521 PCM, FABRICADA EN LAMINA DE ACERO TERMINADA EN ESMALTE COLOR BLANCO. INCLUYE: MATERIALES, MANO DE OBRA, EQUIPO, HERRAMIENTA, ACARREOS, FLETES, SOBRANTES, LIMPIEZA Y RETIRO DE DESPERDICIOS FUERA DE LA OBRA. </t>
  </si>
  <si>
    <t>DOPI-389</t>
  </si>
  <si>
    <t xml:space="preserve">SUMINISTRO E INSTALACIÓN DE REJILLA DE INYECCIÓN DE 28" x 28"-3588 PCM, FABRICADA EN LAMINA DE ACERO TERMINADA EN ESMALTE COLOR BLANCO. INCLUYE: MATERIALES, MANO DE OBRA, EQUIPO, HERRAMIENTA, ACARREOS, FLETES, SOBRANTES, LIMPIEZA Y RETIRO DE DESPERDICIOS FUERA DE LA OBRA. </t>
  </si>
  <si>
    <t>DOPI-390</t>
  </si>
  <si>
    <t xml:space="preserve">SUMINISTRO E INSTALACIÓN DE REJILLA DE EXTRACCIÓN DE 12" x 8"-361 PCM, FABRICADA EN LAMINA DE ACERO TERMINADA EN ESMALTE COLOR BLANCO. INCLUYE: MATERIALES, MANO DE OBRA, EQUIPO, HERRAMIENTA, ACARREOS, FLETES, SOBRANTES, LIMPIEZA Y RETIRO DE DESPERDICIOS FUERA DE LA OBRA. </t>
  </si>
  <si>
    <t>J16</t>
  </si>
  <si>
    <t xml:space="preserve">EQUIPOS DE EXTRACCIÓN </t>
  </si>
  <si>
    <t>DOPI-391</t>
  </si>
  <si>
    <t>SUMINISTRO E INSTALACIÓN DE EQUIPO EXTRACTOR DE AIRE, TIPO CENTRIFUGO ALABES ATRASADOS, MODELO CMI-900, CON CAPACIDAD DE 9,651 PCM CONTRA 434 PA, GIRANDO A 675 RPM, CON MOTOR DE 5 H.P. PARA OPERAR A 220 VOLTS, 3 FASES, 60 HERTZ. INCLUYE: TRAZO, CONEXIÓN ELÉCTRICA, FLETES, MANIOBRAS MECÁNICAS CON GRÚA, ELEVACIONES, ACARREOS HORIZONTALES Y VERTICALES; PRUEBAS DE FUNCIONAMIENTO, 3 AÑOS DE GARANTÍA, ALAMACENAJE, EQUIPO, RETIRO DE SOBRANTES FUERA DE LA OBRA, EQUIPO DE SEGURIDAD, MANO DE OBRA Y HERRAMIENTA.</t>
  </si>
  <si>
    <t>DOPI-392</t>
  </si>
  <si>
    <t>SUMINISTRO E INSTALACIÓN DE CAJA DE VENTILACIÓN COMPACTA DESCARGA HORIZONTAL PARA EXTRACCIÓN DE AIRE, MODELO CCK-12/12, CON CAPACIDAD DE 723 PCM CONTRA 93 PA, GIRANDO A 625 RPM, CON MOTOR DE 3/4 H.P. PARA OPERAR A 220 VOLTS, 3 FASES, 60 HERTZ. INCLUYE: TRAZO, CONEXIÓN ELÉCTRICA, FLETES, MANIOBRAS MECÁNICAS CON GRÚA, ELEVACIONES, ACARREOS HORIZONTALES Y VERTICALES; PRUEBAS DE FUNCIONAMIENTO, 3 AÑOS DE GARANTÍA, ALAMACENAJE, EQUIPO, RETIRO DE SOBRANTES FUERA DE LA OBRA, EQUIPO DE SEGURIDAD, MANO DE OBRA Y HERRAMIENTA.</t>
  </si>
  <si>
    <t>DOPI-393</t>
  </si>
  <si>
    <t xml:space="preserve">SUMINISTRO E INSTALACIÓN DE EQUIPO EXTRACTOR COLOCADO EN MURO, TIPO HELICOIDAL, MODELO HCM-150, CON CAPACIDAD DE 235 PCM A DESCARGA LIBRE, PARA OPERAR A 127 VOLTS, 1 FASE, 60 HERTZ, SOBRE REJILLA DE EXTRACCIÓN DE 6" X 8". INCLUYE: TRAZO, PERFORACIÓN DE MURO, CONEXIÓN ELÉCTRICA, PRUEBAS DE FUNCIONAMIENTO, MATERIALES, DESPERCIOS, MANO DE OBRA, HERRAMIENTA </t>
  </si>
  <si>
    <t>DOPI-394</t>
  </si>
  <si>
    <t xml:space="preserve">SUMINISTRO E INSTALACIÓN DE EXTRACTOR DE AIRE PARA MONTADO EN PLAFÓN CON UN TUBO PVC DE 8" DE DIÁMETRO CRUZANDO LA LOSA, TERMINADO CON UN CUELLO DE GANSO AL EXTERIOR, TIPO HELICOIDAL, MODELO HCM-150, CON CAPACIDAD DE 235 PCM A DESCARGA LIBRE, PARA OPERAR A 127 VOLTS, 1 FASE, 60 HERTZ, SOBRE REJILLA DE EXTRACCIÓN DE 6" X 8". INCLUYE: TRAZO, CONEXIÓN ELÉCTRICA, PRUEBAS DE FUNCIONAMIENTO, MATERIALES, DESPERCIOS, MANO DE OBRA, HERRAMIENTA </t>
  </si>
  <si>
    <t>DOPI-395</t>
  </si>
  <si>
    <t xml:space="preserve">SUMINISTRO E INSTALACIÓN DE DUCTOS PARA EXTRACCIÓN DE AIRE DE COCINA, FABRICADO EN LAMINA NEGRA CALIBRE 18, EXTREMOS SOLDADOS. INCLUYE: MATERIALES, MANO DE OBRA, EQUIPO, HERRAMIENTA, ACARREOS, CONFECCIÓN, FLETES, SOBRANTES, LIMPIEZA Y RETIRO DE DESPERDICIOS FUERA DE LA OBRA. </t>
  </si>
  <si>
    <t>DOPI-396</t>
  </si>
  <si>
    <t>DOPI-397</t>
  </si>
  <si>
    <t>DOPI-398</t>
  </si>
  <si>
    <t>O</t>
  </si>
  <si>
    <t>DETENCIÓN DE HUMO Y VOCEO DE EVACUACIÓN</t>
  </si>
  <si>
    <t>DOPI-569</t>
  </si>
  <si>
    <t>SUMINISTRO Y COLOCACIÓN DE PANEL DE DETECCIÓN DE INCENDIO / DIRECCIONABLE / SISTEMA DE NOTIFICACIÓN POR VOZ INTEGRADO / HASTA 1110 PUNTOS CON TECNOLOGÍA SK / HASTA 635 CON TECNOLOGÍA SD  SILENT KNIGHT  MODELO 6820EVS INCLUYE: HERRAMIENTAS MATERIALES Y MANO DE OBRA</t>
  </si>
  <si>
    <t>DOPI-570</t>
  </si>
  <si>
    <t>SUMINISTRO Y COLOCACIÓN DE AMPLIFICADOR DE 50 WATTS CON 4 CIRCUITOS DE VOCEO PARA PANELES SILENT KNIGHT SERIE 6000  SILENT KNIGHT  MODELO EVS-50W INCLUYE: HERRAMIENTAS MATERIALES Y MANO DE OBRA</t>
  </si>
  <si>
    <t>DOPI-571</t>
  </si>
  <si>
    <t>SUMINISTRO Y COLOCACIÓN DE FUENTE DE ALIMENTACIÓN REMOTA / 10 AMPERES / 3 ENTRADAS / 7 SALIDAS NAC O AUXILIAR DE 24 VCC  SILENT KNIGHT  MODELO SK-PS10 INCLUYE: HERRAMIENTAS MATERIALES Y MANO DE OBRA</t>
  </si>
  <si>
    <t>DOPI-572</t>
  </si>
  <si>
    <t>SUMINISTRO Y COLOCACIÓN DE MÓDULO AISLADOR DE CORTOCIRCUITO  SILENT KNIGHT  MODELO SKISO INCLUYE: HERRAMIENTAS MATERIALES Y MANO DE OBRA</t>
  </si>
  <si>
    <t>DOPI-573</t>
  </si>
  <si>
    <t>SUMINISTRO Y COLOCACIÓN DE DETECTOR DE HUMO / DIRECCIONABLE / TECNOLOGÍA SK / INCLUYE: BASE / COLOR BLANCO  SILENT KNIGHT  MODELO SKPHOTOW INCLUYE: HERRAMIENTAS MATERIALES Y MANO DE OBRA</t>
  </si>
  <si>
    <t>DOPI-574</t>
  </si>
  <si>
    <t>SUMINISTRO Y COLOCACIÓN DE BOCINA CON LÁMPARA ESTROBOSCÓPICA, MONTAJE EN PARED, COLOR ROJO, NUEVO DISEÑO MODERNO Y ELEGANTE Y MENOR CONSUMO DE CORRIENTE  SYS MODELO SPS-RL INCLUYE: HERRAMIENTAS MATERIALES Y MANO DE OBRA</t>
  </si>
  <si>
    <t>DOPI-575</t>
  </si>
  <si>
    <t>SUMINISTRO Y COLOCACIÓN DE MÓDULO DE NOTIFICACIÓN  SILENT KNIGHT  MODELO SKCONTROL INCLUYE: HERRAMIENTAS MATERIALES Y MANO DE OBRA</t>
  </si>
  <si>
    <t>DOPI-576</t>
  </si>
  <si>
    <t>SUMINISTRO Y COLOCACIÓN DE MÓDULO DE DOBLE RELEVADOR  SILENT KNIGHT  MODELO SKRELAY INCLUYE: HERRAMIENTAS MATERIALES Y MANO DE OBRA</t>
  </si>
  <si>
    <t>DOPI-577</t>
  </si>
  <si>
    <t>SUMINISTRO Y COLOCACIÓN DE MODULO DE ENTRADA CONVENCIONAL  SILENT KNIGHT  MODELO SKMONITOR INCLUYE: HERRAMIENTAS MATERIALES Y MANO DE OBRA</t>
  </si>
  <si>
    <t>DOPI-578</t>
  </si>
  <si>
    <t>SUMINISTRO Y COLOCACIÓN DE ESTACIÓN MANUAL DE EMERGENCIA / DIRECCIONABLE / TECNOLOGÍA SK / DOBLE ACCIÓN  SILENT KNIGHT  MODELO SKPULLDA INCLUYE: HERRAMIENTAS MATERIALES Y MANO DE OBRA</t>
  </si>
  <si>
    <t>DOPI-579</t>
  </si>
  <si>
    <t>SUMINISTRO Y COLOCACIÓN DE CABLE 2 X 18 AWG, TIPO FPLR-CL3R, FT4, DE COLOR ROJO  HONEYWELL MODELO 43061104 INCLUYE: HERRAMIENTAS MATERIALES Y MANO DE OBRA</t>
  </si>
  <si>
    <t>DOPI-580</t>
  </si>
  <si>
    <t>SUMINISTRO Y COLOCACIÓN DE CABLE 2 X 16 AWG, TIPO FPLR-CL2R, FT4, DE COLOR ROJO  HONEYWELL MODELO 43111104 INCLUYE: HERRAMIENTAS MATERIALES Y MANO DE OBRA</t>
  </si>
  <si>
    <t>DOPI-581</t>
  </si>
  <si>
    <t>SUMINISTRO Y COLOCACIÓN DE DETECTOR DE CALOR DIRECCIONABLE  SILENT KNIGHT  MODELO  SKHEATW INCLUYE: HERRAMIENTAS MATERIALES Y MANO DE OBRA</t>
  </si>
  <si>
    <t>DOPI-582</t>
  </si>
  <si>
    <t>DOPI-583</t>
  </si>
  <si>
    <t>DOPI-584</t>
  </si>
  <si>
    <t>DOPI-585</t>
  </si>
  <si>
    <t>DOPI-586</t>
  </si>
  <si>
    <t>DOPI-587</t>
  </si>
  <si>
    <t>SUMINISTRO Y COLOCACIÓN DE SOPORTE PARA TUBERÍA, A BASE DE ABRAZADERA TIPO CLIP, TAQUETE, TUERCA Y RONDANA.   MODELO SOP-DH INCLUYE: HERRAMIENTAS MATERIALES Y MANO DE OBRA</t>
  </si>
  <si>
    <t>Ñ</t>
  </si>
  <si>
    <t>INSTALACIÓN ELÉCTRICA Y EQUIPOS</t>
  </si>
  <si>
    <t>M1</t>
  </si>
  <si>
    <t>LUMINARIAS</t>
  </si>
  <si>
    <t>DOPI-460</t>
  </si>
  <si>
    <t>SUMINISTRO E INSTALACIÓN DE LUMINARIA B TIPO FLAT SQUARE DE 15W, 3000K 120-240V, DE 1,125 LUMENS, MODELO FLSI115LEDMVS830, CON CERTIFIACIÓN ANCE, GARANTIA DE 3 AÑOS. INCLUYE: CONEXIÓN A SALIDA ELÉCTRICA, MANO DE OBRA HERRAMIENTAS Y MATERIALES.</t>
  </si>
  <si>
    <t>DOPI-461</t>
  </si>
  <si>
    <t>SUMINISTRO E INSTALACIÓN DE LUMINARIA C TIPO TROFFER 2X2 LED PARA PLAFÓN RETICULAR DE 18W, 3000K 120-277V, MODELO 665-N-SWW-2X2-18W, CON CERTIFIACIÓN ANCE, GARANTIA DE 5  AÑOS. INCLUYE: CONEXIÓN A SALIDA ELÉCTRICA, MANO DE OBRA HERRAMIENTAS Y MATERIALES.</t>
  </si>
  <si>
    <t>DOPI-462</t>
  </si>
  <si>
    <t>SUMINISTRO E INSTALACIÓN DE LUMINARIA D TIPO TROFFER 2X2 LED PARA PLAFÓN RETICULAR DE 37W, 3000K 120-277V. MODELO 665-N-SWW-2X2-37W, CON CERTIFIACIÓN ANCE, GARANTIA DE 5  AÑOS. INCLUYE: CONEXIÓN A SALIDA ELÉCTRICA, MANO DE OBRA HERRAMIENTAS Y MATERIALES.</t>
  </si>
  <si>
    <t>DOPI-463</t>
  </si>
  <si>
    <t>SUMINISTRO E INSTALACIÓN DE LUMINARIA E TIPO FLAT CIRCULAR DE 15W 3000K 120-240V, DE 1,125 LUMENS, MODELO FLCI115LEDMVS830I, CON CERTIFIACIÓN ANCE, GARANTIA DE 5  AÑOS. INCLUYE: CONEXIÓN A SALIDA ELÉCTRICA, MANO DE OBRA HERRAMIENTAS Y MATERIALES.</t>
  </si>
  <si>
    <t>DOPI-464</t>
  </si>
  <si>
    <t>SUMINISTRO E INSTALACIÓN DE LUMINARIA F DE 40CM CON LED DE 28W 3000K, 4,400 LUMENS ACRILICO OPALINO 120-277V, MODELO TESL-40X15-D-RL-42W-8-30-DPD1-MV-VE, CON CERTIFIACIÓN ANCE, GARANTIA DE 5  AÑOS. INCLUYE: CONEXIÓN A SALIDA ELÉCTRICA, MANO DE OBRA HERRAMIENTAS Y MATERIALES.</t>
  </si>
  <si>
    <t>DOPI-465</t>
  </si>
  <si>
    <t>SUMINISTRO E INSTALACIÓN DE LUMINARIA G DE 60CM 42W LED 3000K, 6000 LUMENS, ACRILICO OPALINO 120-277V, MODELO TESL-60X15-D-RL-42W-8-30-DPD1-MV-VE, CON CERTIFIACIÓN ANCE, GARANTIA DE 5  AÑOS. INCLUYE: CONEXIÓN A SALIDA ELÉCTRICA, MANO DE OBRA HERRAMIENTAS Y MATERIALES.</t>
  </si>
  <si>
    <t>DOPI-466</t>
  </si>
  <si>
    <t>SUMINISTRO E INSTALACIÓN  DE LUMINARIA H DE 1M IP65 DIMABLE LED STRIP 3000K 127VCA, DE 10.5W, 1,200 LUMENS, MODELO TL28351202765-127, CON CERTIFIACIÓN ANCE, GARANTIA DE 3 AÑOS. INCLUYE: CONEXIÓN A SALIDA ELÉCTRICA, MANO DE OBRA HERRAMIENTAS Y MATERIALES.</t>
  </si>
  <si>
    <t>DOPI-467</t>
  </si>
  <si>
    <t>SUMINISTRO E INSTALACIÓN DE LUMINARIA I TIPO SUSPENDER DE 4' LED 5000K 120-277V 34W, MODELO LZ2NL3430., CON CERTIFIACIÓN ANCE, GARANTIA DE 5  AÑOS. INCLUYE: CONEXIÓN A SALIDA ELÉCTRICA, MANO DE OBRA HERRAMIENTAS Y MATERIALES.</t>
  </si>
  <si>
    <t>DOPI-468</t>
  </si>
  <si>
    <t>SUMINISTRO E INSTALACIÓN LUMINARIA J LUMINARIA EXTERIOR ORIENTABLE, 11W LED 3000K CRI90 IP65 120- 277VCA, MODELO TL-3911.N, CON CERTIFIACIÓN ANCE, GARANTIA DE 3  AÑOS. INCLUYE: CONEXIÓN A SALIDA ELÉCTRICA, MANO DE OBRA HERRAMIENTAS Y MATERIALES.</t>
  </si>
  <si>
    <t>DOPI-469</t>
  </si>
  <si>
    <t>SUMINISTRO E INSTALACIÓN DE LUMINARIA K TIPO ARBOTANTE EXTERIOR ACENTO UP-DOWN 6W LED 3000K 120-277V IP44 DE 260 LUMENS, MODELO ML-2004.G, CON CERTIFIACIÓN ANCE, GARANTIA DE 3  AÑOS. INCLUYE: CONEXIÓN A SALIDA ELÉCTRICA, MANO DE OBRA HERRAMIENTAS Y MATERIALES.</t>
  </si>
  <si>
    <t>DOPI-470</t>
  </si>
  <si>
    <t>SUMINISTRO E INSTALACIÓN DE LUMINARIA M TIPO MOON DE LIGHT LED, REFLECTOR 50W 3000K 120-277V IP65 DE 4584 LUMENS, MODELO MOLIII150LEDMVS830, CON CERTIFIACIÓN ANCE, GARANTIA DE 3  AÑOS. INCLUYE: CONEXIÓN A SALIDA ELÉCTRICA, MANO DE OBRA HERRAMIENTAS Y MATERIALES.</t>
  </si>
  <si>
    <t>DOPI-471</t>
  </si>
  <si>
    <t>SUMINISTRO E INSTALACIÓN DE LUMINARIA N TIPO ARBOTANTE WALL MARKER LIGHT 360° 6W 3000K 120-277V IP65 DE 487 LUMENS, MODELO ML-3311NIN30, CON CERTIFIACIÓN ANCE, GARANTIA DE 3  AÑOS. INCLUYE: CONEXIÓN A SALIDA ELÉCTRICA, MANO DE OBRA HERRAMIENTAS Y MATERIALES.</t>
  </si>
  <si>
    <t>DOPI-472</t>
  </si>
  <si>
    <t>SUMINISTRO E INSTALACIÓN DE LUMINARIA O ESTRATO ARBOTANTE WALL MARKER LIGHT360° 9W 3000K 120--277V IP65 DE 487 LUMENS, MODELO RL-ML-2909B30, CON CERTIFIACIÓN ANCE, GARANTIA DE 3  AÑOS. INCLUYE: CONEXIÓN A SALIDA ELÉCTRICA, MANO DE OBRA HERRAMIENTAS Y MATERIALES.</t>
  </si>
  <si>
    <t>DOPI-473</t>
  </si>
  <si>
    <t>SUMINISTRO E INSTALACIÓN DE LUMINARIA Q INGROUND DE 9W LED, 800LM 3000K 120-277V, MODELO 07-6201-WW, CON CERTIFIACIÓN ANCE, GARANTIA DE 3  AÑOS. INCLUYE: CONEXIÓN A SALIDA ELÉCTRICA, MANO DE OBRA HERRAMIENTAS Y MATERIALES.</t>
  </si>
  <si>
    <t>DOPI-474</t>
  </si>
  <si>
    <t>SUMINISTRO E INSTALACIÓN DE LUMINARIA R MINI DE INTERIORES MONTAJE INCRUSTAR 30W LED 3000K 120-277V ATENUABLE 0-10V DE 2,130 LUMENS, MODELO ARTM-114-D-4L-830-MV-A10-AO, CON CERTIFIACIÓN ANCE, GARANTIA DE 5  AÑOS. INCLUYE: CONEXIÓN A SALIDA ELÉCTRICA, MANO DE OBRA HERRAMIENTAS Y MATERIALES.</t>
  </si>
  <si>
    <t>DOPI-475</t>
  </si>
  <si>
    <t>SUMINISTRO E INSTALACIÓN DE LUMINARIA S MINI DE INTERIORES MONTAJE INCRUSTAR 18W LED 3000K 120-277V ATENUABLE 0-10V DE 2,559 LUMENS, MODELO ARTM-57-D-2.5L-830-MV-A10-AO, CON CERTIFIACIÓN ANCE, GARANTIA DE 5  AÑOS. INCLUYE: CONEXIÓN A SALIDA ELÉCTRICA, MANO DE OBRA HERRAMIENTAS Y MATERIALES.</t>
  </si>
  <si>
    <t>DOPI-476</t>
  </si>
  <si>
    <t>SUMINISTRO E INSTALACIÓN DE LUMINARIA T APOLLO FM-MS70 SERIES INTEGRATED MOTION SENSOR 13W LED 3000K 120V, MODELO FM-MS70-0510-3K-WH., CON CERTIFIACIÓN ANCE, GARANTIA DE 5  AÑOS. INCLUYE: CONEXIÓN A SALIDA ELÉCTRICA, MANO DE OBRA HERRAMIENTAS Y MATERIALES.</t>
  </si>
  <si>
    <t>DOPI-477</t>
  </si>
  <si>
    <t>SUMINISTRO E INSTALACIÓN DE LUMINARIA V STYLO DE EMERGENCIA LED LIGHT 1W 200LM 120V DE DE 195 LUMENS, MODELO S-200LNORMAGROUP, CON CERTIFIACIÓN ANCE, GARANTIA DE 5  AÑOS. INCLUYE: CONEXIÓN A SALIDA ELÉCTRICA, MANO DE OBRA HERRAMIENTAS Y MATERIALES.</t>
  </si>
  <si>
    <t>DOPI-478</t>
  </si>
  <si>
    <t>SUMINISTRO E INSTALACIÓN DE LUMINARIA W CON LETRERO DE SALIDA DE EMERGENCIA 2W CON PICTOGRAMA EN COLOR VERDE. DE 33 LUMENS, MODELO XSNORMAGROUP, CON CERTIFIACIÓN ANCE, GARANTIA DE 5  AÑOS. INCLUYE: CONEXIÓN A SALIDA ELÉCTRICA, MANO DE OBRA HERRAMIENTAS Y MATERIALES.</t>
  </si>
  <si>
    <t>DOPI-479</t>
  </si>
  <si>
    <t>SALIDA ELÉCTRICA PARA LUMINARIA, OCULTA, CON TUBERÍA Y CONEXIONES CONDUIT DE PVC USO PESADO DE 13, 19 Y 25 MM DE DIÁMETRO, CABLE VINANEL THW-LS 600 V. A 75° C, 90° C, VIAKON-PROTOCOLIZADO, CABLE VINANEL 21 THW-LS 600 V. A 75° C, 90° C, PROTOCOLIZADO, CALIBRE 10 Y 12, CAJAS DE REGISTRO CUADRADAS, CHALUPAS, ABRAZADERAS CONDUIT DE ACERO PREGALVANIZADO, INCLUYE: HERRAMIENTA, TRAZO, RANURAS, CONEXIÓNES, MATERIALES MENORES Y DE CONSUMO, PRUEBAS, CORTES, DESPERDICIOS Y ACARREO DEL MATERIAL AL SITIO DE SU COLOCACIÓN, A CUALQUIER NIVEL, EQUIPO Y MANO DE OBRA.</t>
  </si>
  <si>
    <t xml:space="preserve">CONTACTOS Y APAGADORES </t>
  </si>
  <si>
    <t>DOPI-480</t>
  </si>
  <si>
    <t xml:space="preserve">SALIDA ELÉCTRICA PARA APAGADOR SENCILLO, OCULTA, CON TUBERÍA Y CONEXIONES CONDUIT DE PVC USO PESADO DE 13, 19 Y 25 MM DE DIÁMETRO, CABLE VINANEL THW-LS 600 V. A 75° C, 90° C, VIAKON-PROTOCOLIZADO O SIMILAR, CABLE VINANEL 21 THW-LS 600 V. A 75° C, 90° C, PROTOCOLIZADO, CALIBRE 10 Y 12,  PLACAS MODELO QZ5001 O SILMILAR, CAJAS DE REGISTRO CUADRADAS, CHALUPAS, ABRAZADERAS CONDUIT DE ACERO PREGALVANIZADO. INCLUYE: HERRAMIENTA, TRAZO, RANURAS, CONEXIÓNES, MATERIALES MENORES Y DE CONSUMO, PRUEBAS, CORTES, DESPERDICIOS Y ACARREO DEL MATERIAL AL SITIO DE SU COLOCACIÓN, A CUALQUIER NIVEL, EQUIPO Y MANO DE OBRA. </t>
  </si>
  <si>
    <t>DOPI-481</t>
  </si>
  <si>
    <t xml:space="preserve">SALIDA ELÉCTRICA PARA APAGADOR DE ESCALERA, OCULTA, CON TUBERÍA Y CONEXIONES CONDUIT DE PVC USO PESADO DE 13, 19 Y 25 MM DE DIÁMETRO, CABLE VINANEL THW-LS 600 V. A 75° C, 90° C, VIAKON-PROTOCOLIZADO O SIMILAR, CABLE VINANEL 21 THW-LS 600 V. A 75° C, 90° C, PROTOCOLIZADO, CALIBRE 10 Y 12, PLACAS MODELO QZ5003 O SILMILAR, CAJAS DE REGISTRO CUADRADAS, CHALUPAS, ABRAZADERAS CONDUIT DE ACERO PREGALVANIZADO. INCLUYE: HERRAMIENTA, TRAZO, RANURAS, CONEXIÓNES, MATERIALES MENORES Y DE CONSUMO, PRUEBAS, CORTES, DESPERDICIOS Y ACARREO DEL MATERIAL AL SITIO DE SU COLOCACIÓN, A CUALQUIER NIVEL, EQUIPO Y MANO DE OBRA. </t>
  </si>
  <si>
    <t>DOPI-482</t>
  </si>
  <si>
    <t>SALIDA ELÉCTRICA PARA CONTACTO DUPLEX POLARIZADO, OCULTA, CON TUBERÍA Y CONEXIONES CONDUIT DE PVC USO PESADO DE 13, 19 Y 25 MM DE DIÁMETRO, CABLE VINANEL THW-LS 600 V. A 75° C, 90° C, VIAKON-PROTOCOLIZADO O SIMILAR, CABLE VINANEL 21 THW-LS 600 V. A 75° C, 90° C, PROTOCOLIZADO, CALIBRE 10 Y 12, PLACAS MODELO QZ5115D O SIMILAR, CAJAS DE REGISTRO CUADRADAS, CHALUPAS, ABRAZADERAS CONDUIT DE ACERO PREGALVANIZADO. INCLUYE: HERRAMIENTA, TRAZO, RANURAS, CONEXIÓNES, MATERIALES MENORES Y DE CONSUMO, PRUEBAS, CORTES, DESPERDICIOS Y ACARREO DEL MATERIAL AL SITIO DE SU COLOCACIÓN, A CUALQUIER NIVEL, EQUIPO Y MANO DE OBRA.</t>
  </si>
  <si>
    <t>DOPI-483</t>
  </si>
  <si>
    <t>SALIDA ELÉCTRICA PARA CONTACTO DUPLEX POLARIZADO CON FALLA A TIERRA, OCULTA, CON TUBERÍA Y CONEXIONES CONDUIT DE PVC USO PESADO DE 13, 19 Y 25 MM DE DIÁMETRO, CABLE VINANEL THW-LS 600 V. A 75° C, 90° C, VIAKON-PROTOCOLIZADO O SIMILAR, CABLE VINANEL 21 THW-LS 600 V. A 75° C, 90° C, PROTOCOLIZADO, CALIBRE 10 Y 12, PLACAS MODELO QZ4028GFC O SIMILAR, CAJAS DE REGISTRO CUADRADAS, CHALUPAS, ABRAZADERAS CONDUIT DE ACERO PREGALVANIZADO. INCLUYE: HERRAMIENTA, TRAZO, RANURAS, CONEXIÓNES, MATERIALES MENORES Y DE CONSUMO, PRUEBAS, CORTES, DESPERDICIOS Y ACARREO DEL MATERIAL AL SITIO DE SU COLOCACIÓN, A CUALQUIER NIVEL, EQUIPO Y MANO DE OBRA.</t>
  </si>
  <si>
    <t>INSTALACIÓN ELÉCTRICA CAMPANAS</t>
  </si>
  <si>
    <t>DOPI-484</t>
  </si>
  <si>
    <r>
      <rPr>
        <sz val="8"/>
        <color theme="1"/>
        <rFont val="Isidora Bold"/>
      </rPr>
      <t>SALIDA ELÉCTRICA PARA ARRANCADOR ELÉCTRICO PARA EXTRACCION DE CAMPANAS 110V, CON TUBERÍA Y CONEXIONES CONDUIT DE PVC USO PESADO DE 13, 19 Y 25 MM DE DIÁMETRO, CABLE VINANEL THW-LS 600 V. A 75° C, 90° C, VIAKON-PROTOCOLIZADO O SIMILAR, CABLE VINANEL 21 THW-LS 600 V. A 75° C, 90° C, PROTOCOLIZADO, CALIBRE  12. INCLUYE: PLACA,TUBERIA, CABLEADO PROTOCOLIZADO, CAJAS, REGISTROS, CONECTORES, CURVAS, COPLES, TRAZO, RANURAS, ACCESORIOS, MATERIALES MENORES Y DE CONSUMO, PRUEBAS, DESPERDICIOS Y ACARREO DEL MATERIAL AL SITIO DE SU COLOCACIÓN, A CUALQUIER NIVEL, INSTALACIÓN,</t>
    </r>
    <r>
      <rPr>
        <sz val="8"/>
        <rFont val="Isidora Bold"/>
      </rPr>
      <t xml:space="preserve"> HERRAMIENTA, EQUIPO Y MANO DE OBRA </t>
    </r>
  </si>
  <si>
    <t>M4</t>
  </si>
  <si>
    <t>INSTALACIÓN ELÉCTRICA HVAC</t>
  </si>
  <si>
    <t>DOPI-485</t>
  </si>
  <si>
    <t xml:space="preserve">SALIDA ELÉCTRICA PARA INTERRUPTOR DE SEGURIDAD NEMA 3R DE 3P-30A MOD.DU321RB, CON TUBERÍA Y CONEXIONES CONDUIT DE PVC USO PESADO DE 13, 19, 25 Y 32 MM DE DIÁMETRO, CABLE VINANEL THW-LS 600 V. A 75° C, 90° C, VIAKON-PROTOCOLIZADO O SIMILAR, CABLE VINANEL 21 THW-LS 600 V. A 75° C, 90° C, PROTOCOLIZADO, CALIBRE  4, 6, 8 y 10. INCLUYE: TUBERIA, CABLEADO PROTOCOLIZADO, CAJAS REGISTROS, CONECTORES, CURVAS, COPLES, TRAZO, RANURAS, SOPORTERIA, ACCESORIOS, MATERIALES MENORES Y DE CONSUMO, PRUEBAS, DESPERDICIOS Y ACARREO DEL MATERIAL AL SITIO DE SU COLOCACIÓN, A CUALQUIER NIVEL, INSTALACIÓN, HERRAMIENTA, EQUIPO Y MANO DE OBRA </t>
  </si>
  <si>
    <t>DOPI-486</t>
  </si>
  <si>
    <t xml:space="preserve">SALIDA ELÉCTRICA PARA INTERRUPTOR DE SEGURIDAD NEMA 3R DE 3P-60A MOD.DU322RB, CON TUBERÍA Y CONEXIONES CONDUIT DE PVC USO PESADO DE 13, 19, 25 y 32 MM DE DIÁMETRO, CABLE VINANEL THW-LS 600 V. A 75° C, 90° C, VIAKON-PROTOCOLIZADO O SIMILAR, CABLE VINANEL 21 THW-LS 600 V. A 75° C, 90° C, PROTOCOLIZADO, CALIBRE  4, 6, 8 Y 10. INCLUYE: TUBERIA, CABLEADO PROTOCOLIZADO, CAJAS REGISTROS, CONECTORES, CURVAS, COPLES, TRAZO, RANURAS, SOPORTERIA, ACCESORIOS, MATERIALES MENORES Y DE CONSUMO, PRUEBAS, DESPERDICIOS Y ACARREO DEL MATERIAL AL SITIO DE SU COLOCACIÓN, A CUALQUIER NIVEL, INSTALACIÓN, HERRAMIENTA, EQUIPO Y MANO DE OBRA </t>
  </si>
  <si>
    <t>M6</t>
  </si>
  <si>
    <t>INSTALACIÓN ELÉCTRICA DE CALENTADORES ELÉCTRICOS</t>
  </si>
  <si>
    <t>DOPI-487</t>
  </si>
  <si>
    <t>M7</t>
  </si>
  <si>
    <t>INSTALACIÓN ELÉCTRICA DE ALIMENTADORES GENERALES</t>
  </si>
  <si>
    <t>DOPI-488</t>
  </si>
  <si>
    <t>DOPI-489</t>
  </si>
  <si>
    <t>DOPI-490</t>
  </si>
  <si>
    <t>DOPI-491</t>
  </si>
  <si>
    <t>DOPI-492</t>
  </si>
  <si>
    <t>DOPI-493</t>
  </si>
  <si>
    <t>DOPI-494</t>
  </si>
  <si>
    <t>DOPI-495</t>
  </si>
  <si>
    <t>DOPI-496</t>
  </si>
  <si>
    <t>DOPI-497</t>
  </si>
  <si>
    <t>DOPI-498</t>
  </si>
  <si>
    <t>DOPI-499</t>
  </si>
  <si>
    <t>DOPI-500</t>
  </si>
  <si>
    <t>DOPI-501</t>
  </si>
  <si>
    <t>DOPI-502</t>
  </si>
  <si>
    <t>DOPI-503</t>
  </si>
  <si>
    <t>INSTALACIÓN ELÉCTRICA EQUIPOS</t>
  </si>
  <si>
    <t>DOPI-504</t>
  </si>
  <si>
    <t>DOPI-505</t>
  </si>
  <si>
    <t>DOPI-506</t>
  </si>
  <si>
    <t xml:space="preserve">SUMINISTRO Y COLOCACIÓN DE INTERRUPTOR PRINCIPAL IM, INCLUYE: 1-INTERRUPTOR MAGNETICO A ROTOR BLOQUEADO SISTEMA CONTRA INCENDIOS DE 3P-250A; 1-GABINETE PARA INTERRUPTOR MAGNETICO A ROTOR BLOQUEADO SISTEMA CONTRA INCENDIOS,TRAZO, RANURAS, SOPORTERIA, ACCESORIOS, MATERIALES MENORES Y DE CONSUMO, PRUEBAS, DESPERDICIOS Y ACARREO DEL MATERIAL AL SITIO DE SU COLOCACIÓN, A CUALQUIER NIVEL, INSTALACIÓN, HERRAMIENTA, EQUIPO Y MANO DE OBRA </t>
  </si>
  <si>
    <t>DOPI-507</t>
  </si>
  <si>
    <t xml:space="preserve">SUMINISTRO Y COLOCACIÓN DE TABLERO GE, INCLUYE: 1-TABLERO DE DISTRIBUCIÓN TIPO NQ DE 30 ESPACIOS CON INTERRUPTOR PRINCIPAL DE 3P-300A, MOD.NQ304AB400; 2 INTERRUPTORES TERMOMAGNETICOS DE 3P-100A, MOD.QO3100; 2-INTERRUPTORER TERMOMAGNETICOS DE 3P-70A, MOD.QO370; 2-INTERRUPTORES TERMOMAGNETICOS DE 3P-50A, MOD.QO350; 4-INTERRUPTORES TERMOMAGNETICOS DE 2P-15A, MOD.QO215; 1-INTERRUPTOR TERMOMAGNETICO DE 1P-20A, MOD.QO120, TRAZO, RANURAS, SOPORTERIA, ACCESORIOS, MATERIALES MENORES Y DE CONSUMO, PRUEBAS, DESPERDICIOS Y ACARREO DEL MATERIAL AL SITIO DE SU COLOCACIÓN, A CUALQUIER NIVEL, INSTALACIÓN, HERRAMIENTA, EQUIPO Y MANO DE OBRA </t>
  </si>
  <si>
    <t>DOPI-508</t>
  </si>
  <si>
    <t xml:space="preserve">SUMINISTRO Y COLOCACIÓN DE INTERRUPTOR PRINCIPAL A, INCLUYE: 1-INTERRUPTOR TERMOMAGNETICO DE 3P-50A, MOD.QO3050; 1-CENTRO DE CARGAS DE 3 ESPACIOS, MOD.QOD3, TRAZO, RANURAS, SOPORTERIA, ACCESORIOS, MATERIALES MENORES Y DE CONSUMO, PRUEBAS, DESPERDICIOS Y ACARREO DEL MATERIAL AL SITIO DE SU COLOCACIÓN, A CUALQUIER NIVEL, INSTALACIÓN, HERRAMIENTA, EQUIPO Y MANO DE OBRA </t>
  </si>
  <si>
    <t>DOPI-509</t>
  </si>
  <si>
    <t xml:space="preserve">SUMINISTRO Y COLOCACIÓN DE TABLERO A, INCLUYE: 1-TABLERO DE DISTRIBUCIÓN TIPO QO DE 20 ESPACIOS CON ZAPATAS PRINCIPALES DE 125A, MOD.QO320L125G; 1-INTERRUPTOR TERMOMAGNETICO DE 1P-20A, MOD.QO120; 6-INTERRUPTORES TERMOMAGNETICOS DE 1P-15A, MOD.QO115, TRAZO, RANURAS, SOPORTERIA, ACCESORIOS, MATERIALES MENORES Y DE CONSUMO, PRUEBAS, DESPERDICIOS Y ACARREO DEL MATERIAL AL SITIO DE SU COLOCACIÓN, A CUALQUIER NIVEL, INSTALACIÓN, HERRAMIENTA, EQUIPO Y MANO DE OBRA </t>
  </si>
  <si>
    <t>DOPI-510</t>
  </si>
  <si>
    <t xml:space="preserve">SUMINISTRO Y COLOCACIÓN DE INTERRUPTOR PRINCIPAL B, INCLUYE: 1-INTERRUPTOR TERMOMAGNETICO DE 3P-50A, MOD.QO3050; 1-CENTRO DE CARGAS DE 3 ESPACIOS, MOD.QOD3, TRAZO, RANURAS, SOPORTERIA, ACCESORIOS, MATERIALES MENORES Y DE CONSUMO, PRUEBAS, DESPERDICIOS Y ACARREO DEL MATERIAL AL SITIO DE SU COLOCACIÓN, A CUALQUIER NIVEL, INSTALACIÓN, HERRAMIENTA, EQUIPO Y MANO DE OBRA </t>
  </si>
  <si>
    <t>DOPI-511</t>
  </si>
  <si>
    <t xml:space="preserve">SUMINISTRO Y COLOCACIÓN DE TABLERO B, INCLUYE: 1-TABLERO DE DISTRIBUCIÓN TIPO QO DE 12 ESPACIOS CON ZAPATAS PRINCIPALES DE 125A, MOD.QO312L125G; 3-INTERRUPTORES TERMOMAGNETICOS DE 1P-20A, MOD.QO120; 3-INTERRUPTORES TERMOMAGNETICOS DE 1P-15A, MOD.QO115, TRAZO, RANURAS, SOPORTERIA, ACCESORIOS, MATERIALES MENORES Y DE CONSUMO, PRUEBAS, DESPERDICIOS Y ACARREO DEL MATERIAL AL SITIO DE SU COLOCACIÓN, A CUALQUIER NIVEL, INSTALACIÓN, HERRAMIENTA, EQUIPO Y MANO DE OBRA </t>
  </si>
  <si>
    <t>DOPI-512</t>
  </si>
  <si>
    <t xml:space="preserve">SUMINISTRO Y COLOCACIÓN DE INTERRUPTOR PRINCIPAL C, INCLUYE: 1-INTERRUPTOR TERMOMAGNETICO DE 3P-70A, MOD.QO3070; 1-CENTRO DE CARGAS DE 3 ESPACIOS, MOD.QOD3, TRAZO, RANURAS, SOPORTERIA, ACCESORIOS, MATERIALES MENORES Y DE CONSUMO, PRUEBAS, DESPERDICIOS Y ACARREO DEL MATERIAL AL SITIO DE SU COLOCACIÓN, A CUALQUIER NIVEL, INSTALACIÓN, HERRAMIENTA, EQUIPO Y MANO DE OBRA </t>
  </si>
  <si>
    <t>DOPI-513</t>
  </si>
  <si>
    <t xml:space="preserve">SUMINISTRO Y COLOCACIÓN DE TABLERO C, INCLUYE: 1-TABLERO DE DISTRIBUCIÓN TIPO QO DE 30 ESPACIOS CON ZAPATAS PRINCIPALES DE 200A, MOD.QO330L200G; 1-INTERRUPTOR TERMOMAGNETICO DE 3P-30A, MOD.QO330; 12-INTERRUPTORES TERMOMAGNETICOS DE 1P-20A, MOD.QO120; 2-INTERRUPTORES TERMOMAGNETICOS DE 1P-15A, MOD.QO115, TRAZO, RANURAS, SOPORTERIA, ACCESORIOS, MATERIALES MENORES Y DE CONSUMO, PRUEBAS, DESPERDICIOS Y ACARREO DEL MATERIAL AL SITIO DE SU COLOCACIÓN, A CUALQUIER NIVEL, INSTALACIÓN, HERRAMIENTA, EQUIPO Y MANO DE OBRA </t>
  </si>
  <si>
    <t>DOPI-514</t>
  </si>
  <si>
    <t xml:space="preserve">SUMINISTRO Y COLOCACIÓN DE INTERRUPTOR PRINCIPAL D, INCLUYE: 1-INTERRUPTOR TERMOMAGNETICO DE 3P-50A, MOD.QO3050; 1-CENTRO DE CARGAS DE 3 ESPACIOS, MOD.QOD3, TRAZO, RANURAS, SOPORTERIA, ACCESORIOS, MATERIALES MENORES Y DE CONSUMO, PRUEBAS, DESPERDICIOS Y ACARREO DEL MATERIAL AL SITIO DE SU COLOCACIÓN, A CUALQUIER NIVEL, INSTALACIÓN, HERRAMIENTA, EQUIPO Y MANO DE OBRA </t>
  </si>
  <si>
    <t>DOPI-515</t>
  </si>
  <si>
    <t xml:space="preserve">SUMINISTRO Y COLOCACIÓN DE TABLERO D, INCLUYE: 1-TABLERO DE DISTRIBUCIÓN TIPO QO DE 20 ESPACIOS CON ZAPATAS PRINCIPALES DE 125A, MOD.QO320L125G; 6-INTERRUPTORES TERMOMAGNETICOS DE 1P-20A, MOD.QO120; 4-INTERRUPTORES TERMOMAGNETICOS DE 1P-15A, MOD.QO115, TRAZO, RANURAS, SOPORTERIA, ACCESORIOS, MATERIALES MENORES Y DE CONSUMO, PRUEBAS, DESPERDICIOS Y ACARREO DEL MATERIAL AL SITIO DE SU COLOCACIÓN, A CUALQUIER NIVEL, INSTALACIÓN, HERRAMIENTA, EQUIPO Y MANO DE OBRA </t>
  </si>
  <si>
    <t>DOPI-516</t>
  </si>
  <si>
    <t xml:space="preserve">SUMINISTRO Y COLOCACIÓN DE INTERRUPTOR PRINCIPAL E, INCLUYE: 1-INTERRUPTOR TERMOMAGNETICO DE 3P-70A, MOD.QO3070; 1-CENTRO DE CARGAS DE 3 ESPACIOS, MOD.QOD3, TRAZO, RANURAS, SOPORTERIA, ACCESORIOS, MATERIALES MENORES Y DE CONSUMO, PRUEBAS, DESPERDICIOS Y ACARREO DEL MATERIAL AL SITIO DE SU COLOCACIÓN, A CUALQUIER NIVEL, INSTALACIÓN, HERRAMIENTA, EQUIPO Y MANO DE OBRA </t>
  </si>
  <si>
    <t>DOPI-517</t>
  </si>
  <si>
    <t xml:space="preserve">SUMINISTRO Y COLOCACIÓN DE TABLERO E, INCLUYE: 1-TABLERO DE DISTRIBUCIÓN TIPO QO DE 20 ESPACIOS CON ZAPATAS PRINCIPALES DE 125A, MOD.QO320L125G; 6-INTERRUPTORES TERMOMAGNETICOS DE 1P-20A, MOD.QO120; 5-INTERRUPTORES TERMOMAGNETICOS DE 1P-15A, MOD.QO115, TRAZO, RANURAS, SOPORTERIA, ACCESORIOS, MATERIALES MENORES Y DE CONSUMO, PRUEBAS, DESPERDICIOS Y ACARREO DEL MATERIAL AL SITIO DE SU COLOCACIÓN, A CUALQUIER NIVEL, INSTALACIÓN, HERRAMIENTA, EQUIPO Y MANO DE OBRA </t>
  </si>
  <si>
    <t>DOPI-518</t>
  </si>
  <si>
    <t xml:space="preserve">SUMINISTRO Y COLOCACIÓN DE TABLERO F, INCLUYE: 1-TABLERO DE DISTRIBUCIÓN TIPO NQ DE 30 ESPACIOS CON INTERRUPTOR PRINCIPAL DE 3P-300A, MOD.NQ304AB400; 3-INTERRUPTORES TERMOMAGNETICOS DE 3P-100A, MOD.QO3100. 1-INTERRUPTOR; TERMOMAGNETICO DE 2P-50A, MOD.QO250, TRAZO, RANURAS, SOPORTERIA, ACCESORIOS, MATERIALES MENORES Y DE CONSUMO, PRUEBAS, DESPERDICIOS Y ACARREO DEL MATERIAL AL SITIO DE SU COLOCACIÓN, A CUALQUIER NIVEL, INSTALACIÓN, HERRAMIENTA, EQUIPO Y MANO DE OBRA </t>
  </si>
  <si>
    <t>DOPI-519</t>
  </si>
  <si>
    <t xml:space="preserve">SUMINISTRO Y COLOCACIÓN DE TABLERO AA1, INCLUYE: 1-TABLERO DE DISTRIBUCIÓN TIPO NQ DE 30 ESPACIOS CON ZAPATAS PRINCIPALES DE 100A, MOD.NQ304L100; 2-INTERRUPTORES TERMOMAGNETICOS DE 3P-15A, MOD.QO315; 9-INTERRUPTORES TERMOMAGNETICOS DE 2P-15A, MOD.QO215; 1-INTERRUPTOR TERMOMAGNETICO DE 1P-20A, MOD.QO120, TRAZO, RANURAS, SOPORTERIA, ACCESORIOS, MATERIALES MENORES Y DE CONSUMO, PRUEBAS, DESPERDICIOS Y ACARREO DEL MATERIAL AL SITIO DE SU COLOCACIÓN, A CUALQUIER NIVEL, INSTALACIÓN, HERRAMIENTA, EQUIPO Y MANO DE OBRA </t>
  </si>
  <si>
    <t>DOPI-520</t>
  </si>
  <si>
    <t xml:space="preserve">SUMINISTRO Y COLOCACIÓN DE TABLERO AA2, INCLUYE: 1-TABLERO DE DISTRIBUCIÓN TIPO NQ DE 30 ESPACIOS CON ZAPATAS PRINCIPALES DE 225A, MOD.NQ304L225; 5-INTERRUPTORES TERMOMAGNETICOS DE 3P-50A, MOD.QO350; 1-INTERRUPTOR TERMOMAGNETICO DE 3P-40A, MOD.QO340; 1-INTERRUPTOR TERMOMAGNETICO DE 1P-20A, MOD.QO120, TRAZO, RANURAS, SOPORTERIA, ACCESORIOS, MATERIALES MENORES Y DE CONSUMO, PRUEBAS, DESPERDICIOS Y ACARREO DEL MATERIAL AL SITIO DE SU COLOCACIÓN, A CUALQUIER NIVEL, INSTALACIÓN, HERRAMIENTA, EQUIPO Y MANO DE OBRA </t>
  </si>
  <si>
    <t>DOPI-521</t>
  </si>
  <si>
    <t xml:space="preserve">SUMINISTRO Y COLOCACIÓN DE TABLERO AA3, INCLUYE: 1-TABLERO DE DISTRIBUCIÓN TIPO NQ DE 30 ESPACIOS CON ZAPATAS PRINCIPALES DE 225A, MOD.NQ304L225; 1-INTERRUPTORES TERMOMAGNETICOS DE 3P-50A, MOD.QO350; 6-INTERRUPTORES TERMOMAGNETICOS DE 3P-40A, MOD.QO340; 1-INTERRUPTOR TERMOMAGNETICO DE 3P-30A, MOD.QO330; 1-INTERRUPTOR TERMOMAGNETICO DE 3P-15A, MOD.QO315; 1-INTERRUPTOR TERMOMAGNETICO DE 2P-20A, MOD.QO320, TRAZO, RANURAS, SOPORTERIA, ACCESORIOS, MATERIALES MENORES Y DE CONSUMO, PRUEBAS, DESPERDICIOS Y ACARREO DEL MATERIAL AL SITIO DE SU COLOCACIÓN, A CUALQUIER NIVEL, INSTALACIÓN, HERRAMIENTA, EQUIPO Y MANO DE OBRA </t>
  </si>
  <si>
    <t>DOPI-457</t>
  </si>
  <si>
    <t>DOPI-458</t>
  </si>
  <si>
    <t>DOPI-459</t>
  </si>
  <si>
    <t>N</t>
  </si>
  <si>
    <t>SISTEMA CONTRA INCENDIOS</t>
  </si>
  <si>
    <t>N1</t>
  </si>
  <si>
    <t>DOPI-533</t>
  </si>
  <si>
    <t>SUMINISTRO, COLOCACIÓN E INSTALACIÓN DE EQUIPO DE BOMBEO 250GPM A 125 PSI, 220 VOLT, CONFORMADO POR 1 (UNA) MOTOBOMBA CENTRÍFUGA PRINCIPAL IDEAL O SIMILAR EN GARANTÍA Y CALIDAD, CONSTRUIDA EN HIERRO GRIS CON SELLO MECÁNICO STANDARD CON SUCCIÓN DE 3” Y DESCARGA DE 2” ROSCADAS (NPT) ACOPLADA DIRECTA A MOTOR ELÉCTRICO DE 30HP 220/440 TRIFÁSICO CERRADO 3500 RPM. 1(UNA) MOTOBOMBA PRESURIZADORA JOCKEY TIPO TURBINA REGENERATIVA IDEAL O SIMILAR EN GARANTÍA Y CALIDAD, PARA MANTENER LA PRESIÓN EN EL SISTEMA, CONSTRUIDA EN HIERRO GRIS CON SELLO MECÁNICO ESTÁNDAR TAMAÑO DE 1”X 1” SUCCIÓN Y DESCARGA ACOPLADA DIRECTA A MOTOR ELÉCTRICO DE 2HP, 220/440 3 FASES 3500 RPM. 2 (DOS) TABLEROS INDEPENDIENTES ELECTRÓNICOS DE CONTROL NASSAR CONTRA INCENDIO, PARA BOMBA ELÉCTRICA GRANDE 30HP 220V, Y BOMBA ELÉCTRICA JOCKEY 2HP CON INTERRUPTOR TERMOMAGNÉTICO, UN DISPOSITIVO ELECTRÓNICO DE CIRCUITO IMPRESO CON SEÑAL DE ARRANQUE Y RETARDO AL PARO, SEÑAL POR FALTA DE AGUA EN LA CISTERNA INCLUYE ELECTRODOS Y GABINETE METÁLICO. 1(UNA) MOTOBOMBA CENTRÍFUGA AUXILIAR FABRICACIÓN NACIONAL IDEAL O SIMILAR EN GARANTÍA Y CALIDAD, CONSTRUIDA EN HIERRO GRIS CON SELLO MECÁNICO ESTÁNDAR CON SUCCIÓN 3” Y DESCARGA DE 2” ROSCADAS (NPT) ACOPLADA A MOTOR DIESEL KOHLER O SIMILAR EN GARANTÍA Y CALIDAD, DE 48 HP DE COMBUSTIÓN INTERNA EQUIPADA CON TABLILLA DE CONEXIONES, INDICADOR DE PRESIÓN DE ACEITE, E INDICADOR DE TEMPERATURA INCLUYE ACUMULADOR 800 AMPERES, TANQUE PARA COMBUSTIBLE 200 LTS. Y TABLERO AUTOMATIZADOR CON SEIS INTENTOS DE ARRANQUE Y CARGADOR FLOTANTE DE BATERÍA. 1(UN) TANQUE HIDRONEUMÁTICO PRECARGADO DE 20 GALONES Y 232 PSI DE PRESIÓN PARA MANTENER PRESURIZADO EL SISTEMA Y EVITAR FALSAS SEÑALES DE ARRANQUE 1(UN) CHASIS ESTRUCTURAL PARA EQUIPO COMPLETO, FABRICADO EN VIGUETA ALTO CALIBRE PARA SOPORTE DE MOTOBOMBAS, TANQUE HIDRONEUMÁTICO, TABLEROS; MANIFOUL (CABEZAL) DE DESCARGA BRIDADO DE 4”. VÁLVULAS CHECK Y ESFERAS DE 3” MANÓMETROS DE GLICERINA, INTERRUPTORES DE PRESIÓN DANFOSS Y VÁLVULA DE DESFOGUE. DIMENSIONES GENERALES: LARGO 195 CMS, ANCHO 125 CMS, ALTO = 170 CMS MANIFUL DE SUCCION Y DESCARGA: 4” ACERO C-40 BRIDADO, SUMINISTRO ELECTRICO: 220 VOLTS. 3 FASES, TIPO DE SUCCION EN CISTERNA: POSITIVA, PESO APROXIMADO DEL SISTEMA: 478 KILOS. INCLUYE: MANUAL DE INSTALACIÓN Y MANTENIMIENTO, PUESTA EN MARCHA DEL EQUIPO, CAPACITACIÓN EN EL MANEJO Y MANTENIMIENTO DEL SISTEMA, PÓLIZA DE SERVICIO POR 6 MESES DESPUÉS DE SER ARRANCADO EL SISTEMA, MATERIAL, INSTALACIÓN, ELEVACIONES, ACARREOS, HERRAMIENTAS Y MANO DE OBRA.</t>
  </si>
  <si>
    <t>N2</t>
  </si>
  <si>
    <t xml:space="preserve">RED </t>
  </si>
  <si>
    <t>DOPI-534</t>
  </si>
  <si>
    <t>SUMINISTRO Y COLOCACIÓN DE ROCIADOR VIKING K 5.6, 57.22 °C  COLGANTE UL FM, DIÁMETRO: 1/2 NPT, 15 MM BSP, MÁS  KIT ESCUCHETON PARA ROCIADOR INCLUYE: MATERIAL, INSTALACIÓN, ELEVACIONES, ACARREO DEL MATERIAL AL SITIO DE SU COLOCACIÓN, PRUEBAS, HERRAMIENTAS Y MANO DE OBRA.</t>
  </si>
  <si>
    <t>DOPI-535</t>
  </si>
  <si>
    <t>SUMINISTRO, INSTALACIÓN Y JUNTEO DE TUBRERIA DE 1 1/2'' SCHEDULE 10 FM, HIERRO DÚCTIL A536, INCLUYE: MATERIALES, MANO DE OBRA, HERRAMIENTA, EQUIPO, ACARREO DEL MATERIAL AL SITIO DE SU COLOCACIÓN,, MANIOBRAS, ANDAMIOS, ACCESORIOS, CORTES, DESPERDICIOS, ELEMENTOS DE FIJACIÓN, SOPORTERIA METALICA, SOBRANTES Y RETIRO DE DESPERDICIOS.</t>
  </si>
  <si>
    <t>DOPI-536</t>
  </si>
  <si>
    <t>SUMINISTRO, INSTALACIÓN Y JUNTEO DE DE TUBRERIA 2'' SCHEDULE 10 FM, HIERRO DÚCTIL A536, INCLUYE: MATERIALES, MANO DE OBRA, HERRAMIENTA, EQUIPO, ACARREO DEL MATERIAL AL SITIO DE SU COLOCACIÓN,, MANIOBRAS, ANDAMIOS, ACCESORIOS, CORTES, DESPERDICIOS, ELEMENTOS DE FIJACIÓN, SOPORTERIA METALICA, SOBRANTES Y RETIRO DE DESPERDICIOS.</t>
  </si>
  <si>
    <t>DOPI-537</t>
  </si>
  <si>
    <t>SUMINISTRO, INSTALACIÓN Y JUNTEO DE TUBRERIA 2 1/2'' SCHEDULE 10 FM,HIERRO DÚCTIL A536, INCLUYE: MATERIALES, MANO DE OBRA, HERRAMIENTA, EQUIPO, ACARREO DEL MATERIAL AL SITIO DE SU COLOCACIÓN,, MANIOBRAS, ANDAMIOS, ACCESORIOS, CORTES, DESPERDICIOS, ELEMENTOS DE FIJACIÓN, SOPORTERIA METALICA, SOBRANTES Y RETIRO DE DESPERDICIOS.</t>
  </si>
  <si>
    <t>DOPI-538</t>
  </si>
  <si>
    <t>SUMINISTRO, INSTALACIÓN Y JUNTEO DE TUBRERIA 4'' SCHEDULE 10, HIERRO DÚCTIL A536, INCLUYE: MATERIALES, MANO DE OBRA, HERRAMIENTA, EQUIPO, ACARREO DEL MATERIAL AL SITIO DE SU COLOCACIÓN,, MANIOBRAS, ANDAMIOS, ACCESORIOS, CORTES, DESPERDICIOS, ELEMENTOS DE FIJACIÓN, SOPORTERIA METALICA, SOBRANTES Y RETIRO DE DESPERDICIOS.</t>
  </si>
  <si>
    <t>DOPI-539</t>
  </si>
  <si>
    <t>SUMINISTRO, INSTALACIÓN Y JUNTEO DE DE TUBRERIA 1'' SCHEDULE 40, HIERRO DÚCTIL A536, INCLUYE: MATERIALES, MANO DE OBRA, HERRAMIENTA, EQUIPO, ACARREO DEL MATERIAL AL SITIO DE SU COLOCACIÓN,, MANIOBRAS, ANDAMIOS, ACCESORIOS, CORTES, DESPERDICIOS, ELEMENTOS DE FIJACIÓN, SOPORTERIA METALICA, SOBRANTES Y RETIRO DE DESPERDICIOS.</t>
  </si>
  <si>
    <t>DOPI-540</t>
  </si>
  <si>
    <t>SUMINISTRO, INSTALACIÓN Y JUNTEO DE DE TUBRERIA 1 1/2'' SCHEDULE 40, HIERRO DÚCTIL A536, INCLUYE: MATERIALES, MANO DE OBRA, HERRAMIENTA, EQUIPO, ACARREO DEL MATERIAL AL SITIO DE SU COLOCACIÓN,, MANIOBRAS, ANDAMIOS, ACCESORIOS, CORTES, DESPERDICIOS, ELEMENTOS DE FIJACIÓN, SOPORTERIA METALICA, SOBRANTES Y RETIRO DE DESPERDICIOS.</t>
  </si>
  <si>
    <t>DOPI-541</t>
  </si>
  <si>
    <t>SUMINISTRO, INSTALACIÓN Y JUNTEO DE TUBRERIA 4'' SCHEDULE 40, HIERRO DÚCTIL A536, INCLUYE: MATERIALES, MANO DE OBRA, HERRAMIENTA, EQUIPO, ACARREO DEL MATERIAL AL SITIO DE SU COLOCACIÓN,, MANIOBRAS, ANDAMIOS, ACCESORIOS, CORTES, DESPERDICIOS, ELEMENTOS DE FIJACIÓN, SOPORTERIA METALICA, SOBRANTES Y RETIRO DE DESPERDICIOS.</t>
  </si>
  <si>
    <t>DOPI-542</t>
  </si>
  <si>
    <t>SUMINISTRO Y COLOCACIÓN DE ACOPLE DE 1 1/2'' RIGIDO, DE HIERRO DÚCTIL A536, INCLUYE: MATERIAL, INSTALACIÓN, ELEVACIONES, ACARREO DEL MATERIAL AL SITIO DE SU COLOCACIÓN, PRUEBAS, HERRAMIENTAS Y MANO DE OBRA.</t>
  </si>
  <si>
    <t>DOPI-543</t>
  </si>
  <si>
    <t>SUMINISTRO Y COLOCACIÓN DE ACOPLE DE 2'' RIGIDO, DE HIERRO DÚCTIL A536,  INCLUYE: MATERIAL, INSTALACIÓN, ELEVACIONES, ACARREO DEL MATERIAL AL SITIO DE SU COLOCACIÓN, PRUEBAS, HERRAMIENTAS Y MANO DE OBRA.</t>
  </si>
  <si>
    <t>DOPI-544</t>
  </si>
  <si>
    <t>SUMINISTRO Y COLOCACIÓN DE ACOPLE DE 2 1/2'' RIGIDO, DE HIERRO DÚCTIL A536, INCLUYE: MATERIAL, INSTALACIÓN, ELEVACIONES, ACARREO DEL MATERIAL AL SITIO DE SU COLOCACIÓN, PRUEBAS, HERRAMIENTAS Y MANO DE OBRA.</t>
  </si>
  <si>
    <t>DOPI-545</t>
  </si>
  <si>
    <t>SUMINISTRO Y COLOCACIÓN DE ACOPLE DE 4'' RIGIDO, DE HIERRO DÚCTIL A536,  INCLUYE: MATERIAL, INSTALACIÓN, ELEVACIONES, ACARREO DEL MATERIAL AL SITIO DE SU COLOCACIÓN, PRUEBAS, HERRAMIENTAS Y MANO DE OBRA.</t>
  </si>
  <si>
    <t>DOPI-546</t>
  </si>
  <si>
    <t>SUMINISTRO Y COLOCACIÓN DE BUSHING ROSCADA DE 1 X 1/2'', DE HIERRO DÚCTIL A536,  INCLUYE: MATERIAL, INSTALACIÓN, ELEVACIONES, ACARREO DEL MATERIAL AL SITIO DE SU COLOCACIÓN, PRUEBAS, HERRAMIENTAS Y MANO DE OBRA.</t>
  </si>
  <si>
    <t>DOPI-547</t>
  </si>
  <si>
    <t>SUMINISTRO Y COLOCACIÓN DE REDUCTOR CONCENTRICO RANURADO DE 2'' X 1 1/2'', DE HIERRO DÚCTIL A536, INCLUYE: MATERIAL, INSTALACIÓN, ELEVACIONES, ACARREO DEL MATERIAL AL SITIO DE SU COLOCACIÓN, PRUEBAS, HERRAMIENTAS Y MANO DE OBRA.</t>
  </si>
  <si>
    <t>DOPI-548</t>
  </si>
  <si>
    <t>SUMINISTRO Y COLOCACIÓN DE REDUCTOR CONCENTRICO RANURADO DE 2 1/2'' X 1 1/2'', DE HIERRO DÚCTIL A536, INCLUYE: MATERIAL, INSTALACIÓN, ELEVACIONES, ACARREO DEL MATERIAL AL SITIO DE SU COLOCACIÓN, PRUEBAS, HERRAMIENTAS Y MANO DE OBRA.</t>
  </si>
  <si>
    <t>DOPI-549</t>
  </si>
  <si>
    <t>SUMINISTRO Y COLOCACIÓN DE REDUCTOR CONCENTRICO RANURADO DE 2 1/2'' X 2'', DE HIERRO DÚCTIL A536,  INCLUYE: MATERIAL, INSTALACIÓN, ELEVACIONES, ACARREO DEL MATERIAL AL SITIO DE SU COLOCACIÓN, PRUEBAS, HERRAMIENTAS Y MANO DE OBRA.</t>
  </si>
  <si>
    <t>DOPI-550</t>
  </si>
  <si>
    <t>SUMINISTRO Y COLOCACIÓN DE REDUCTOR CONCENTRICO RANURADO DE 4'' X 1 1/2'', DE HIERRO DÚCTIL A536, INCLUYE: MATERIAL, INSTALACIÓN, ELEVACIONES, ACARREO DEL MATERIAL AL SITIO DE SU COLOCACIÓN, PRUEBAS, HERRAMIENTAS Y MANO DE OBRA.</t>
  </si>
  <si>
    <t>DOPI-551</t>
  </si>
  <si>
    <t>SUMINISTRO Y COLOCACIÓN DE REDUCTOR CONCENTRICO RANURADO DE 4'' X 2 1/2'', DE HIERRO DÚCTIL A536,  INCLUYE: MATERIAL, INSTALACIÓN, ELEVACIONES, ACARREO DEL MATERIAL AL SITIO DE SU COLOCACIÓN, PRUEBAS, HERRAMIENTAS Y MANO DE OBRA.</t>
  </si>
  <si>
    <t>DOPI-552</t>
  </si>
  <si>
    <t>SUMINISTRO Y COLOCACIÓN DE CODO ROSCADO DE 1'', DE HIERRO DÚCTIL A536,  INCLUYE: MATERIAL, INSTALACIÓN, ELEVACIONES, ACARREO DEL MATERIAL AL SITIO DE SU COLOCACIÓN, PRUEBAS, HERRAMIENTAS Y MANO DE OBRA.</t>
  </si>
  <si>
    <t>DOPI-553</t>
  </si>
  <si>
    <t>SUMINISTRO Y COLOCACIÓN DE CODO RANURADO DE 1 1/2'', DE HIERRO DÚCTIL A536, INCLUYE: MATERIAL, INSTALACIÓN, ELEVACIONES, ACARREO DEL MATERIAL AL SITIO DE SU COLOCACIÓN, PRUEBAS, HERRAMIENTAS Y MANO DE OBRA.</t>
  </si>
  <si>
    <t>DOPI-554</t>
  </si>
  <si>
    <t>SUMINISTRO Y COLOCACIÓN DE CODO RANURADO DE 2 1/2'', DE HIERRO DÚCTIL A536, INCLUYE: MATERIAL, INSTALACIÓN, ELEVACIONES, ACARREO DEL MATERIAL AL SITIO DE SU COLOCACIÓN, PRUEBAS, HERRAMIENTAS Y MANO DE OBRA.</t>
  </si>
  <si>
    <t>DOPI-555</t>
  </si>
  <si>
    <t>SUMINISTRO Y COLOCACIÓN DE CODO RANURADO DE 2'', DE HIERRO DÚCTIL A536, INCLUYE: MATERIAL, INSTALACIÓN, ELEVACIONES, ACARREO DEL MATERIAL AL SITIO DE SU COLOCACIÓN, PRUEBAS, HERRAMIENTAS Y MANO DE OBRA.</t>
  </si>
  <si>
    <t>DOPI-556</t>
  </si>
  <si>
    <t>SUMINISTRO Y COLOCACIÓN DE CODO RANURADO DE 4'', DE HIERRO DÚCTIL A536, INCLUYE: MATERIAL, INSTALACIÓN, ELEVACIONES, ACARREO DEL MATERIAL AL SITIO DE SU COLOCACIÓN, PRUEBAS, HERRAMIENTAS Y MANO DE OBRA.</t>
  </si>
  <si>
    <t>DOPI-557</t>
  </si>
  <si>
    <t>SUMINISTRO Y COLOCACIÓN DE TEE ROSCADA DE 1" , DE HIERRO DÚCTIL A536,  INCLUYE: MATERIAL, INSTALACIÓN, ELEVACIONES, ACARREO DEL MATERIAL AL SITIO DE SU COLOCACIÓN, PRUEBAS, HERRAMIENTAS Y MANO DE OBRA.</t>
  </si>
  <si>
    <t>DOPI-558</t>
  </si>
  <si>
    <t>SUMINISTRO Y COLOCACIÓN DE TEE RANURADA DE 1 1/2'', DE HIERRO DÚCTIL A536,  INCLUYE: MATERIAL, INSTALACIÓN, ELEVACIONES, ACARREO DEL MATERIAL AL SITIO DE SU COLOCACIÓN, PRUEBAS, HERRAMIENTAS Y MANO DE OBRA.</t>
  </si>
  <si>
    <t>DOPI-559</t>
  </si>
  <si>
    <t>SUMINISTRO Y COLOCACIÓN DE TEE RANURADA DE 2 1/2'', DE HIERRO DÚCTIL A536, INCLUYE: MATERIAL, INSTALACIÓN, ELEVACIONES, ACARREO DEL MATERIAL AL SITIO DE SU COLOCACIÓN, PRUEBAS, HERRAMIENTAS Y MANO DE OBRA.</t>
  </si>
  <si>
    <t>DOPI-560</t>
  </si>
  <si>
    <t>DOPI-561</t>
  </si>
  <si>
    <t>SUMINISTRO Y COLOCACIÓN DE TEE RANURADA DE 4'', DE HIERRO DÚCTIL A536,  INCLUYE: MATERIAL, INSTALACIÓN, ELEVACIONES, ACARREO DEL MATERIAL AL SITIO DE SU COLOCACIÓN, PRUEBAS, HERRAMIENTAS Y MANO DE OBRA.</t>
  </si>
  <si>
    <t>DOPI-562</t>
  </si>
  <si>
    <t>SUMINISTRO Y COLOCACIÓN DE TEE MECANICA RANURADA DE 2 1/2'' X 1 1/2'', DE HIERRO DÚCTIL A536,  INCLUYE: MATERIAL, INSTALACIÓN, ELEVACIONES, ACARREO DEL MATERIAL AL SITIO DE SU COLOCACIÓN, PRUEBAS, HERRAMIENTAS Y MANO DE OBRA.</t>
  </si>
  <si>
    <t>DOPI-563</t>
  </si>
  <si>
    <t>DOPI-564</t>
  </si>
  <si>
    <t>SUMINISTRO Y COLOCACIÓN DE TEE MECANICA RANURADA DE 4'' X 1 1/2'', DE HIERRO DÚCTIL A536,  INCLUYE: MATERIAL, INSTALACIÓN, ELEVACIONES, ACARREO DEL MATERIAL AL SITIO DE SU COLOCACIÓN, PRUEBAS, HERRAMIENTAS Y MANO DE OBRA.</t>
  </si>
  <si>
    <t>DOPI-566</t>
  </si>
  <si>
    <t>SUMINISTRO Y COLOCACIÓN DE TEE MECANICA ROSCADA 1 1/2'' X 1, DE HIERRO DÚCTIL A536,  INCLUYE: MATERIAL, INSTALACIÓN, ELEVACIONES, ACARREO DEL MATERIAL AL SITIO DE SU COLOCACIÓN, PRUEBAS, HERRAMIENTAS Y MANO DE OBRA.</t>
  </si>
  <si>
    <t>DOPI-567</t>
  </si>
  <si>
    <t>SUMINISTRO Y COLOCACIÓN DE TEE MECANICA ROSCADA DE 2'' X 1'', DE HIERRO DÚCTIL A536,  INCLUYE: MATERIAL, INSTALACIÓN, ELEVACIONES, ACARREO DEL MATERIAL AL SITIO DE SU COLOCACIÓN, PRUEBAS, HERRAMIENTAS Y MANO DE OBRA.</t>
  </si>
  <si>
    <t>DOPI-568</t>
  </si>
  <si>
    <t>SUMINISTRO Y COLOCACIÓN DE TEE MECANICA ROSCADA DE 2'' X 1 1/2'', DE HIERRO DÚCTIL A536,  INCLUYE: MATERIAL, INSTALACIÓN, ELEVACIONES, ACARREO DEL MATERIAL AL SITIO DE SU COLOCACIÓN, PRUEBAS, HERRAMIENTAS Y MANO DE OBRA.</t>
  </si>
  <si>
    <t>SUMINISTRO Y COLOCACIÓN DE TEE MECANICA ROSCADA DE 2 1/2'' X 1'', DE HIERRO DÚCTIL A536,  INCLUYE: MATERIAL, INSTALACIÓN, ELEVACIONES, ACARREO DEL MATERIAL AL SITIO DE SU COLOCACIÓN, PRUEBAS, HERRAMIENTAS Y MANO DE OBRA.</t>
  </si>
  <si>
    <t>SUMINISTRO Y COLOCACIÓN DE VÁLVULA MARIPOSA RANURADA DE 2 1/2'', DE HIERRO DÚCTIL A536, INCLUYE: MATERIAL, INSTALACIÓN, ELEVACIONES, ACARREO DEL MATERIAL AL SITIO DE SU COLOCACIÓN, PRUEBAS, HERRAMIENTAS Y MANO DE OBRA.</t>
  </si>
  <si>
    <t>SUMINISTRO Y COLOCACIÓN DE VÁLVULA MARIPOSA RANURADA DE 4'', DE HIERRO DÚCTIL A536, INCLUYE: MATERIAL, INSTALACIÓN, ELEVACIONES, ACARREO DEL MATERIAL AL SITIO DE SU COLOCACIÓN, PRUEBAS, HERRAMIENTAS Y MANO DE OBRA.</t>
  </si>
  <si>
    <t>SUMINISTRO Y COLOCACIÓN DE VÁLVULA CHECK RANURADA DE 4'', DE HIERRO DÚCTIL A536, INCLUYE: MATERIAL, INSTALACIÓN, ELEVACIONES, ACARREO DEL MATERIAL AL SITIO DE SU COLOCACIÓN, PRUEBAS, HERRAMIENTAS Y MANO DE OBRA.</t>
  </si>
  <si>
    <t>SUMINISTRO Y COLOCACIÓN DE RIESER COMPLETO CON CAMPANA DE 4'', DE HIERRO DÚCTIL A536, CONSTA DE: VÁLVULA DE DRENAJE AUTOMÁTICO MOD. B-0 O SIMILAR, VÁLVULA DE RETENCIÓN MOD. M.2, VÁLVULA DE CORTE DE SISTEMA, PROTECCIÓN ANTIVANDALISMO VÁLVULA DE ALARMA CON TRIM Y PRESOSTATO DE ALARMA, INCLUYE: MATERIAL, INSTALACIÓN, ELEVACIONES, ACARREO DEL MATERIAL AL SITIO DE SU COLOCACIÓN, PRUEBAS, HERRAMIENTAS Y MANO DE OBRA.</t>
  </si>
  <si>
    <t>SUMINISTRO Y COLOCACIÓN DE VÁLVULA DE DESCARGA DE AIRE AUTOMATICA ROSCADA, DE HIERRO GRIS ASTM A-126 GRADO B, CON  1/16'' DE DIÁMETRO, INCLUYE: MATERIAL, INSTALACIÓN, ELEVACIONES, ACARREO DEL MATERIAL AL SITIO DE SU COLOCACIÓN, PRUEBAS, HERRAMIENTAS Y MANO DE OBRA.</t>
  </si>
  <si>
    <t>SUMINISTRO Y COLOCACIÓN DE CRUZ PARA CAMBIO DE DIRECCIÓN DE 1 1/2" X 1", DE DE HIERRO DÚCTIL A536,  INCLUYE: MATERIAL, INSTALACIÓN, ELEVACIONES, ACARREO DEL MATERIAL AL SITIO DE SU COLOCACIÓN, PRUEBAS, HERRAMIENTAS Y MANO DE OBRA.</t>
  </si>
  <si>
    <t>N3</t>
  </si>
  <si>
    <t>SISTEMA DE COCINA</t>
  </si>
  <si>
    <t>SUMINISTRO Y COLOCACIÓN DE CAMPANA 1 COCCIÓN, CONSISTE EN: AUTOMAN MECÁNICO DE DESCARGA, GABINETE DE ACERO INOXIDABLE PARA TANQUE (S) DE ACERO INOXIDABLE, PRODUCTO QUÍMICO HÚMEDO (ANSULEX), TANQUE (S) DE ACERO INOXIDABLE, CARTUCHO DE PRESURIZACIÓN, ESTACIÓN MANUAL DE DESCARGA, LÍNEA DE DESCARGA (BOQUILLAS), LÍNEA DE DETECCIÓN (TÉRMICA), SELLOS, LETRERO DE EMERGENCIA E INDICACIONES DE ESTACIÓN MANUAL, CODOS POLEA Y CABLE ACERADO, TUBERÍA DE “ACERO INOXIDABLE” PARA LÍNEAS DE DESCARGA, TUBERÍA CONDUIT DE 1⁄2” PARED DELGADA PARA LÍNEAS DE GAS, DETECCIÓN Y ESTACIÓN MANUAL, CONEXIONES PARA VÁLVULA DE CIERRE AUTOMÁTICO DE GAS, SOPORTERÍA Y FIJACIONES., INCLUYE: MATERIAL, INSTALACIÓN, ELEVACIONES, ACARREO DEL MATERIAL AL SITIO DE SU COLOCACIÓN, PUESTA EN MARCHA, PRUEBAS, HERRAMIENTAS Y MANO DE OBRA.</t>
  </si>
  <si>
    <t>SUMINISTRO Y COLOCACIÓN DE CAMPANA 2 LACTARIO, CONSISTE EN: AUTOMAN MECÁNICO DE DESCARGA, GABINETE DE ACERO INOXIDABLE PARA TANQUE (S) DE ACERO INOXIDABLE, PRODUCTO QUÍMICO HÚMEDO (ANSULEX), TANQUE (S) DE ACERO INOXIDABLE, CARTUCHO DE PRESURIZACIÓN, ESTACIÓN MANUAL DE DESCARGA, LÍNEA DE DESCARGA (BOQUILLAS), LÍNEA DE DETECCIÓN (TÉRMICA), SELLOS, LETRERO DE EMERGENCIA E INDICACIONES DE ESTACIÓN MANUAL, CODOS POLEA Y CABLE ACERADO, TUBERÍA DE “ACERO INOXIDABLE” PARA LÍNEAS DE DESCARGA, TUBERÍA CONDUIT DE 1⁄2” PARED DELGADA PARA LÍNEAS DE GAS, DETECCIÓN Y ESTACIÓN MANUAL, CONEXIONES PARA VÁLVULA DE CIERRE AUTOMÁTICO DE GAS, SOPORTERÍA Y FIJACIONES., INCLUYE: MATERIAL, INSTALACIÓN, ELEVACIONES, ACARREO DEL MATERIAL AL SITIO DE SU COLOCACIÓN, PUESTA EN MARCHA, PRUEBAS, HERRAMIENTAS Y MANO DE OBRA.</t>
  </si>
  <si>
    <t>N4</t>
  </si>
  <si>
    <t>SISTEMA DE SITE</t>
  </si>
  <si>
    <t>SUMINISTRO Y COLOCACIÓN DE ESC-500 3M NOVEC 1230 CILINDRO O500 PSI 10LB (4.5 KG), VÁLVULA DE 1.5'' UL/FM, INCLUYE: MATERIAL, INSTALACIÓN, ELEVACIONES, ACARREO DEL MATERIAL AL SITIO DE SU COLOCACIÓN, PRUEBAS, HERRAMIENTAS Y MANO DE OBRA.</t>
  </si>
  <si>
    <t>SUMINISTRO Y COLOCACIÓN DE MANGUERA DE DESCARGA, 1 1/2'' X 24'' ( PARA VÁLVULA DE 1.5'', USAR CON CILINDROS N° 10, 20, 40, 70, 125), INCLUYE: MATERIAL, INSTALACIÓN, ELEVACIONES, ACARREO DEL MATERIAL AL SITIO DE SU COLOCACIÓN, PRUEBAS, HERRAMIENTAS Y MANO DE OBRA.</t>
  </si>
  <si>
    <t>SUMINISTRO Y COLOCACIÓN DE 3M NOVEC 1230 (FK-5-12)LIQUIDO EN CILINDROS LLENOS A FABRICA, 1 LB, INCLUYE: MATERIAL, INSTALACIÓN, ELEVACIONES, ACARREO DEL MATERIAL AL SITIO DE SU COLOCACIÓN, PRUEBAS, HERRAMIENTAS Y MANO DE OBRA.</t>
  </si>
  <si>
    <t>SUMINISTRO Y COLOCACIÓN DE CABEZAL DE CONTROL ELECTRICO, KIT DE 24V CC CON
MONITOR DE CABEZAL DE CONTROL, INCLUYE: MATERIAL, INSTALACIÓN, ELEVACIONES, ACARREO DEL MATERIAL AL SITIO DE SU COLOCACIÓN, PRUEBAS, HERRAMIENTAS Y MANO DE OBRA.</t>
  </si>
  <si>
    <t>SUMINISTRO Y COLOCACIÓN DE CORREA PARA CILINDRO DE AGENTE LIMPIO DE 10 Y 20
LB, INCLUYE: MATERIAL, INSTALACIÓN, ELEVACIONES, ACARREO DEL MATERIAL AL SITIO DE SU COLOCACIÓN, PRUEBAS, HERRAMIENTAS Y MANO DE OBRA.</t>
  </si>
  <si>
    <t>SUMINISTRO Y COLOCACIÓN DE BOQUILLA DE DESCARGA ESC-500 FLUORO-K Y 3M
NOVEC 1230, LATÓN 360°, 2'' NPT, PERFORACIÓN PERSONALIZADA SEGÚN EL SOFTWARE DE CÁLCULO, INCLUYE: MATERIAL, INSTALACIÓN, ELEVACIONES, ACARREO DEL MATERIAL AL SITIO DE SU COLOCACIÓN, PRUEBAS, HERRAMIENTAS Y MANO DE OBRA.</t>
  </si>
  <si>
    <t>DOPI-588</t>
  </si>
  <si>
    <t>SUMINISTRO Y COLOCACIÓN DE PRESOSTATO, 3 POLOS DOBLE TIROA, INCLUYE: MATERIAL, INSTALACIÓN, ELEVACIONES, ACARREO DEL MATERIAL AL SITIO DE SU COLOCACIÓN, PRUEBAS, HERRAMIENTAS Y MANO DE OBRA.</t>
  </si>
  <si>
    <t>DOPI-589</t>
  </si>
  <si>
    <t>SUMINISTRO Y COLOCACIÓN DE INDICADOR DE DESCARGUE 3/4'' NTP (LATÓN), INCLUYE: MATERIAL, INSTALACIÓN, ELEVACIONES, ACARREO DEL MATERIAL AL SITIO DE SU COLOCACIÓN, PRUEBAS, HERRAMIENTAS Y MANO DE OBRA.</t>
  </si>
  <si>
    <t>DOPI-590</t>
  </si>
  <si>
    <t>SUMINISTRO Y COLOCACIÓN DE PLACA DE IDENTIFICADOR, "PRINCIPAL", INCLUYE: MATERIAL, INSTALACIÓN, ELEVACIONES, ACARREO DEL MATERIAL AL SITIO DE SU COLOCACIÓN, PRUEBAS, HERRAMIENTAS Y MANO DE OBRA.</t>
  </si>
  <si>
    <t>DOPI-591</t>
  </si>
  <si>
    <t>SUMINISTRO Y COLOCACIÓN DE ETIQUETA DE PRECAUCIÓN: ENTRADA (AGETE LIMPIO), INCLUYE: MATERIAL, INSTALACIÓN, ELEVACIONES, ACARREO DEL MATERIAL AL SITIO DE SU COLOCACIÓN, PRUEBAS, HERRAMIENTAS Y MANO DE OBRA.</t>
  </si>
  <si>
    <t>DOPI-592</t>
  </si>
  <si>
    <t>SUMINISTRO Y COLOCACIÓN DE PLACA DE IDENTIFICADOR "VACIAR UNA VEZ", INCLUYE: MATERIAL, INSTALACIÓN, ELEVACIONES, ACARREO DEL MATERIAL AL SITIO DE SU COLOCACIÓN, PRUEBAS, HERRAMIENTAS Y MANO DE OBRA.</t>
  </si>
  <si>
    <t>DOPI-593</t>
  </si>
  <si>
    <t>SUMINISTRO Y COLOCACIÓN DE PANEL DE CONTROL DE LIBERACIÓN DE AGENTE, 120VCA, INCLUYE: MATERIAL, INSTALACIÓN, ELEVACIONES, ACARREO DEL MATERIAL AL SITIO DE SU COLOCACIÓN, PRUEBAS, HERRAMIENTAS Y MANO DE OBRA.</t>
  </si>
  <si>
    <t>DOPI-594</t>
  </si>
  <si>
    <t>SUMINISTRO Y COLOCACIÓN DE BATERIA SLA AGM DE 12V 7AH TERMINAL, INCLUYE: MATERIAL, INSTALACIÓN, ELEVACIONES, ACARREO DEL MATERIAL AL SITIO DE SU COLOCACIÓN, PRUEBAS, HERRAMIENTAS Y MANO DE OBRA.</t>
  </si>
  <si>
    <t>DOPI-595</t>
  </si>
  <si>
    <t>SUMINISTRO Y COLOCACIÓN DE MÓDULO DE RELÉ, 4 RELÉS POR ZONA, CONTACTOS DE
ALARMA Y PROBLEMAS PARA EL MS-4,24VDC, INCLUYE: MATERIAL, INSTALACIÓN, ELEVACIONES, ACARREO DEL MATERIAL AL SITIO DE SU COLOCACIÓN, PRUEBAS, HERRAMIENTAS Y MANO DE OBRA.</t>
  </si>
  <si>
    <t>DOPI-596</t>
  </si>
  <si>
    <t>SUMINISTRO Y COLOCACIÓN DE PHOTO DETECTORES, 2 HILOS, 12/24 VDC PHOTO, INCLUYE: MATERIAL, INSTALACIÓN, ELEVACIONES, ACARREO DEL MATERIAL AL SITIO DE SU COLOCACIÓN, PRUEBAS, HERRAMIENTAS Y MANO DE OBRA.</t>
  </si>
  <si>
    <t>DOPI-597</t>
  </si>
  <si>
    <t>SUMINISTRO Y COLOCACIÓN DE DOBLE ACCIÓN ROJO, BLOQUE DE TERMINALES, BLOQUEO DE TECLAS CON INTERRUPTOR DE ABORTO Y ANUNCIO LED, PARA APLICACIONES DE LIBERACIÓN DE AGENTE, USO CON SUPERFICIE SBA-10 CAJA DE MONTAJE, INCLUYE: MATERIAL, INSTALACIÓN, ELEVACIONES, ACARREO DEL MATERIAL AL SITIO DE SU COLOCACIÓN, PRUEBAS, HERRAMIENTAS Y MANO DE OBRA.</t>
  </si>
  <si>
    <t>DOPI-598</t>
  </si>
  <si>
    <t>SUMINISTRO Y COLOCACIÓN DE CAJA POSTERIOR DE SUPERFICIE; PARA NBG-12LRA, INCLUYE: MATERIAL, INSTALACIÓN, ELEVACIONES, ACARREO DEL MATERIAL AL SITIO DE SU COLOCACIÓN, PRUEBAS, HERRAMIENTAS Y MANO DE OBRA.</t>
  </si>
  <si>
    <t>DOPI-599</t>
  </si>
  <si>
    <t>SUMINISTRO Y COLOCACIÓN DE BOCINA ESTROBOCOPICA 2W PARED ROJA, INCLUYE: MATERIAL, INSTALACIÓN, ELEVACIONES, ACARREO DEL MATERIAL AL SITIO DE SU COLOCACIÓN, PRUEBAS, HERRAMIENTAS Y MANO DE OBRA.</t>
  </si>
  <si>
    <t>DOPI-600</t>
  </si>
  <si>
    <t>SUMINISTRO Y COLOCACIÓN DE CAJA POSTERIOR PARA MONTAJE EN SUPERIOR DE
PARED, ROJA, INCLUYE: MATERIAL, INSTALACIÓN, ELEVACIONES, ACARREO DEL MATERIAL AL SITIO DE SU COLOCACIÓN, PRUEBAS, HERRAMIENTAS Y MANO DE OBRA.</t>
  </si>
  <si>
    <t>DOPI-522</t>
  </si>
  <si>
    <t>DOPI-523</t>
  </si>
  <si>
    <t>DOPI-524</t>
  </si>
  <si>
    <t>DOPI-525</t>
  </si>
  <si>
    <t>DOPI-526</t>
  </si>
  <si>
    <t>DOPI-527</t>
  </si>
  <si>
    <t>DOPI-528</t>
  </si>
  <si>
    <t>DOPI-529</t>
  </si>
  <si>
    <t>DOPI-530</t>
  </si>
  <si>
    <t>DOPI-531</t>
  </si>
  <si>
    <t>DOPI-532</t>
  </si>
  <si>
    <t>VOCEO GENERAL</t>
  </si>
  <si>
    <t>SUMINISTRO Y COLOCACIÓN DE AMPLIFICADOR DE 500 W 8 ZONAS INDEPENDIENTES 4 ENTRADAS DE AUDIO Y 2 ENTRADAS DE MICRÓFONOINCLUYE: MANO DE ORA HERRAMIENTAS Y MATERIALES</t>
  </si>
  <si>
    <t>SUMINISTRO Y COLOCACIÓN DE AMPLIFICADOR MEZCLADOR MP3, TUNER, BLUETOOTH, MÚSICA AMBIENTAL Y VOCEOINCLUYE: MANO DE ORA HERRAMIENTAS Y MATERIALES</t>
  </si>
  <si>
    <t>SUMINISTRO Y COLOCACIÓN DE MICROFONO DE 16 ZONAS | SOPORTA MÁXIMO 32 PZAS EN CASCADAINCLUYE: MANO DE ORA HERRAMIENTAS Y MATERIALES</t>
  </si>
  <si>
    <t>SUMINISTRO Y COLOCACIÓN DE ALTAVOZ PARA MONTAJE EN PLAFÓN 6.5" | 6W, 12.5W, 25W, 50W Y 8 OHMSINCLUYE: MANO DE ORA HERRAMIENTAS Y MATERIALES</t>
  </si>
  <si>
    <t>SUMINISTRO Y COLOCACIÓN DE ORGANIZADOR DE CABLES HORIZONTAL PATCHLINK, DOBLE (FRONTAL Y POSTERIOR), PARA RACK DE 19IN, 2URINCLUYE: MANO DE ORA HERRAMIENTAS Y MATERIALES</t>
  </si>
  <si>
    <t>SUMINISTRO Y COLOCACIÓN DE CONECTOR JACK RJ45 ESTILO TG, MINI-COM, CATEGORÍA 6, DE 8 POSICIONES Y 8 CABLES, COLOR AZULINCLUYE: MANO DE ORA HERRAMIENTAS Y MATERIALES</t>
  </si>
  <si>
    <t>SUMINISTRO Y COLOCACIÓN DE PLACA DE PARED VERTICAL EJECUTIVA, SALIDA PARA 1 PUERTO MINI-COM, CON ESPACIOS PARA ETIQUETAS, COLOR BLANCOINCLUYE: MANO DE ORA HERRAMIENTAS Y MATERIALES</t>
  </si>
  <si>
    <t>SUMINISTRO Y COLOCACIÓN DE CABLE DE PARCHEO TX6, UTP CAT6, DIÁMETRO REDUCIDO (28AWG), COLOR AZUL, 3FTINCLUYE: MANO DE ORA HERRAMIENTAS Y MATERIALES</t>
  </si>
  <si>
    <t>SUMINISTRO Y COLOCACIÓN DE CABLE 2 X 16 AWG / COLOR GRIS / PARA APLICACIONES MULTI PROPÓSITO, SEGURIDAD, CONTROL DE ACCESO, AUDIO.INCLUYE: MANO DE ORA HERRAMIENTAS Y MATERIALES</t>
  </si>
  <si>
    <t>SUMINISTRO Y COLOCACIÓN DE CABLE UTP DE COBRE, TX6000™ PANNET, REELEX, AZUL, CATEGORÍA 6 MEJORADO (23 AWG), LSZH (BAJO HUMO, CERO HALÓGENOS), DE 4 PARESINCLUYE: MANO DE ORA HERRAMIENTAS Y MATERIALES</t>
  </si>
  <si>
    <t>SUMINISTRO Y COLOCACIÓN DE PLACA SALIDA A TUBO, CON ACABADO ELECTRO ZINCINCLUYE: MANO DE ORA HERRAMIENTAS Y MATERIALES</t>
  </si>
  <si>
    <t>SUMINISTRO Y COLOCACIÓN DE ABRAZADERA TIPO U DE 3/4", CON ACABADO ELECTRO ZINC, NO INCLUYE: TUERCAS Y ARANDELASINCLUYE: MANO DE ORA HERRAMIENTAS Y MATERIALES</t>
  </si>
  <si>
    <t>SUMINISTRO Y COLOCACIÓN DE KIT 1 PARA UNIR TRAMOS DE CHAROLAS, CON ACABADO ELECTRO ZINCINCLUYE: MANO DE ORA HERRAMIENTAS Y MATERIALES</t>
  </si>
  <si>
    <t>DOPI-601</t>
  </si>
  <si>
    <t>SUMINISTRO Y COLOCACIÓN DE TUBO CONDUIT 3/4" PARED DELGADA (19MM) X 3 METROS, GALVANIZADO ETIQUETA VERDE, CALIBRE 19INCLUYE: MANO DE ORA HERRAMIENTAS Y MATERIALES</t>
  </si>
  <si>
    <t>DOPI-602</t>
  </si>
  <si>
    <t>SUMINISTRO Y COLOCACIÓN DE COPLE DE 3/4" PARA TUBO PARED DELGADA CON TORNILLOS OPRESORES.INCLUYE: MANO DE ORA HERRAMIENTAS Y MATERIALES</t>
  </si>
  <si>
    <t>DOPI-603</t>
  </si>
  <si>
    <t>SUMINISTRO Y COLOCACIÓN DE CONECTOR DE 3/4" PARA TUBO PARED DELGADA CON TORNILLOS OPRESORES.INCLUYE: MANO DE ORA HERRAMIENTAS Y MATERIALES</t>
  </si>
  <si>
    <t>DOPI-604</t>
  </si>
  <si>
    <t>SUMINISTRO Y COLOCACIÓN DE CAJA CUADRADA GALVANIZADA DE 4 X 4" / PROFUNDIDAD 2 1/8 / 11 ENTRADAS DE 3/4" Y 1 DE 1/2".INCLUYE: MANO DE ORA HERRAMIENTAS Y MATERIALES</t>
  </si>
  <si>
    <t>DOPI-605</t>
  </si>
  <si>
    <t>SUMINISTRO Y COLOCACIÓN DE MONITOR METÁLICO DE 3/4" (19 MM).INCLUYE: MANO DE ORA HERRAMIENTAS Y MATERIALES</t>
  </si>
  <si>
    <t>DOPI-606</t>
  </si>
  <si>
    <t>DOPI-607</t>
  </si>
  <si>
    <t>DOPI-608</t>
  </si>
  <si>
    <t>DOPI-609</t>
  </si>
  <si>
    <t>DOPI-610</t>
  </si>
  <si>
    <t>DOPI-611</t>
  </si>
  <si>
    <t>DOPI-612</t>
  </si>
  <si>
    <t>DOPI-613</t>
  </si>
  <si>
    <t>DOPI-614</t>
  </si>
  <si>
    <t>DOPI-615</t>
  </si>
  <si>
    <t>DOPI-616</t>
  </si>
  <si>
    <t>DOPI-617</t>
  </si>
  <si>
    <t>DOPI-618</t>
  </si>
  <si>
    <t>DOPI-619</t>
  </si>
  <si>
    <t>DOPI-620</t>
  </si>
  <si>
    <t>DOPI-621</t>
  </si>
  <si>
    <t>DOPI-622</t>
  </si>
  <si>
    <t>DOPI-623</t>
  </si>
  <si>
    <t>DOPI-624</t>
  </si>
  <si>
    <t>DOPI-625</t>
  </si>
  <si>
    <t>DOPI-626</t>
  </si>
  <si>
    <t>P</t>
  </si>
  <si>
    <t>SUBESTACIÓN PARTICULAR DE 500 KVA</t>
  </si>
  <si>
    <t>P1</t>
  </si>
  <si>
    <t xml:space="preserve">SUBESTACIÓN PARTICULAR DE 500 KVA </t>
  </si>
  <si>
    <t>DOPI-638</t>
  </si>
  <si>
    <t>SUMINISTRO Y COLOCACIÓN DE S. E I. DE REGISTRO DE CONCRETO CFE-TN-RMTB-4, INCLUYE: CORTE DE CONCRETO, DEMOLICIÓN DE CONCRETO, EXCAVACIÓN A CIELO ABIERTO, TRASLADO EN GRÚA, REGISTRO DE CONCRETO PREFABRICADO DE 1.50X1.50X1.50 MTS. CON BÓVEDA, TAPA POLIMÉRICA 84B, RECIBIDO DE TAPA EN CONCRETO, EMBOQUILLADO DE TUBOS, LIMPIEZA DE OBRA, MATERIALES, HERRAMIENTAS Y MANO DE OBRA</t>
  </si>
  <si>
    <t>DOPI-639</t>
  </si>
  <si>
    <t>SUMINISTRO Y COLOCACIÓN DE S. E I. DE TRINCHERA DE TUBOS P3B-PAD-RD19 DE 76 MM 3 VIAS MÁS 2 VÍAS DE TUBO PAD-RD19 DE 51 MM, INCLUYE: CORTE CON DISCO, DEMOLICIÓN DE CONCRETO, EXCAVACIÓN, COMPACTACIÓN EN CAPAS DE 20 CM, BANDA DE PLÁSTICO DE PRECAUCIÓN E INDICADORES A CADA 5 METROS DE CONCRETO POLIMÉRICO DE PELIGRO NO EXCAVAR, REPOSICIÓN DE CONCRETO, RETIRO DE ESCOMBRO, LIMPIEZA DE OBRA, MATERIALES HERRAMIENTAS Y MANO DE OBRA</t>
  </si>
  <si>
    <t>DOPI-640</t>
  </si>
  <si>
    <t>SUMINISTRO Y COLOCACIÓN DE S. E I. DE TUBO PAD-RD17 DE 101 MM 1 VÍA INCLUYE: CORTE CON DISCO, DEMOLICIÓN DE CONCRETO, EXCAVACIÓN, COMPACTACIÓN EN CAPAS DE 20 CMS. REPOSICIÓN DE CONCRETO, MATERIALES, MANO DE OBRA, MATERIALES HERRAMIENTAS Y MANO DE OBRA</t>
  </si>
  <si>
    <t>DOPI-641</t>
  </si>
  <si>
    <t>SUMINISTRO Y COLOCACIÓN DE S. E I. DE CODO DE 101 MM INCLUYE:  MATERIALES, MANO DE OBRA   MATERIALES HERRAMIENTAS Y MANO DE OBRA</t>
  </si>
  <si>
    <t>DOPI-642</t>
  </si>
  <si>
    <t>SUMINISTRO Y COLOCACIÓN DE S. E I. DE CODO FUSIBLE CON FUSIBLE DE 12 A OPERACIÓN CON CARGA 25 KV  INCLUYE: MATERIALES HERRAMIENTAS Y MANO DE OBRA</t>
  </si>
  <si>
    <t>DOPI-643</t>
  </si>
  <si>
    <t>SUMINISTRO Y COLOCACIÓN DE S. E I. DE CODO TIPO INSERTO OPERACIÓN CON CARGA 25 KV INCLUYE: MATERIALES HERRAMIENTAS Y MANO DE OBRA</t>
  </si>
  <si>
    <t>DOPI-644</t>
  </si>
  <si>
    <t>SUMINISTRO Y COLOCACIÓN DE S. E I. DE INSERTO BUSHING OPERACIÓN CON CARGA 25 KV   INCLUYE: MATERIALES HERRAMIENTAS Y MANO DE OBRA</t>
  </si>
  <si>
    <t>DOPI-645</t>
  </si>
  <si>
    <t>SUMINISTRO Y COLOCACIÓN DE S. E I. DE ADAPTADOR DE TIERRAS PARA CABLE XLP 1/0  INCLUYE: MATERIALES HERRAMIENTAS Y MANO DE OBRA</t>
  </si>
  <si>
    <t>DOPI-646</t>
  </si>
  <si>
    <t>SUMINISTRO Y COLOCACIÓN DE S. E I. DE INDICADOR DE FALLA PARA 1/0 AL 25KV, INCLUYE: MATERIALES HERRAMIENTAS Y MANO DE OBRA</t>
  </si>
  <si>
    <t>DOPI-647</t>
  </si>
  <si>
    <t>SUMINISTRO Y COLOCACIÓN DE S. E I. DE BOQUILLA ESTACIONARIA DE FRENTE MUERTO 200A-25KV, INCLUYE: MATERIALES HERRAMIENTAS Y MANO DE OBRA</t>
  </si>
  <si>
    <t>DOPI-648</t>
  </si>
  <si>
    <t>SUMINISTRO Y COLOCACIÓN DE S. E I. DE CABLE DE ENERGÍA XLP 1/0 PARA 23 KV, INCLUYE: MATERIALES HERRAMIENTAS Y MANO DE OBRA</t>
  </si>
  <si>
    <t>DOPI-649</t>
  </si>
  <si>
    <t xml:space="preserve">SUMINISTRO Y COLOCACIÓN DE S. E I. DE CABLE ACS7-NO. 9 INCLUYE: MATERIALES, MANO DE OBRA </t>
  </si>
  <si>
    <t>DOPI-650</t>
  </si>
  <si>
    <r>
      <t>SUMINISTRO Y COLOCACIÓN DE TRANSFORMADOR PEDESTAL 500 KVA, DELTA-ESTRELLA, 23 KV / 220-127 V 60 HZ. INCLUYE: TRAZO,</t>
    </r>
    <r>
      <rPr>
        <sz val="8"/>
        <color rgb="FFFF0000"/>
        <rFont val="Isidora Bold"/>
      </rPr>
      <t xml:space="preserve"> </t>
    </r>
    <r>
      <rPr>
        <sz val="8"/>
        <rFont val="Isidora Bold"/>
      </rPr>
      <t xml:space="preserve">ACCESORIOS, MATERIALES MENORES Y DE CONSUMO, PRUEBAS, ACARREO DEL MATERIAL AL SITIO DE SU COLOCACIÓN, A CUALQUIER NIVEL, INSTALACIÓN, HERRAMIENTA, EQUIPO Y MANO DE OBRA </t>
    </r>
  </si>
  <si>
    <t>DOPI-651</t>
  </si>
  <si>
    <t>SUMINISTRO Y COLOCACIÓN DE S. E I. DE CORREDERA METÁLICA DE 60 CM INCLUYE: MATERIALES, MANO DE OBRA  INCLUYE: MATERIALES HERRAMIENTAS Y MANO DE OBRA</t>
  </si>
  <si>
    <t>DOPI-652</t>
  </si>
  <si>
    <t>SUMINISTRO Y COLOCACIÓN DE S. E I. DE MÉNSULA METÁLICA DE 35 CM INCLUYE: MATERIALES, MANO DE OBRA  INCLUYE: MATERIALES HERRAMIENTAS Y MANO DE OBRA</t>
  </si>
  <si>
    <t>DOPI-653</t>
  </si>
  <si>
    <t>SUMINISTRO Y COLOCACIÓN DE S. E I. DE TACONES DE NEOPRENO POLIETILENO INCLUYE: MATERIALES, MANO DE OBRA   INCLUYE: MATERIALES HERRAMIENTAS Y MANO DE OBRA</t>
  </si>
  <si>
    <t>DOPI-654</t>
  </si>
  <si>
    <t>SUMINISTRO Y COLOCACIÓN DE S. E I. DE SISTEMA DE TIERRA K PARA TRANSFORMADOR, FORMADO CON CABLE DE COBRE DESNUDO CAL. 2 AWG Y SOLDADO A LA VARILLA TIPO COOPERWELD 5/8" X 3005 MM CON CARGA CADWELD NO. 90 PARA DAR VALORES MAXIMOS DE 10 OHMS EN TIEMPO DE ESTIAJE Y 5 OHMS EN TIEMPO DE LLUVIAS. SE USARÁN LAS VARILLAS NECESARIAS PARA LOGRAR ESTOS VALORES. INCLUYE: MATERIALES, MANO DE OBRA  INCLUYE: MATERIALES HERRAMIENTAS Y MANO DE OBRA</t>
  </si>
  <si>
    <t>DOPI-655</t>
  </si>
  <si>
    <t>SUMINISTRO Y COLOCACIÓN DE S. E I. DE SISTEMA DE TIERRA K PARA NEUTRO CORRIDO, FORMADO CON CABLE DE COBRE DESNUDO CAL. 2 AWG Y SOLDADO A LA VARILLA TIPO COOPERWELD 5/8" X 3005 MM CON CARGA CADWELD NO. 90 PARA DAR VALORES MAXIMOS DE 10 OHMS EN TIEMPO DE ESTIAJE Y 5 OHMS EN TIEMPO DE LLUVIAS. SE USARÁN LAS VARILLAS NECESARIAS PARA LOGRAR ESTOS VALORES. INCLUYE:; MATERIALES, MANO DE OBRA  INCLUYE: MATERIALES HERRAMIENTAS Y MANO DE OBRA</t>
  </si>
  <si>
    <t>DOPI-656</t>
  </si>
  <si>
    <t>SUMINISTRO Y COLOCACIÓN DE S. E I. BANCO PARA TRANSFORMADOR MEDIDAS 1.80X 1.80 X 0.40 MTS. DE CONCRETO F´C=200 KG./CM2 REFORZADO CON MALLA ELECTROSOLDADA 6-6,10-10, CIMBRA COMÚN Y DESCIMBRAR. INCLUYE: MATERIALES, HERRAMIENTAS Y MANO DE OBRA</t>
  </si>
  <si>
    <t>P2</t>
  </si>
  <si>
    <t>RED DE BAJA TENSIÓN</t>
  </si>
  <si>
    <t>DOPI-657</t>
  </si>
  <si>
    <t>SUMINISTRO Y COLOCACIÓN DE S. E I. DE TABLERO I. LINE CON INTERRUPTOR TERMOMAGNÉTICO PRINCIPAL DE 3X1200 CAT. PJ1200M223A SQUARE D  INCLUYE: MATERIALES HERRAMIENTAS Y MANO DE OBRA</t>
  </si>
  <si>
    <t>DOPI-658</t>
  </si>
  <si>
    <t>SUMINISTRO Y COLOCACIÓN DE S. E I. DE SOPORTE METÁLICO PARA TABLERO I. LINE, FABRICADO CON PTR DE 2"X2" MEDIDAS 1.10 X 0.25 X 0.40 MTS. PINTADO CON ESMALTE ANTICORROSIVO. INCLUYE: MATERIALES, HERRAMIENTAS Y MANO DE OBRA</t>
  </si>
  <si>
    <t>DOPI-659</t>
  </si>
  <si>
    <t xml:space="preserve">SUMINISTRO Y COLOCACIÓN DE GABINETE PARA EQUIPO DE MEDICIÓN DE 60 X 100 x 40 CM, CON TC'S. INCLUYE: TRAZO, RANURAS, SOPORTERIA, ACCESORIOS, MATERIALES MENORES Y DE CONSUMO, PRUEBAS, DESPERDICIOS Y ACARREO DEL MATERIAL AL SITIO DE SU COLOCACIÓN, A CUALQUIER NIVEL, INSTALACIÓN, HERRAMIENTA, EQUIPO Y MANO DE OBRA </t>
  </si>
  <si>
    <t>DOPI-660</t>
  </si>
  <si>
    <t>SUMINISTRO Y COLOCACIÓN DE S. E I. DE TRANSFORMADORES TIPO DONA 800:5 AMP (MEDICIÓN) INCLUYE: MATERIALES HERRAMIENTAS Y MANO DE OBRA</t>
  </si>
  <si>
    <t>DOPI-661</t>
  </si>
  <si>
    <t xml:space="preserve">SUMINISTRO Y COLOCACIÓN DE BASE SOCKET 13-20. INCLUYE: TRAZO, RANURAS, SOPORTERIA, ACCESORIOS, MATERIALES MENORES Y DE CONSUMO, PRUEBAS, DESPERDICIOS Y ACARREO DEL MATERIAL AL SITIO DE SU COLOCACIÓN, A CUALQUIER NIVEL, INSTALACIÓN, HERRAMIENTA, EQUIPO Y MANO DE OBRA </t>
  </si>
  <si>
    <t>DOPI-662</t>
  </si>
  <si>
    <t>SUMINISTRO Y COLOCACIÓN DE S. E I. DE MEDIDOR DIGITAL AMI TIPO VL28 INCLUYE: MATERIALES HERRAMIENTAS Y MANO DE OBRA</t>
  </si>
  <si>
    <t>DOPI-663</t>
  </si>
  <si>
    <t>SUMINISTRO Y COLOCACIÓN DE S. E I. DE CODO CONDUIT PVC-PESADO DE 3" INCLUYE: MATERIALES, MANO DE OBRA  INCLUYE: MATERIALES HERRAMIENTAS Y MANO DE OBRA</t>
  </si>
  <si>
    <t>DOPI-664</t>
  </si>
  <si>
    <t>SUMINISTRO Y COLOCACIÓN DE S. E I. DE TUBO CONDUIT GALVANIZADO AJUSTE DE 3" INCLUYE: MATERIALES HERRAMIENTAS Y MANO DE OBRA</t>
  </si>
  <si>
    <t>DOPI-665</t>
  </si>
  <si>
    <t>SUMINISTRO Y COLOCACIÓN DE S. E I. DE CONECTOR CONDUIT GALVANIZADO DE 3" INCLUYE: MATERIALES HERRAMIENTAS Y MANO DE OBRA</t>
  </si>
  <si>
    <t>DOPI-666</t>
  </si>
  <si>
    <t>SUMINISTRO Y COLOCACIÓN DE S. E I. DE CONTRA Y MONITOR DE 3" INCLUYE: MATERIALES HERRAMIENTAS Y MANO DE OBRA</t>
  </si>
  <si>
    <t>DOPI-667</t>
  </si>
  <si>
    <t>SUMINISTRO Y COLOCACIÓN DE S. E I. DE CABLE TIPO THW-LS CALIBRE 4/0 CONDUMEX INCLUYE: MATERIALES HERRAMIENTAS Y MANO DE OBRA</t>
  </si>
  <si>
    <t>DOPI-668</t>
  </si>
  <si>
    <t>SUMINISTRO Y COLOCACIÓN DE S. E I. DE CABLE DE COBRE DESNUDO CAL. 1/0 INCLUYE: MATERIALES HERRAMIENTAS Y MANO DE OBRA</t>
  </si>
  <si>
    <t>DOPI-669</t>
  </si>
  <si>
    <t>SUMINISTRO Y COLOCACIÓN DE S. E I. DE ZAPATA TIPO ESPADA DOBLE BARRENO CAL. 4/0 INCLUYE: MATERIALES HERRAMIENTAS Y MANO DE OBRA</t>
  </si>
  <si>
    <t>DOPI-670</t>
  </si>
  <si>
    <t>SUMINISTRO Y COLOCACIÓN DE S. E I. DE ZAPATA TIPO ESCALONADA CAL. 500 INCLUYE: MATERIALES HERRAMIENTAS Y MANO DE OBRA</t>
  </si>
  <si>
    <t>DOPI-671</t>
  </si>
  <si>
    <t>SUMINISTRO Y COLOCACIÓN DE S. E I. DE SISTEMA DE TIERRA FFORMADO CON CABLE DE COBRE DESNUDO CAL. 2 AWG Y SOLDADO A LA VARILLA TIPO COOPERWELD 5/8" X 3005 MM CON CARGA CADWELD NO. 90 PARA DAR VALORES MAXIMOS DE 10 OHMS EN TIEMPO DE ESTIAJE Y 5 OHMS EN TIEMPO DE LLUVIAS. SE USARÁN LAS VARILLAS NECESARIAS PARA LOGRAR ESTOS VALORES. INCLUYE: MATERIALES HERRAMIENTAS Y MANO DE OBRA</t>
  </si>
  <si>
    <t>DOPI-627</t>
  </si>
  <si>
    <t>DOPI-628</t>
  </si>
  <si>
    <t>DOPI-629</t>
  </si>
  <si>
    <t>DOPI-630</t>
  </si>
  <si>
    <t>DOPI-631</t>
  </si>
  <si>
    <t>DOPI-632</t>
  </si>
  <si>
    <t>DOPI-633</t>
  </si>
  <si>
    <t>DOPI-634</t>
  </si>
  <si>
    <t>DOPI-635</t>
  </si>
  <si>
    <t>DOPI-636</t>
  </si>
  <si>
    <t>DOPI-637</t>
  </si>
  <si>
    <t>Q</t>
  </si>
  <si>
    <t>VENTANERIA Y PUERTAS</t>
  </si>
  <si>
    <t>Q1</t>
  </si>
  <si>
    <t>ALUMINIO Y VIDRIO</t>
  </si>
  <si>
    <t xml:space="preserve">SUMINISTRO Y COLOCACIÓN DE V-1 VENTANAL CORREDIZO EN MEDIDA DE 6.10 X 2.70 M A BASE DE ALUMINIO SERIE 4500 COLOR S.M.A., CRISTAL CLARO DE 9 MM TEMPLADO MÁS PELÍCULA DE SEGURIDAD (SRCS100-4 TRANSPARENTE DE 100 MCRS), SELLADO CON SILICÓN, MÁS CUATRO MOSQUITEROS CORREDIZOS. INCLUYE: MATERIALES HERRAMIENTAS Y MANO DE OBRA </t>
  </si>
  <si>
    <t>SUMINISTRO Y COLOCACIÓN DE V-2 VENTANAL CORREDIZO  EN MEDIDA DE 6.30 X 2.70 M A BASE DE ALUMINIO SERIE 4500 COLOR S.M.A., CRISTAL CLARO DE 9 MM TEMPLADO MÁS PELÍCULA DE SEGURIDAD (SRCS100-4 TRANSPARENTE DE 100 MCRS), SELLADO CON SILICÓN, MÁS CUATRO MOSQUITEROS CORREDIZOS. INCLUYE: MATERIALES HERRAMIENTAS Y MANO DE OBRA</t>
  </si>
  <si>
    <t xml:space="preserve">SUMINISTRO Y COLOCACIÓN DE V-3 VENTANAL CORREDIZO  EN MEDIDA DE 7.30 X 2.70 M A BASE DE ALUMINIO SERIE 4500 COLOR S.M.A., CRISTAL CLARO DE 9 MM TEMPLADO MÁS PELÍCULA DE SEGURIDAD (SRCS100-4 TRANSPARENTE DE 100 MCRS), SELLADO CON SILICÓN, MÁS CUATRO MOSQUITEROS CORREDIZOS. INCLUYE: MATERIALES HERRAMIENTAS Y MANO DE OBRA </t>
  </si>
  <si>
    <t xml:space="preserve">SUMINISTRO Y COLOCACIÓN DE V-4 VENTANAL CORREDIZO  EN MEDIDA DE 5.55 X 2.70 M A BASE DE ALUMINIO SERIE 4500 COLOR S.M.A., CRISTAL CLARO DE  9 MM TEMPLADO MÁS PELÍCULA DE SEGURIDAD (SRCS100-4 TRANSPARENTE DE 100 MCRS), SELLADO CON SILICÓN, MÁS 4 MOSQUITEROS CORREDIZOS. INCLUYE: MATERIALES HERRAMIENTAS Y MANO DE OBRA </t>
  </si>
  <si>
    <t xml:space="preserve">SUMINISTRO Y COLOCACIÓN DE V-5 VENTANAL CORREDIZO  EN MEDIDA DE 10.38 X 2.70 M A BASE DE ALUMINIO SERIE 4500 COLOR S.M.A., CRISTAL CLARO DE 9 MM TEMPLADO MÁS PELÍCULA DE SEGURIDAD (SRCS100-4 TRANSPARENTE DE 100 MCRS), SELLADO CON SILICÓN. MÁS 8 MOSQUITEROS CORREDIZOS. INCLUYE: MATERIALES HERRAMIENTAS Y MANO DE OBRA </t>
  </si>
  <si>
    <t xml:space="preserve">SUMINISTRO Y COLOCACIÓN DE V-6 VENTANAL CORREDIZO  EN MEDIDA DE 4.00 X 2.70 M A BASE DE ALUMINIO SERIE 4500 COLOR S.M.A., CRISTAL CLARO DE 9 MM TEMPLADO MÁS PELÍCULA DE  SEGURIDAD (SRCS100-4 TRANSPARENTE DE 100 MCRS), SELLADO CON SILICÓN. MÁS TRES MOSQUITEROS CORREDIZOS. INCLUYE: MATERIALES HERRAMIENTAS Y MANO DE OBRA </t>
  </si>
  <si>
    <t xml:space="preserve">SUMINISTRO Y COLOCACIÓN DE V-7 VENTANA EN MEDIDA DE 4.00 X 1.30 M A BASE DE ALUMINIO SERIE 4000 COLOR S.M.A., MÁS ANTEPECHO TIPO PROYECCIÓN DIVIDIDO EN CUATRO SECCIONES EN MEDIDA TOTAL DE 4.00 X 0.50 M A BASE DE ALUMINIO SERIE 2500 COLOR S.M.A., CRISTAL CLARO DE 6 MM TEMPLADO MÁS PELÍCULA DE SEGURIDAD (SRCS100-4 TRANSPARENTE DE 100 MCRS), SELLADO CON SILICÓN. MÁS CUATRO MOSQUITEROS CORREDIZOS Y CUATRO MOSQUITEROS FIJOS. INCLUYE: MATERIALES HERRAMIENTAS Y MANO DE OBRA </t>
  </si>
  <si>
    <t xml:space="preserve">SUMINISTRO Y COLOCACIÓN DE V-8 VENTANA EN MEDIDA DE 5.00 X 1.30 M A BASE DE ALUMINIO SERIE 4000 COLOR S.M.A., MÁS ANTEPECHO TIPO PROYECCIÓN DIVIDIDO EN CINCO SECCIONES EN MEDIDA TOTAL DE 5.00 X 0.50 M A BASE DE ALUMINIO SERIE 2500 COLOR S.M.A., CRISTAL CLARO DE 6 MM TEMPLADO MÁS PELÍCULA DE SEGURIDAD (SRCS100-4 TRANSPARENTE DE 100 MCRS), SELLADO CON SILICÓN. MÁS TRES MOSQUITEROS CORREDIZOS Y CINCO MOSQUITEROS FIJOS. INCLUYE: MATERIALES HERRAMIENTAS Y MANO DE OBRA </t>
  </si>
  <si>
    <t xml:space="preserve">SUMINISTRO Y COLOCACIÓN DE V-9 VENTANA EN MEDIDA DE 3.00 X 1.30 M A BASE DE ALUMINIO SERIE 4000 COLOR S.M.A., MÁS ANTEPECHO TIPO PROYECCIÓN DIVIDIDO EN TRES SECCIONES EN MEDIDA TOTAL DE 3.00 X 0.50 M A BASE DE ALUMINIO SERIE 2500 COLOR S.M.A., CRISTAL CLARO DE 6 MM TEMPLADO MÁS PELÍCULA DE SEGURIDAD (SRCS100-4 TRANSPARENTE DE 100 MCRS), SELLADO CON SILICÓN. MÁS DOS MOSQUITEROS CORREDIZOS Y TRES MOSQUITEROS FIJOS.INCLUYE: MATERIALES HERRAMIENTAS Y MANO DE OBRA </t>
  </si>
  <si>
    <t xml:space="preserve">SUMINISTRO Y COLOCACIÓN DE V-10 VENTANAL CORREDIZO  EN MEDIDA DE 2.40 X 2.70 M A BASE DE ALUMINIO SERIE 4500 COLOR S.M.A., CRISTAL CLARO DE 9 MM TEMPLADO MÁS PELÍCULA DE SEGURIDAD (SRCS100-4 TRANSPARENTE DE 100 MCRS), SELLADO CON SILICÓN. INCLUYE: UN MOSQUITERO CORREDIZO. MÁS MATERIALES HERRAMIENTAS Y MANO DE OBRA </t>
  </si>
  <si>
    <t xml:space="preserve">SUMINISTRO Y COLOCACIÓN DE V-11 VENTANAL CORREDIZO  EN MEDIDA DE 3.24 X 2.70 M A BASE DE ALUMINIO SERIE 4500 COLOR S.M.A., CRISTAL CLARO DE 9 MM TEMPLADO MÁS PELÍCULA DE SEGURIDAD (SRCS100-4 TRANSPARENTE DE 100 MCRS), SELLADO CON SILICÓN. MÁS DOS MOSQUITEROS CORREDIZOS. INCLUYE: MATERIALES HERRAMIENTAS Y MANO DE OBRA </t>
  </si>
  <si>
    <t xml:space="preserve">SUMINISTRO Y COLOCACIÓN DE V-12 VENTANAL CORREDIZO  EN MEDIDA DE 3.35 X 2.70 M A BASE DE ALUMINIO SERIE 4500 COLOR S.M.A., CRISTAL CLARO DE 9 MM TEMPLADO MÁS PELÍCULA DE SEGURIDAD (SRCS100-4 TRANSPARENTE DE 100 MCRS), SELLADO CON SILICÓN. MÁS DOS MOSQUITEROS CORREDIZOS. INCLUYE: MATERIALES HERRAMIENTAS Y MANO DE OBRA </t>
  </si>
  <si>
    <t xml:space="preserve">SUMINISTRO Y COLOCACIÓN DE V-13 VENTANAL CORREDIZO  EN MEDIDA DE 2.70 X 2.70 M A BASE DE ALUMINIO SERIE 4500 COLOR S.M.A., CRISTAL CLARO DE  9 MM TEMPLADO MÁS PELÍCULA DE SEGURIDAD (SRCS100-4 TRANSPARENTE DE 100 MCRS), SELLADO CON SILICÓN. INCLUYE: DOS MOSQUITEROS CORREDIZOS. INCLUYE: MATERIALES HERRAMIENTAS Y MANO DE OBRA </t>
  </si>
  <si>
    <t xml:space="preserve">SUMINISTRO Y COLOCACIÓN DE V-14 VENTANAL CORREDIZO  EN MEDIDA DE 3.00 X 2.70 M A BASE DE ALUMINIO SERIE 4500 COLOR S.M.A., CRISTAL CLARO DE 9 MM TEMPLADO MÁS PELÍCULA DE SEGURIDAD (SRCS100-4 TRANSPARENTE DE 100 MCRS), SELLADO CON SILICÓN. MÁS DOS MOSQUITEROS CORREDIZOS. INCLUYE: MATERIALES HERRAMIENTAS Y MANO DE OBRA </t>
  </si>
  <si>
    <t xml:space="preserve">SUMINISTRO Y COLOCACIÓN DE V-15 VENTANA EN MEDIDA DE 3.15 X 1.30 M A BASE DE ALUMINIO SERIE 4000 COLOR S.M.A., MÁS ANTEPECHO TIPO PROYECCIÓN DIVIDIDO EN TRES SECCIONES EN MEDIDA TOTAL DE 3.15 X 0.50 M A BASE DE ALUMINIO SERIE 2500 COLOR S.M.A., CRISTAL CLARO DE 9 MM TEMPLADO MÁS PELÍCULA DE SEGURIDAD (SRCS100-4 TRANSPARENTE DE 100 MCRS), SELLADO CON SILICÓN. MÁS DOS MOSQUITEROS CORREDIZOS Y TRES MOSQUITEROS FIJOS. INCLUYE: MATERIALES HERRAMIENTAS Y MANO DE OBRA </t>
  </si>
  <si>
    <t xml:space="preserve">SUMINISTRO Y COLOCACIÓN DE V-16 VENTANAL CORREDIZO  EN MEDIDA DE 4.10 X 2.70 M A BASE DE ALUMINIO SERIE 4500 COLOR S.M.A., CRISTAL CLARO DE 9 MM TEMPLADO MÁS PELÍCULA DE SEGURIDAD (SRCS100-4 TRANSPARENTE DE 100 MCRS), SELLADO CON SILICÓN. MÁS TRES MOSQUITEROS CORREDIZOS. INCLUYE: MATERIALES HERRAMIENTAS Y MANO DE OBRA </t>
  </si>
  <si>
    <t xml:space="preserve">SUMINISTRO Y COLOCACIÓN DE V-18 VENTANAL CORREDIZO  EN MEDIDA DE 4.10 X 2.70 M A BASE DE ALUMINIO SERIE 4500 COLOR S.M.A., CRISTAL CLARO DE 9 MM TEMPLADO MÁS PELÍCULA DE SEGURIDAD (SRCS100-4 TRANSPARENTE DE 100 MCRS), SELLADO CON SILICÓN. MÁS TRES MOSQUITEROS CORREDIZOS. INCLUYE: MATERIALES HERRAMIENTAS Y MANO DE OBRA </t>
  </si>
  <si>
    <t xml:space="preserve">SUMINISTRO Y COLOCACIÓN DE V-19 VENTANAL CORREDIZO  EN MEDIDA DE 2.45 X 2.70M A BASE DE ALUMINIO SERIE 4500 COLOR S.M.A., CRISTAL CLARO DE 9 MM TEMPLADO MÁS PELÍCULA DE SEGURIDAD (SRCS100-4 TRANSPARENTE DE 100 MCRS), SELLADO CON SILICÓN. MÁS UN MOSQUITERO CORREDIZO. INCLUYE: MATERIALES HERRAMIENTAS Y MANO DE OBRA </t>
  </si>
  <si>
    <t xml:space="preserve">SUMINISTRO Y COLOCACIÓN DE V-20 VENTANA FIJO EN MEDIDA DE 1.10 X 2.70 M A BASE DE ALUMINIO SERIE 4500 COLOR S.M.A., CRISTAL CLARO DE 9 MM TEMPLADO MÁS PELÍCULA DE SEGURIDAD (SRCS100-4 TRANSPARENTE DE 100 MCRS), SELLADO CON SILICÓN. INCLUYE: MATERIALES HERRAMIENTAS Y MANO DE OBRA </t>
  </si>
  <si>
    <t xml:space="preserve">SUMINISTRO Y COLOCACIÓN DE V-21 VENTANA FIJO DIVIDIDO EN DOS SECCIONES CON UNION A HUESO EN MEDIDA TOTAL DE 1.80 X 2.70 M A BASE DE ALUMINIO SERIE 4500 COLOR S.M.A., CRISTAL CLARO DE 9 MM TEMPLADO MÁS PELÍCULA DE SEGURIDAD (SRCS100-4 TRANSPARENTE DE 100 MCRS), SELLADO CON SILICÓN.  INCLUYE: MATERIALES HERRAMIENTAS Y MANO DE OBRA </t>
  </si>
  <si>
    <t xml:space="preserve">SUMINISTRO Y COLOCACIÓN DE V-22 VENTANA TIPO PROYECCIÓN DIVIDIDA EN DOS SECCIONES EN MEDIDA TOTAL DE 2.03 X 0.40 M A BASE DE ALUMINIO SERIE 35 COLOR S.M.A, CRISTAL CLARO DE 6 MM TEMPLADO MÁS PELÍCULA DE SEGURIDAD (SRCS100-4 TRANSPARENTE DE 100 MCRS). MÁS DOS MOSQUITEROS FIJOS.. INCLUYE: MATERIALES HERRAMIENTAS Y MANO DE OBRA </t>
  </si>
  <si>
    <t xml:space="preserve">SUMINISTRO Y COLOCACIÓN DE V-23 VENTANA TIPO PROYECCIÓN DIVIDIDA EN DOS SECCIONES EN MEDIDA TOTAL DE 2.00 X 0.40 M A BASE DE ALUMINIO SERIE 35 COLOR S.M.A, CRISTAL CLARO DE 6 MM TEMPLADO MÁS PELÍCULA DE SEGURIDAD (SRCS100-4 TRANSPARENTE DE 100 MCRS), SELLADO CON SILICÓN. MÁS DOS MOSQUITEROS FIJOS. INCLUYE: MATERIALES HERRAMIENTAS Y MANO DE OBRA </t>
  </si>
  <si>
    <t xml:space="preserve">SUMINISTRO Y COLOCACIÓN DE V-24 VENTANA TIPO PROYECCIÓN DIVIDIDA EN TRES SECCIONES EN MEDIDA TOTAL DE 2.70 X 0.40 M A BASE DE ALUMINIO SERIE 35 COLOR S.M.A., CRISTAL CLARO DE 6 MM TEMPLADO MÁS PELÍCULA DE SEGURIDAD (SRCS100-4 TRANSPARENTE DE 100 MCRS), SELLADO CON SILICÓN MÁS TRES MOSQUITEROS FIJOS. INCLUYE: MATERIALES HERRAMIENTAS Y MANO DE OBRA </t>
  </si>
  <si>
    <t>SUMINISTRO Y COLOCACIÓN DE V-25 VENTANA TIPO PROYECCIÓN DIVIDIDA EN CUATRO SECCIONES EN MEDIDA TOTAL DE 3.20 X 0.40 M A BASE DE ALUMINIO SERIE 35 COLOR S.M.A, CRISTAL CLARO DE 6 MM TEMPLADO MÁS PELÍCULA DE SEGURIDAD (SRCS100-4 TRANSPARENTE DE 100 MCRS), SELLADO CON SILICÓN. MÁS CUATRO MOSQUITEROS FIJOS. INCLUYE: MATERIALES HERRAMIENTAS Y MANO DE OBRA</t>
  </si>
  <si>
    <t xml:space="preserve">SUMINISTRO Y COLOCACIÓN DE P-1 DOBLE PUERTA ABATIBLE (CIERRA AL CENTRO) EN MEDIDA DE 1.80 X 2.20 M MÁS ANTEPECHO FIJO EN MEDIDA DE 1.80 X 0.50 M A BASE DE ALUMINIO SERIE 2500 COLOR S.M.A., CRISTAL CLARO DE 9 MM TEMPLADO MÁS PELÍCULA DE SEGURIDAD (SRCS100-4 TRANSPARENTE DE 100 MCRS), SELLADO CON SILICÓN,  INCLUYE: MATERIALES HERRAMIENTAS Y MANO DE OBRA </t>
  </si>
  <si>
    <t xml:space="preserve">SUMINISTRO Y COLOCACIÓN DE P-2 PDOBLE PUERTA ABATIBLE (CIERRA AL CENTRO) EN MEDIDA DE 2.40 X 2.20 M MÁS ANTEPECHO FIJO EN MEDIDA DE 2.40 X 0.50 M A BASE DE ALUMINIO SERIE 2500 COLOR S.M.A., CRISTAL CLARO DE 9 MM TEMPLADO MÁS PELÍCULA DE SEGURIDAD (SRCS100-4 TRANSPARENTE DE 100 MCRS), SELLADO CON SILICÓN,  INCLUYE: MATERIALES HERRAMIENTAS Y MANO DE OBRA </t>
  </si>
  <si>
    <t xml:space="preserve">SUMINISTRO Y COLOCACIÓN DE P-3 PUERTA PLEGADIZA DIVIDIDA EN CUATRO SECCIONES EN MEDIDA TOTAL DE 1.50 X 2.20 M MÁS ANTEPECHO FIJO EN MEDIDA DE 1.50 X 0.50 M A BASE DE ALUMINIO SERIE 1 3/4 COLOR S.M.A., FORRADA CON CELOSÍA LOUVER, SELLADO CON SILICÓN.. INCLUYE: CHAPA DE SEGURIDAD MODELO AS-625 O SIMILAR, PASADORES A BASE DE SOLIDO REDONDO, APLICACION DE FONDO ANTICORROSIVO Y ESMALTE A DOS MANO COLOR S.M.A,  INCLUYE: MATERIALES HERRAMIENTAS Y MANO DE OBRA </t>
  </si>
  <si>
    <t xml:space="preserve">SUMINISTRO Y COLOCACIÓN DE P-4 PUERTA ABATIBLE EN DOS HOJAS, EN MEDIDA TOTAL DE 2.40 X 2.20 M Y ANTEPECHO FIJO EN MEDIDAS 2.40 X 0.50 M, A BASE DE MARCO Y CONTRAMARCO DE PTR 2" X 2" CAL 12, CELOSÍA LOUVER TIPO Z. INCLUYE: CHAPA DE SEGURIDAD MODELO AS-625 O SIMILAR, PASADORES A BASE DE SOLIDO REDONDO, APLICACION DE FONDO ANTICORROSIVO Y ESMALTE A DOS MANO COLOR S.M.A,  INCLUYE: MATERIALES HERRAMIENTAS Y MANO DE OBRA </t>
  </si>
  <si>
    <t xml:space="preserve">SUMINISTRO Y COLOCACIÓN DE P-5 PUERTA CORREDIZA A 2 HOJAS EN MEDIDAS TOTALES 2.50 X 2.70, A BASE DE TUBULAR DE 1 1/4", NUCLEO RELLENO CON PAPEL HONEY COMB DE 1 3/8", DOBLE CARA DE LAMINA DE ACERO PORCELANIZADO CAL 24 COLOR S.M.A. CUBRECANTOS DE ALUMINIO ANONIZADO, RIEL DE ACERO MODELO K500 O SIMILAR, GUÍA, CARRETILLAS, HERRAJES, CHAPA MAGNÉTICA DE 1200LBS MODELO MAG1200WN O SIMILAR, INCLUYE: TECLADO MODELO YLI YK1068A, CHAPA DE SEGURIDAD  MODELO  0003096 Y JALADERAS DE BARRA DE ACERO INOXIDABLE 30CM.,  INCLUYE: MATERIALES HERRAMIENTAS Y MANO DE OBRA </t>
  </si>
  <si>
    <t xml:space="preserve">SUMINISTRO Y COLOCACIÓN DE D-1 DOMO EN MEDIDA DE 7.50 X 1.21 M DIVIDIDO EN 5 SECCIONES, A BASE DE CRISTAL CLARO TEMPLADO DE 9 MM, MÁS PELÍCULA DE SEGURIDAD. MONTADO SOBRE BASTIDOR DE ALUMINIO PERFIL DE 3"X1 1/2", COLOCADO CON CINTA NORTON DOBLE CARA O SIMILAR Y  SELLADO CON SILICÓN ULTRAGLAZE SSG4000 O SIMILAR. INCLUYE: MATERIALES HERRAMIENTAS Y MANO DE OBRA </t>
  </si>
  <si>
    <t xml:space="preserve">SUMINISTRO Y COLOCACIÓN DE D-2 DOMO EN MEDIDA DE 13.20 X 1.21 M DIVIDIDO EN 10 SECCIONES, A BASE DE CRISTAL CLARO TEMPLADO DE 9 MM, MÁS PELÍCULA DE SEGURIDAD. MONTADO SOBRE BASTIDOR DE ALUMINIO PERFIL DE 3"X1 1/2", COLOCADO CON CINTA NORTON DOBLE CARA O SIMILAR Y  SELLADO CON SILICÓN ULTRAGLAZE SSG4000 O SIMILAR. INCLUYE: MATERIALES HERRAMIENTAS Y MANO DE OBRA </t>
  </si>
  <si>
    <t xml:space="preserve">SUMINISTRO Y COLOCACIÓN DE D-3 DOMO EN MEDIDA DE 13 X 1.21 M DIVIDIDO EN 10 SECCIONES, A BASE DE CRISTAL CLARO TEMPLADO DE 9 MM, MÁS PELÍCULA DE SEGURIDAD. MONTADO SOBRE BASTIDOR DE ALUMINIO PERFIL DE 3"X1 1/2", COLOCADO CON CINTA NORTON DOBLE CARA O SIMILAR Y  SELLADO CON SILICÓN ULTRAGLAZE SSG4000 O SIMILAR. INCLUYE: MATERIALES HERRAMIENTAS Y MANO DE OBRA </t>
  </si>
  <si>
    <t xml:space="preserve">SUMINISTRO Y COLOCACIÓN DE D-4 DOMO EN MEDIDA DE 12.70 X 1.21 M DIVIDIDO EN 10 SECCIONES, A BASE DE CRISTAL CLARO TEMPLADO DE 9 MM, MÁS PELÍCULA DE SEGURIDAD. MONTADO SOBRE BASTIDOR DE ALUMINIO PERFIL DE 3"X1 1/2", COLOCADO CON CINTA NORTON DOBLE CARA O SIMILAR Y  SELLADO CON SILICÓN ULTRAGLAZE SSG4000 O SIMILAR. INCLUYE: MATERIALES HERRAMIENTAS Y MANO DE OBRA </t>
  </si>
  <si>
    <t xml:space="preserve">SUMINISTRO Y COLOCACIÓN DE D-5 DOMO EN MEDIDA DE 4.32 X 1.21 M, DIVIDIDO EN 3 SECCIONES  A BASE DE CRISTAL CLARO TEMPLADO DE 9 MM, MÁS PELÍCULA DE SEGURIDAD. MONTADO SOBRE BASTIDOR DE ALUMINIO PERFIL DE 3"X1 1/2", COLOCADO CON CINTA NORTON DOBLE CARA O SIMILAR Y  SELLADO CON SILICÓN ULTRAGLAZE SSG4000 O SIMILAR. INCLUYE: MATERIALES HERRAMIENTAS Y MANO DE OBRA </t>
  </si>
  <si>
    <t xml:space="preserve">SUMINISTRO Y COLOCACIÓN DE D-6 DOMO EN MEDIDA DE 5.96 X 1.70 M DIVIDIDO EN 6 SECCIONES, A BASE DE CRISTAL CLARO TEMPLADO DE 9 MM, MÁS PELÍCULA DE SEGURIDAD. MONTADO SOBRE BASTIDOR DE ALUMINIO PERFIL DE 3"X1 1/2", COLOCADO CON CINTA NORTON DOBLE CARA O SIMILAR Y  SELLADO CON SILICÓN ULTRAGLAZE SSG4000 O SIMILAR. INCLUYE: MATERIALES HERRAMIENTAS Y MANO DE OBRA </t>
  </si>
  <si>
    <t>DOPI-672</t>
  </si>
  <si>
    <t xml:space="preserve">SUMINISTRO Y COLOCACIÓN DE D-7 DOMO EN MEDIDA DE 16.40 X 1.70 M DIVIDIDO EN 16 SECCIONES, A BASE DE CRISTAL CLARO TEMPLADO DE 9 MM, MÁS PELÍCULA DE SEGURIDAD. MONTADO SOBRE BASTIDOR DE ALUMINIO PERFIL DE 3"X1 1/2", COLOCADO CON CINTA NORTON DOBLE CARA O SIMILAR Y  SELLADO CON SILICÓN ULTRAGLAZE SSG4000 O SIMILAR. INCLUYE: MATERIALES HERRAMIENTAS Y MANO DE OBRA </t>
  </si>
  <si>
    <t>DOPI-673</t>
  </si>
  <si>
    <t xml:space="preserve">SUMINISTRO Y COLOCACIÓN DE D-8 DOMO EN MEDIDA DE 5.50X 3.80 M DIVIDIDO EN 9 SECCIONES, A BASE DE CRISTAL CLARO TEMPLADO DE 9 MM, MÁS PELÍCULA DE SEGURIDAD. MONTADO SOBRE BASTIDOR DE ALUMINIO PERFIL DE 3"X1 1/2", COLOCADO CON CINTA NORTON DOBLE CARA O SIMILAR Y  SELLADO CON SILICÓN ULTRAGLAZE SSG4000 O SIMILAR. INCLUYE: MATERIALES HERRAMIENTAS Y MANO DE OBRA </t>
  </si>
  <si>
    <t>PUERTAS DE EMERGENCIA</t>
  </si>
  <si>
    <t>DOPI-674</t>
  </si>
  <si>
    <t>DOPI-675</t>
  </si>
  <si>
    <t>DOPI-676</t>
  </si>
  <si>
    <t>DOPI-677</t>
  </si>
  <si>
    <t>DOPI-678</t>
  </si>
  <si>
    <t>DOPI-679</t>
  </si>
  <si>
    <t>DOPI-680</t>
  </si>
  <si>
    <t>DOPI-681</t>
  </si>
  <si>
    <t>DOPI-682</t>
  </si>
  <si>
    <t>DOPI-683</t>
  </si>
  <si>
    <t>DOPI-684</t>
  </si>
  <si>
    <t>DOPI-685</t>
  </si>
  <si>
    <t>DOPI-686</t>
  </si>
  <si>
    <t>DOPI-687</t>
  </si>
  <si>
    <t>DOPI-688</t>
  </si>
  <si>
    <t>DOPI-689</t>
  </si>
  <si>
    <t>DOPI-690</t>
  </si>
  <si>
    <t>DOPI-691</t>
  </si>
  <si>
    <t>DOPI-692</t>
  </si>
  <si>
    <t>DOPI-693</t>
  </si>
  <si>
    <t>DOPI-694</t>
  </si>
  <si>
    <t>DOPI-695</t>
  </si>
  <si>
    <t>DOPI-696</t>
  </si>
  <si>
    <t>DOPI-697</t>
  </si>
  <si>
    <t>DOPI-698</t>
  </si>
  <si>
    <t>DOPI-699</t>
  </si>
  <si>
    <t>DOPI-700</t>
  </si>
  <si>
    <t>R</t>
  </si>
  <si>
    <t xml:space="preserve">CARPINTERIA </t>
  </si>
  <si>
    <t>R2</t>
  </si>
  <si>
    <t>PUERTAS</t>
  </si>
  <si>
    <t xml:space="preserve">SUMINISTRO Y COLOCACIÓN DE PUERTA PC-01, PREFABRICADA EN MEDIDA DE 1.10 X 2.70 M, PORCELTECH O SIMILAR EN GARANTÍA Y CALIDAD. MOD. BETA, TIPO TAMBOR DE 36 MM. DE ESPESOR, FABRICADA CON BASTIDOR DE PERFIL TUBULAR GALVANIZADO DE 1 1/4”, NÚCLEO RELLENO CON PANEL HONEY COMB DE 1 3/8" DE ESPESOR Y DOBLE CARA (INTERIOR-EXTERIOR) DE LÁMINA DE ACERO PORCELANIZADO CAL. 24, EN COLOR INDICADO POR LA SUPERVISIÓN, CERRADURA TIPO EUROPEO JAKO O SIMILAR EN GARANTÍA Y CALIDAD, MOD. KIT9001 DE ACERO INOXIDABLE CON ACABADO SATINADO, DOBLE MANIJA DE PERFIL TUBULAR REDONDO Y CILINDRO LLAVE-MARIPOSA, CUBRE CANTOS DE ALUMINIO ANODIZADO NATURAL, MARCO Y ANTEPECHO DE HERRERÍA TUBULAR DE PERFILES COMERCIALES DE 3" X 1 1/2" CAL 14, TOPE DE ÁNGULO DE 3/4" X 1/8", CRISTAL CLARO DE 6MM MONTADO SOBRE MARCO DE HERRERÍA. INCLUYE: MANO DE OBRA, MATERIALES Y HERRAMIENTAS.                                                                                                                                                                                                                                                                                                                                </t>
  </si>
  <si>
    <t xml:space="preserve">SUMINISTRO Y COLOCACIÓN DE PUERTA PC-02, PREFABRICADA EN MEDIDA DE 0.90 x 2.70 M, PORCELTECH O SIMILAR EN GARANTÍA Y CALIDAD. MOD. BETA, TIPO TAMBOR DE 36 MM. DE ESPESOR, FABRICADA CON BASTIDOR DE PERFIL TUBULAR GALVANIZADO DE 1 1/4”, NÚCLEO RELLENO CON PANEL HONEY COMB DE 1 3/8" DE ESPESOR Y DOBLE CARA (INTERIOR-EXTERIOR) DE LÁMINA DE ACERO PORCELANIZADO CAL. 24, EN COLOR INDICADO POR LA SUPERVISIÓN, CERRADURA TIPO EUROPEO JAKO O SIMILAR EN GARANTÍA Y CALIDAD, MOD. KIT9001 DE ACERO INOXIDABLE CON ACABADO SATINADO, DOBLE MANIJA DE PERFIL TUBULAR REDONDO Y CILINDRO LLAVE-MARIPOSA, CUBRE CANTOS DE ALUMINIO ANODIZADO NATURAL, MARCO Y ANTEPECHO DE HERRERÍA TUBULAR DE PERFILES COMERCIALES DE 3" X 1 1/2" CAL 14, TOPE DE ÁNGULO DE 3/4" X 1/8", CRISTAL CLARO DE 6MM MONTADO SOBRE MARCO DE HERRERÍA. INCLUYE: MANO DE OBRA, MATERIALES Y HERRAMIENTAS.    </t>
  </si>
  <si>
    <t xml:space="preserve">SUMINISTRO Y COLOCACIÓN DE PUERTA PC-03, PREFABRICADA EN MEDIDA DE 1.30 x 2.70 M, PORCELTECH O SIMILAR EN GARANTÍA Y CALIDAD. MOD. BETA, TIPO TAMBOR DE 36 MM. DE ESPESOR, FABRICADA CON BASTIDOR DE PERFIL TUBULAR GALVANIZADO DE 1 1/4”, NÚCLEO RELLENO CON PANEL HONEY COMB DE 1 3/8" DE ESPESOR Y DOBLE CARA (INTERIOR-EXTERIOR) DE LÁMINA DE ACERO PORCELANIZADO CAL. 24, EN COLOR INDICADO POR LA SUPERVISIÓN, CERRADURA TIPO EUROPEO JAKO O SIMILAR EN GARANTÍA Y CALIDAD, MOD. KIT9001 DE ACERO INOXIDABLE CON ACABADO SATINADO, DOBLE MANIJA DE PERFIL TUBULAR REDONDO Y CILINDRO LLAVE-MARIPOSA, CUBRE CANTOS DE ALUMINIO ANODIZADO NATURAL, MARCO Y ANTEPECHO DE HERRERÍA TUBULAR DE PERFILES COMERCIALES DE 3" X 1 1/2" CAL 14, TOPE DE ÁNGULO DE 3/4" X 1/8", CRISTAL CLARO DE 6MM MONTADO SOBRE MARCO DE HERRERÍA. INCLUYE: MANO DE OBRA, MATERIALES Y HERRAMIENTAS.    </t>
  </si>
  <si>
    <t xml:space="preserve">SUMINISTRO Y COLOCACIÓN DE PUERTA PC-04, PREFABRICADA EN MEDIDA DE 1.28 x 2.70 M, PORCELTECH O SIMILAR EN GARANTÍA Y CALIDAD. MOD. BETA, TIPO TAMBOR DE 36 MM. DE ESPESOR, FABRICADA CON BASTIDOR DE PERFIL TUBULAR GALVANIZADO DE 1 1/4”, NÚCLEO RELLENO CON PANEL HONEY COMB DE 1 3/8" DE ESPESOR Y DOBLE CARA (INTERIOR-EXTERIOR) DE LÁMINA DE ACERO PORCELANIZADO CAL. 24, EN COLOR INDICADO POR LA SUPERVISIÓN, CERRADURA TIPO EUROPEO JAKO O SIMILAR EN GARANTÍA Y CALIDAD, MOD. KIT9001 DE ACERO INOXIDABLE CON ACABADO SATINADO, DOBLE MANIJA DE PERFIL TUBULAR REDONDO Y CILINDRO LLAVE-MARIPOSA, CUBRE CANTOS DE ALUMINIO ANODIZADO NATURAL, MARCO Y ANTEPECHO DE HERRERÍA TUBULAR DE PERFILES COMERCIALES DE 3" X 1 1/2" CAL 14, TOPE DE ÁNGULO DE 3/4" X 1/8", CRISTAL CLARO DE 6MM MONTADO SOBRE MARCO DE HERRERÍA. INCLUYE: MANO DE OBRA, MATERIALES Y HERRAMIENTAS.    </t>
  </si>
  <si>
    <t xml:space="preserve">SUMINISTRO Y COLOCACIÓN DE PUERTA PC-05, PREFABRICADA EN MEDIDA DE 0.88 x 2.70 M, PORCELTECH O SIMILAR EN GARANTÍA Y CALIDAD. MOD. BETA, TIPO TAMBOR DE 36 MM. DE ESPESOR, FABRICADA CON BASTIDOR DE PERFIL TUBULAR GALVANIZADO DE 1 1/4”, NÚCLEO RELLENO CON PANEL HONEY COMB DE 1 3/8" DE ESPESOR Y DOBLE CARA (INTERIOR-EXTERIOR) DE LÁMINA DE ACERO PORCELANIZADO CAL. 24, EN COLOR INDICADO POR LA SUPERVISIÓN, CERRADURA TIPO EUROPEO JAKO O SIMILAR EN GARANTÍA Y CALIDAD, MOD. KIT9001 DE ACERO INOXIDABLE CON ACABADO SATINADO, DOBLE MANIJA DE PERFIL TUBULAR REDONDO Y CILINDRO LLAVE-MARIPOSA, CUBRE CANTOS DE ALUMINIO ANODIZADO NATURAL, MARCO Y ANTEPECHO DE HERRERÍA TUBULAR DE PERFILES COMERCIALES DE 3" X 1 1/2" CAL 14, TOPE DE ÁNGULO DE 3/4" X 1/8", CRISTAL CLARO DE 6MM MONTADO SOBRE MARCO DE HERRERÍA. INCLUYE: MANO DE OBRA, MATERIALES Y HERRAMIENTAS.    </t>
  </si>
  <si>
    <t xml:space="preserve">SUMINISTRO Y COLOCACIÓN DE PUERTA PC-06, PREFABRICADA EN MEDIDA DE 1.00 x 2.70 M, PORCELTECH O SIMILAR EN GARANTÍA Y CALIDAD. MOD. BETA, TIPO TAMBOR DE 36 MM. DE ESPESOR, FABRICADA CON BASTIDOR DE PERFIL TUBULAR GALVANIZADO DE 1 1/4”, NÚCLEO RELLENO CON PANEL HONEY COMB DE 1 3/8" DE ESPESOR Y DOBLE CARA (INTERIOR-EXTERIOR) DE LÁMINA DE ACERO PORCELANIZADO CAL. 24, EN COLOR INDICADO POR LA SUPERVISIÓN, CERRADURA TIPO EUROPEO JAKO O SIMILAR EN GARANTÍA Y CALIDAD, MOD. KIT9001 DE ACERO INOXIDABLE CON ACABADO SATINADO, DOBLE MANIJA DE PERFIL TUBULAR REDONDO Y CILINDRO LLAVE-MARIPOSA, CUBRE CANTOS DE ALUMINIO ANODIZADO NATURAL, MARCO Y ANTEPECHO DE HERRERÍA TUBULAR DE PERFILES COMERCIALES DE 3" X 1 1/2" CAL 14, TOPE DE ÁNGULO DE 3/4" X 1/8", CRISTAL CLARO DE 6MM MONTADO SOBRE MARCO DE HERRERÍA. INCLUYE: MANO DE OBRA, MATERIALES Y HERRAMIENTAS.    </t>
  </si>
  <si>
    <t xml:space="preserve">SUMINISTRO Y COLOCACIÓN DE PUERTA PC-07, PREFABRICADA EN MEDIDA DE 1.065 x 2.70 M, PORCELTECH O SIMILAR EN GARANTÍA Y CALIDAD. MOD. BETA, TIPO TAMBOR DE 36 MM. DE ESPESOR, FABRICADA CON BASTIDOR DE PERFIL TUBULAR GALVANIZADO DE 1 1/4”, NÚCLEO RELLENO CON PANEL HONEY COMB DE 1 3/8" DE ESPESOR Y DOBLE CARA (INTERIOR-EXTERIOR) DE LÁMINA DE ACERO PORCELANIZADO CAL. 24, EN COLOR INDICADO POR LA SUPERVISIÓN, CERRADURA TIPO EUROPEO JAKO O SIMILAR EN GARANTÍA Y CALIDAD, MOD. KIT9001 DE ACERO INOXIDABLE CON ACABADO SATINADO, DOBLE MANIJA DE PERFIL TUBULAR REDONDO Y CILINDRO LLAVE-MARIPOSA, CUBRE CANTOS DE ALUMINIO ANODIZADO NATURAL, MARCO Y ANTEPECHO DE HERRERÍA TUBULAR DE PERFILES COMERCIALES DE 3" X 1 1/2" CAL 14, TOPE DE ÁNGULO DE 3/4" X 1/8", CRISTAL CLARO DE 6MM MONTADO SOBRE MARCO DE HERRERÍA. INCLUYE: MANO DE OBRA, MATERIALES Y HERRAMIENTAS.    </t>
  </si>
  <si>
    <t>FABRICACIÓN Y COLOCACIÓN DE PUERTA DE MADERA PARA FILTRO DE INGRESO, EN MEDIDAS GENERALES DE 1.20 X 0.75 M, A BASE DE MELAMINA DE 18MM MODELO FRESNO BRUNA CON LA VETA EN HORIZONTAL, CON CANTOS A BASE DE  SUSTRATO DE MDF DE 18 MM RECUBIERTO CON MELAMINA EN COLOR FRESNO BRUMA CON LA VETA EN HORIZONTAL, CUATRO BISAGRAS PARA PUERTA PENDULA, STARTEC. Nº ART. 927.07.040. INCLUYE: MATERIALES, FLETES, CARGAS, DESCARGAS, ACARREOS, ELEVACIONES, EQUIPO, RIESGOS POR MANEJO, LIMPIEZA DEL FRENTE DE TRABAJO, MANO DE OBRA Y HERRAMIENTA.</t>
  </si>
  <si>
    <t xml:space="preserve">MOBILIARIO </t>
  </si>
  <si>
    <t>FABRICACIÓN Y COLOCACIÓN DE MUEBLE DE MADERA (DOPI015-34) MC3 DE MEDIDAS 1.53 M DE LARGO, 0.55 M DE LARGO Y 0.90 M DE ALTO, COMPUESTO POR TRES CAJONES, UN GABINETE Y UNA REPISA,A BASE DE MELAMINA DE 18MM MODELO FRESNO BRUNA CON LA VETA EN HORIZONTAL, CUBIERTA CON RESPALDO A BASE DE GRANITO S.M.A, FALDÓN FRONTAL CON BORDE RECTO BISELADO, SEIS CORREDERAS CIERRE SUAVE H45 MOD. 4505HC, TARJA BAJO ENCIMERA DE ACERO INOXIDABLE MODELO R15 21.17, GRIFO MONOMANDO PARA FREGADERO DE COCINETA MODELO E-300, SELLADO EN TODOS SUS BORDES CON SILICÓN TRANSPARENTE TIPO ACRILASTIC, DESPLANTADA SOBRE BASE DE MADERA A 15 CM DE ALTURA, REPISA ANCLADA CON ANCLA DE EXPANSIÓN DE 1/4". INCLUYE: MATERIALES, FLETES, CARGAS, DESCARGAS, ACARREOS, ELEVACIONES, EQUIPO, RIESGOS POR MANEJO, LIMPIEZA DEL FRENTE DE TRABAJO, MANO DE OBRA Y HERRAMIENTA.</t>
  </si>
  <si>
    <t>FABRICACIÓN Y COLOCACIÓN DE MUEBLE DE MADERA (DOPI015-34) MC4 DE MEDIDAS 3.25 DE LARGO, 0.60 M DE ANCHO Y 1.25 M DE ALTURA, COMPUESTO DE UN ESTANTE Y UNA PUERTA A BASE DE MELAMINA DE 18MM MODELO FRESNO BRUNA CON LA VETA EN HORIZONTAL, CUBIERTA A BASE DE MELAMINA DE 18MM EN COLOR GRIS OXFORD, DOS BISAGRAS PARA PUERTA PENDULA, STARTEC. Nº ART. 927.07.040, DOS BISAGRAS PARA ATORNILLAR Nº ART. 926.98.010. INCLUYE: MATERIALES, FLETES, CARGAS, DESCARGAS, ACARREOS, ELEVACIONES, EQUIPO, RIESGOS POR MANEJO, LIMPIEZA DEL FRENTE DE TRABAJO, MANO DE OBRA Y HERRAMIENTA.</t>
  </si>
  <si>
    <t>FABRICACIÓN Y COLOCACIÓN DE MUEBLE DE MADERA (DOPI015-34) MC5 DE MEDIDAS 1.00 DE LARGO 0.70 M DE ANCHO Y 0.80 M DE ALTURA, COMPUESTO DE DOS CAJONES Y UNA CUBIERTA, A BASE DE MELAMINA DE 18MM MODELO FRESNO BRUNA CON LA VETA EN HORIZONTAL, DESPLANTADO SOBRE BASE DE MADERA A 10 CM DE ALTURA, 4 CORREDERAS CIERRE SUAVE H45 MOD. 4505HC, SELLADA EN TODOS SUS BORDES CON SILICÓN TRANSPARENTE. INCLUYE: MATERIALES, FLETES, CARGAS, DESCARGAS, ACARREOS, ELEVACIONES, EQUIPO, RIESGOS POR MANEJO, LIMPIEZA DEL FRENTE DE TRABAJO, MANO DE OBRA Y HERRAMIENTA.</t>
  </si>
  <si>
    <t>DOPI-701</t>
  </si>
  <si>
    <t>DOPI-702</t>
  </si>
  <si>
    <t>DOPI-703</t>
  </si>
  <si>
    <t>DOPI-704</t>
  </si>
  <si>
    <t>DOPI-705</t>
  </si>
  <si>
    <t>DOPI-706</t>
  </si>
  <si>
    <t>DOPI-707</t>
  </si>
  <si>
    <t>DOPI-708</t>
  </si>
  <si>
    <t>DOPI-709</t>
  </si>
  <si>
    <t>DOPI-710</t>
  </si>
  <si>
    <t>DOPI-711</t>
  </si>
  <si>
    <t>DOPI-712</t>
  </si>
  <si>
    <t>DOPI-713</t>
  </si>
  <si>
    <t>S</t>
  </si>
  <si>
    <t>CUBIERTA DE MEMBRANA PVDF</t>
  </si>
  <si>
    <t>CONCRETO HECHO EN OBRA DE F'C= 250 KG/CM2, T.MA. 3/4", R.N., INCLUYE: HERRAMIENTA, ELABORACIÓN DE CONCRETO, ACARREOS, COLADO, VIBRADO, EQUIPO Y MANO DE OBRA.</t>
  </si>
  <si>
    <t xml:space="preserve">SUMINISTRO, HABILITADO Y COLOCACIÓN DE TUBO ESTRUCTURAL, RECTO DE DIFERENTES MEDIDAS Y ESPESORES EN BASE A PROYECTO, INCLUYE: HERRAMIENTA, TRAZO, PERFORACIONES PARA COLOCACIÓNES,  INGENIERÍA DE TALLER, CORTES, BISELADOS, SOLDADURA, NIVELACIÓN, ALINEAMIENTO Y PLOMEADO, ANDAMIOS, FONDO PRIMARIO ALQUIDÁLICO ANTICORROSIVO, GRÚA ARTICULADA, CARGA, PRUEBAS DE LABORATORIO, TRASLADO, DESPERDICIOS, EQUIPO Y MANO DE OBRA. </t>
  </si>
  <si>
    <t>SUMINISTRO, HABILITADO Y MONTAJE DE PLACAS BASE, CARTABONES Y/O CONEXIONES, A BASE DE ACERO A-36, DIFERENTES MEDIDAS Y ESPESORES, INCLUYE: HERRAMIENTA, TRAZO, PERFORACIONES PARA COLOCACIÓN DE ANCLAS, NIVELADO, CORTES, DESPERDICIOS, PRIMARIO ANTICORROSIVO, MATERIALES, FIJACIÓN, EQUIPO Y MANO DE OBRA.</t>
  </si>
  <si>
    <t>SUMINISTRO, HABILITADO Y MONTAJE DE ANCLAS DE ACERO A-36, A BASE DE REDONDO LISO DE 1" DE DIAMETRO, CON UN DESARROLLO TOTAL DE 120CM CON ROSCA EN LA PARTE SUPERIOR DE 20 CM, INCLUYE: UNA PLACA DE ATRAQUE DE 1" DE ESPESOR DE 60 X 60 MM, HERRAMIENTA, TRAZO, TUERCAS HEXAGONALES, NIVELADO, CORTES, DESPERDICIOS, PRIMARIO ANTICORROSIVO, MATERIALES, FIJACIÓN, EQUIPO Y MANO DE OBRA.</t>
  </si>
  <si>
    <t xml:space="preserve">SUMINISTRO Y APLICACIÓN DE PINTURA DE ESMALTE 100 MATE COMEX O SIMILAR, COLOR BLANCO, EN ESTRUCTURAS METÁLICAS, INCLUYE: APLICACIÓN DE RECUBRIMIENTO A 4 MILÉSIMAS DE ESPESOR, MATERIALES, MANO DE OBRA, EQUIPO Y HERRAMIENTA. </t>
  </si>
  <si>
    <t>SUMINISTRO, CONFECCIÓN E INSTALACIÓN DE MEMBRANA FLEXLIGHT ADVANCED 1202 S2 TIPO FERRARI O SIMILAR EN CALIDAD, COMPUESTA DE POLIESTER DE ALTA TENACIDAD 1100/1670 Dtex, TRATAMIENTO ANTI-CAPILARIDAD LOW-WICK, CON UN PESO DE 1050G/M2 (NORMA ISO 2286-2), RESISTENCIA A LA TRACCIÓN 560/560daN/5CM (NORMA ISO 1421), RESISTENCIA AL DESGARRO 80/65 daN (NORMA DIN 53.363), CON ADHERENCIA DE 12 daN/5cm (NORMA ISO 2411) INCLUYE: CARTA GARANTÍA DEL PROVEEDOR DE 15 AÑOS, HERRAMIENTA, MATERIALES, PATRONAJE, ACARREOS, ELEVACIONES, CORTES, DESPERDICIOS,  EQUIPO Y MANO DE OBRA.</t>
  </si>
  <si>
    <t>SUMINISTRO  E INSTALACIÓN DE CABLE GALVANIZADO PARA VENTEO, EMBOLSADO O CATENARIA DE 1/2" TIPO BARRACUDA 6x19, ALMA DE ACERO, ACERO ARADO MEJORADO TIPO-A, INCLUYE: MATERIALES, MANO DE OBRA, HABILITADO, CORTES, EQUIPO, Y HERRAMIENTA.</t>
  </si>
  <si>
    <t>SUMINISTRO  E INSTALACIÓN DE CABLE GALVANIZADO PARA CATENARIA, VENTO O EMBOLSADO DE 5/8" TIPO BARRACUDA 6x19, ALMA DE ACERO, ACERO ARADO MEJORADO TIPO-B, INCLUYE: MATERIALES, MANO DE OBRA, HABILITADO, CORTES, EQUIPO, Y HERRAMIENTA.</t>
  </si>
  <si>
    <t>SUMINISTRO  E INSTALACIÓN DE TENSORES TIPO QUIJADA QUIJADA DE 3/4" X 6" PARA LA FIJACIÓN DE LA MEMBRANA, INCLUYE: MATERIALES, MANO DE OBRA, HERRAMIENTA Y EQUIPO.</t>
  </si>
  <si>
    <t>SUMINISTRO  E INSTALACIÓN DE TENSORES TIPO QUIJADA QUIJADA DE 1" X 6" PARA LA FIJACIÓN DE LA MEMBRANA, INCLUYE: MATERIALES, MANO DE OBRA, HERRAMIENTA Y EQUIPO.</t>
  </si>
  <si>
    <t>SUMINISTRO  E INSTALACIÓN DE TERMINALES VACIADAS EN DIFERENTES CALIBRES DE 1/2" PARA LA FIJACIÓN DE LA MEMBRANA, INCLUYE: MATERIALES, MANO DE OBRA, HERRAMIENTA Y EQUIPO.</t>
  </si>
  <si>
    <t>SUMINISTRO  E INSTALACIÓN DE TERMINALES VACIADAS EN DIFERENTES CALIBRES DE 5/8" PARA LA FIJACIÓN DE LA MEMBRANA, INCLUYE: MATERIALES, MANO DE OBRA, HERRAMIENTA Y EQUIPO.</t>
  </si>
  <si>
    <t>SUMINISTRO  E INSTALACIÓN DE GRILLETES EN DIFERENTES CALIBRES DE PARA LA FIJACIÓN DE LA MEMBRANA, INCLUYE: MATERIALES, MANO DE OBRA, HERRAMIENTA Y EQUIPO.</t>
  </si>
  <si>
    <t>DOPI-714</t>
  </si>
  <si>
    <t>DOPI-715</t>
  </si>
  <si>
    <t>DOPI-716</t>
  </si>
  <si>
    <t>DOPI-717</t>
  </si>
  <si>
    <t>DOPI-718</t>
  </si>
  <si>
    <t>DOPI-719</t>
  </si>
  <si>
    <t>DOPI-720</t>
  </si>
  <si>
    <t>DOPI-721</t>
  </si>
  <si>
    <t>DOPI-722</t>
  </si>
  <si>
    <t>DOPI-723</t>
  </si>
  <si>
    <t>DOPI-724</t>
  </si>
  <si>
    <t>DOPI-725</t>
  </si>
  <si>
    <t>DOPI-726</t>
  </si>
  <si>
    <t>DOPI-727</t>
  </si>
  <si>
    <t>DOPI-728</t>
  </si>
  <si>
    <t>DOPI-729</t>
  </si>
  <si>
    <t>DOPI-730</t>
  </si>
  <si>
    <t>T</t>
  </si>
  <si>
    <t>EQUIPOS DE COCINA</t>
  </si>
  <si>
    <t>SUMINISTRO Y COLOCACIÓN DE 1.02- TARJA TRIPLE DE 180 X 70 X 90 CMS (SIN ESCURRIDOR A LOS COSTADOS), INCLUYE: MANO DE OBRA, ACARREOS, HERRAMIENTA Y DESPERDICIOS,.</t>
  </si>
  <si>
    <t>SUMINISTRO Y COLOCACIÓN DE 1.03- LLAVE MEZCLADORA DE 8"  MODELO 318 CON MANERALES, INCLUYE: MANO DE OBRA, ACARREOS, HERRAMIENTA, DESPERDICIOS</t>
  </si>
  <si>
    <t>SUMINISTRO Y COLOCACIÓN DE 1.04- 98007-1 MANGUERA DE PRELAVADO A PISO DE 8" , INCLUYE: MANO DE OBRA, ACARREOS, HERRAMIENTA, Y DESPERDICIOS.</t>
  </si>
  <si>
    <t>SUMINISTRO Y COLOCACIÓN DE 1.06- IRP-1611/11 REJILLA DE PISO DE 100 X 19 X 2.5CM, INCLUYE: MANO DE OBRA, ACARREOS, HERRAMIENTA Y DESPERDICIOS.</t>
  </si>
  <si>
    <t>SUMINISTRO Y COLOCACIÓN DE 1.06- IBT-1612/01 TINA PORTA REJILLA DE PISO DE 106X26X7.5CM, INCLUYE: MANO DE OBRA, ACARREOS, HERRAMIENTA Y DESPERDICIOS.</t>
  </si>
  <si>
    <t>SUMINISTRO Y COLOCACIÓN DE 4.03- ITD-1604/03 TARJA DOBLE S/ESCURRIDOR 120X70X90CM, INCLUYE: MANO DE OBRA, ACARREOS, HERRAMIENTA Y DESPERDICIOS.</t>
  </si>
  <si>
    <t>SUMINISTRO Y COLOCACIÓN DE 4.04- LLAVE MEZCLADORA DE 8" MODELO 318 CON MANERALES, INCLUYE: MANO DE OBRA, ACARREOS, HERRAMIENTA Y DESPERDICIOS.</t>
  </si>
  <si>
    <t>SUMINISTRO Y COLOCACIÓN DE 4.10- IRP-1611/11 REJILLA DE PISO DE 100X19X2.5CM, INCLUYE: MANO DE OBRA, ACARREOS, HERRAMIENTA Y DESPERDICIOS.</t>
  </si>
  <si>
    <t>SUMINISTRO Y COLOCACIÓN DE 4.10- IBT-1612/01 TINA PORTA REJILLA DE PISO DE 106X26X7.5CM, INCLUYE: MANO DE OBRA, ACARREOS, HERRAMIENTA Y DESPERDICIOS.</t>
  </si>
  <si>
    <t xml:space="preserve">SUMINISTRO Y COLOCACIÓN DE 5.07- IRP-1611/11 REJILLA DE PISO DE 100X19X2.5CM, INCLUYE: MANO DE OBRA, ACARREOS, HERRAMIENTA Y DESPERDICIOS. </t>
  </si>
  <si>
    <t>DOPI-731</t>
  </si>
  <si>
    <t>SUMINISTRO Y COLOCACIÓN DE 5.07- IBT-1612/01 TINA PORTA REJILLA DE PISO DE 106X26X7.5CM, INCLUYE: MANO DE OBRA, ACARREOS, HERRAMIENTA Y DESPERDICIOS.</t>
  </si>
  <si>
    <t>DOPI-732</t>
  </si>
  <si>
    <t>DOPI-733</t>
  </si>
  <si>
    <t>DOPI-734</t>
  </si>
  <si>
    <t>DOPI-735</t>
  </si>
  <si>
    <t>DOPI-736</t>
  </si>
  <si>
    <t>DOPI-737</t>
  </si>
  <si>
    <t>DOPI-738</t>
  </si>
  <si>
    <t>DOPI-739</t>
  </si>
  <si>
    <t>DOPI-740</t>
  </si>
  <si>
    <t>DOPI-741</t>
  </si>
  <si>
    <t>SUMINISTRO Y COLOCACIÓN DE 8.10- TPG-2108/01 TRAMPA PARA GRASA 43X59X50CMS, INCLUYE: MANO DE OBRA, ACARREOS, HERRAMIENTA Y DESPERDICIOS.</t>
  </si>
  <si>
    <t>DOPI-742</t>
  </si>
  <si>
    <t xml:space="preserve">SUMINISTRO Y COLOCACIÓN DE 8.11- IRP-1611/11 REJILLA DE PISO DE 100X19X2.5CM, INCLUYE: MANO DE OBRA, ACARREOS, HERRAMIENTA Y DESPERDICIOS.
</t>
  </si>
  <si>
    <t>DOPI-743</t>
  </si>
  <si>
    <t xml:space="preserve">SUMINISTRO Y COLOCACIÓN DE 8.11- IBT-1612/01 TINA PORTA REJILLA DE PISO DE 106X26X7.5CM, INCLUYE: MANO DE OBRA, ACARREOS, HERRAMIENTA Y DESPERDICIOS.
</t>
  </si>
  <si>
    <t>DOPI-744</t>
  </si>
  <si>
    <t>DOPI-745</t>
  </si>
  <si>
    <t>DOPI-746</t>
  </si>
  <si>
    <t>DOPI-747</t>
  </si>
  <si>
    <t>DOPI-748</t>
  </si>
  <si>
    <t>DOPI-749</t>
  </si>
  <si>
    <t>DOPI-750</t>
  </si>
  <si>
    <t>SUMINISTRO Y COLOCACIÓN DE 9.06- ITD-1604/03 TARJA DOBLE S/ESCURRIDOR 120X70X90CM, INCLUYE: MANO DE OBRA, ACARREOS, HERRAMIENTA, DESPERDICIOS,  .</t>
  </si>
  <si>
    <t>DOPI-751</t>
  </si>
  <si>
    <t>SUMINISTRO Y COLOCACIÓN DE 9.07- LLAVE MEZCLADORA DE 8" MODELO 318 CON MANERALES, INCLUYE: MANO DE OBRA, ACARREOS, HERRAMIENTA, DESPERDICIOS,  .</t>
  </si>
  <si>
    <t>DOPI-752</t>
  </si>
  <si>
    <t>DOPI-753</t>
  </si>
  <si>
    <t>DOPI-754</t>
  </si>
  <si>
    <t>DOPI-755</t>
  </si>
  <si>
    <t>DOPI-756</t>
  </si>
  <si>
    <t>DOPI-757</t>
  </si>
  <si>
    <t>DOPI-758</t>
  </si>
  <si>
    <t>DOPI-759</t>
  </si>
  <si>
    <t>DOPI-760</t>
  </si>
  <si>
    <t>DOPI-761</t>
  </si>
  <si>
    <t>DOPI-762</t>
  </si>
  <si>
    <t>DOPI-763</t>
  </si>
  <si>
    <t>DOPI-764</t>
  </si>
  <si>
    <t>DOPI-765</t>
  </si>
  <si>
    <t>DOPI-766</t>
  </si>
  <si>
    <t>DOPI-767</t>
  </si>
  <si>
    <t>DOPI-768</t>
  </si>
  <si>
    <t>DOPI-769</t>
  </si>
  <si>
    <t>DOPI-770</t>
  </si>
  <si>
    <t>DOPI-771</t>
  </si>
  <si>
    <t>DOPI-772</t>
  </si>
  <si>
    <t>DOPI-773</t>
  </si>
  <si>
    <t>DOPI-774</t>
  </si>
  <si>
    <t>DOPI-775</t>
  </si>
  <si>
    <t>DOPI-776</t>
  </si>
  <si>
    <t>DOPI-777</t>
  </si>
  <si>
    <t>DOPI-778</t>
  </si>
  <si>
    <t>DOPI-779</t>
  </si>
  <si>
    <t>DOPI-780</t>
  </si>
  <si>
    <t>DOPI-781</t>
  </si>
  <si>
    <t>DOPI-782</t>
  </si>
  <si>
    <t>DOPI-783</t>
  </si>
  <si>
    <t>DOPI-784</t>
  </si>
  <si>
    <t>DOPI-785</t>
  </si>
  <si>
    <t>DOPI-786</t>
  </si>
  <si>
    <t>DOPI-787</t>
  </si>
  <si>
    <t>DOPI-788</t>
  </si>
  <si>
    <t>DOPI-789</t>
  </si>
  <si>
    <t>GAS</t>
  </si>
  <si>
    <t xml:space="preserve">SUMINISTRO Y COLOCACIÓN DE TANQUE ESTACIONARIO CON CAPACIDAD DE 500 LTS, TARA DE 146 KG, DIAMETRO DE 0.61 M, ANCHO ENTRE PATAS DE 0.40 M, DISTANCIA ENTRE PATAS DE 1.29 M, LONGITUD DE 1.96 M, SOBRE LOSA DE CONCRETO SIN FIJAR A PISO FIRME. INCLUYE: RENTA DE GRÚA ARTICULADA TIPO TITAO, MANO DE OBRA, HERRAMIENTAS Y MATERIALES.                                                                                                                                                                                                                                                                                                                                                                                                                                                                                                                                                                                                                                                                                                                                                                                                                                                                                                                                     </t>
  </si>
  <si>
    <t>SUMINISTRO Y COLOCACIÓN DE REGULADOR CMS MODELO LOBO 1/4" X 1", CONEXIÓN DE ENTRADA DE 1/4" HNPT, CONEXIÓN DE SALIDA DE 1" HNPT, PRESIÓN MÁXIMA DE ENTRADA 250 PSI (15.5 KG/CM2), RANGO DE PRESIÓN 9-13" WC, AJUSTE DE FABRICA 11" WC, CAPACIDAD DE FLUJO 900,000 BTU/HR (10 M2/HR) SKU- CMRL14. INCLUYE: MANO DE OBRA HERRAMIENTAS Y MATERIALES</t>
  </si>
  <si>
    <t>SUMINISTRO Y COLOCACION DE VÁLVULA SISMICA PACIFIC SEISMIC 1" HORIZONTAL HNPT 60 PSI, MODELO 311, LARGO 4" (101 MM), ALTO 4-3/4" (120 MM), ANCHO 3-7/8" (98.5 MM), CONEXIÓN 1" HNPT, PRESIÓN MÁXIMA: 60 PSI, SKU -ST311. INCLUYE: MANO DE OBRA HERRAMIENTAS Y MATERIALES</t>
  </si>
  <si>
    <t>SUMINISTRO Y COLOCACIÓN DE INDICADOR DE NIVEL REMOTO DE GAS L.P., SCELGA ANALÓGICO ALIMENTACIÓN: 3 BATERÍAS AAA, 4.5 VCC, CORRIENTE DE CONSUMO: 50 MA MÁXIMO, SEÑAL DE ENTRADA: ANALÓGICA, TEMPERATURA DE TRABAJO: -10°C A 50°C, RESOLUCIÓN DE LECTURA: 1% +- 3%, DISTANCIA MÁXIMA DE CABLE: 15 M. SKU-SCELGA. INCLUYE: MANO DE OBRA HERRAMIENTAS Y MATERIALES</t>
  </si>
  <si>
    <t>SUMINISTRO Y COLOCACIÓN DE TUBERÍA ACERO AL CARBON CED. 40 C/C ROSC. 1"" INCLUYE: CODOS 90° ACERO AL CARBÓN 1" 150 LIBRAS REDUCCIÓN BUSHING ACERO AL CARBÓN DE 1" A 3/4" 150 LIBRAS,  MANO DE OBRA, PRUEBAS, EQUIPO, HERRAMIENTAS Y MATERIALES.</t>
  </si>
  <si>
    <t>SUMINISTRO Y COLOCACIÓN DE TUBERÍA ACERO AL CARBON CED. 40 C/C ROSC. 3/4" INCLUYE: CODOS 90° ACERO AL CARBÓN 3/4" 150 LIBRAS,  MANO DE OBRA, PRUEBAS, EQUIPO, HERRAMIENTAS Y MATERIALES.</t>
  </si>
  <si>
    <t>SALIDA DE GAS PARA ALIMENTACIÓN DE MUEBLES DE COCINA, INCLUYE:  TUBERÍA ACERO AL CARBON CED. 40 C/C ROSC 3/4", CODOS 90° ACERO AL CARBÓN 3/4" 150 LIBRAS, TEE ACERO AL CARBÓN 3/4" 150 LIBRAS, MANGUERA PARA GAS L.P. GATES MODELO 6LPG 1.5 MTS. CONEXIONES DE 3/8" FLARE,  VÁLVULA BOLA DE SEGURIDAD DE CIERRE RÁPIDO MOD 557 3/4" ROSCADA, INCLUYE: MANO DE OBRA, HERRAMIENTAS Y MATERIALES</t>
  </si>
  <si>
    <t xml:space="preserve">SAL </t>
  </si>
  <si>
    <t>SUMINISTRO Y COLOCACIÓN DE VÁLVULA DE SERVICO  DE CIERRE RÁPIDO WORCESTER MODELO 444-T 3/4"" NPT, MATERIAL DEL CUERPO: ACERO AL CARBÓN, PRESIÓN DE TRABAJO: 990 PS. INCLUYE: MANO DE OBRA, HERRAMIENTAS Y MATERIALES</t>
  </si>
  <si>
    <t>SUMINISTRO Y COLOCACIÓN DE RIZO DE COBRE FLEXIBLE DE 3/8” CON RESISTENCIA MAX. DE 100 GRADOS, PRESIÓN MÁXIMA DE 10 KG IDEAL PARA INTERIOR Y EXTERIOR Y CONEXIONES DE 1.5 MTS. INCLUYE: MANO DE OBRA, HERRAMIENTAS, MATERIALES Y EQUIPO</t>
  </si>
  <si>
    <t>SUMINISTRO Y COLOCACIÓN DE ABRAZADERAS ANCLO PARA UNICANAL REFORZADA PARA TUBERÍA DE ACERO AL CARBÓN DIMENSIÓN: 25 MM (1")  COLOR: GRIS  MATERIAL: ACERO PREGALVANIZADO SKU-UNIST25  NOM-004-SEDG-2004  6.2.5.2.2 LAS TUBERÍAS SE DEBEN SOPORTAR A CADA 3,00 M COMO MÁXIMO, CON SOPORTES, GRAPAS, O ABRAZADERAS, QUE PERMITAN EL DESLIZAMIENTO DE LAS MISMAS Y EVITEN SU FLEXIÓN POR PESO PROPIO Y LAS QUE POR CONDICIONES DE DISEÑO ATRAVIESEN CLAROS O QUEDEN SEPARADAS DE LA CONSTRUCCIÓN, SE DEBEN SOPORTAR EN AMBOS EXTREMOS.  INCLUYE: MANO DE OBRA HERRAMIENTAS Y MATERIALES</t>
  </si>
  <si>
    <t>SUMINISTRO Y COLOCACIÓN DE AISLANTE DE ABRAZADERAS CON MATERIAL PVC HIDRÁULICO RD26 DE 1" Y 3/4"  INCLUYE: MANO DE OBRA HERRAMIENTAS Y MATERIALES</t>
  </si>
  <si>
    <r>
      <t>SUMINISTRO Y COLOCACIÓN DE PINTURA</t>
    </r>
    <r>
      <rPr>
        <sz val="8"/>
        <color theme="1"/>
        <rFont val="Isidora Bold"/>
      </rPr>
      <t xml:space="preserve"> EN TUBERÍA DE ACERO AL CARBÓN DE  3/4" BEREL</t>
    </r>
    <r>
      <rPr>
        <sz val="8"/>
        <rFont val="Isidora Bold"/>
      </rPr>
      <t xml:space="preserve"> ESMALTE ESTIRENADO AMARILLO CROMO MOD. 31211501 INCLUYE: MANO DE OBRA HERRAMIENTAS Y MATERIALES</t>
    </r>
  </si>
  <si>
    <r>
      <t>SUMINISTRO Y COLOCACIÓN DE PINTURA</t>
    </r>
    <r>
      <rPr>
        <sz val="8"/>
        <color theme="1"/>
        <rFont val="Isidora Bold"/>
      </rPr>
      <t xml:space="preserve"> EN TUBERÍA DE ACERO AL CARBÓN DE 1"  BEREL</t>
    </r>
    <r>
      <rPr>
        <sz val="8"/>
        <rFont val="Isidora Bold"/>
      </rPr>
      <t xml:space="preserve"> ESMALTE ESTIRENADO AMARILLO CROMO MOD. 31211501 INCLUYE: MANO DE OBRA HERRAMIENTAS Y MATERIALES</t>
    </r>
  </si>
  <si>
    <t>PERFORACIÓN DE MURO DE 30 CM INCLUYE: EQUIPO; ROTOMARTILLO M18 FUEL O SIMILAR, VOLTAJE: 120 V.   VELOCIDAD MÁXIMA DE ROTACIÓN: 450 RPM BROCA PROSEFIONAL USO INDUSTRIAL PARA CONCRETO DE 3/4", MANO DE OBRA, HERRAMIENTAS, MATERIALES Y RETIRO DE DESOERDICIOS.</t>
  </si>
  <si>
    <t>DOPI-790</t>
  </si>
  <si>
    <t>DOPI-791</t>
  </si>
  <si>
    <t>DOPI-792</t>
  </si>
  <si>
    <t>DOPI-793</t>
  </si>
  <si>
    <t>DOPI-794</t>
  </si>
  <si>
    <t>DOPI-795</t>
  </si>
  <si>
    <t>DOPI-796</t>
  </si>
  <si>
    <t>DOPI-797</t>
  </si>
  <si>
    <t>DOPI-798</t>
  </si>
  <si>
    <t>DOPI-799</t>
  </si>
  <si>
    <t>DOPI-800</t>
  </si>
  <si>
    <t>DOPI-801</t>
  </si>
  <si>
    <t>DOPI-802</t>
  </si>
  <si>
    <t>DOPI-803</t>
  </si>
  <si>
    <t>DOPI-804</t>
  </si>
  <si>
    <t>U</t>
  </si>
  <si>
    <t>V</t>
  </si>
  <si>
    <t>ACABADOS</t>
  </si>
  <si>
    <t>V1</t>
  </si>
  <si>
    <t xml:space="preserve">PISOS </t>
  </si>
  <si>
    <t>SUMINISTRO Y COLOCACIÓN DE PISO AMORTIGUANTE VACIADO EN SITIO RESISTENTE A LA ABRASIÓN, IMPERMEABLE,  RESISTENTE AL INTEMPERISMO,  ANTIDERRAPANTE SIN JUNTAS CONSTRUCTIVAS, COLOR DE ACUERDO A PROYECTO DE 5 CM DE ESPESOR, BICAPA CON CUBIERTA SUPERFICIAL DE EDPM AL 50%, INCLUYE: HERRAMIENTA,  PEGAMENTO PARA LIGA DE CAPAS, MATERIALES DE FIJACIÓN,  DESPERDICIOS, FLETES, ACARREOS, EQUIPO Y MANO DE OBRA.</t>
  </si>
  <si>
    <t>SUMINISTRO E INTALACIÓN DE PERFIL DE ALUMINIO LISTEL XS COLOR BRONCE SATINADO DE 12MM DE ESPESOR, INCLUYE: TRAZO, MATERIALES, CORTES, SOLDADURA, FIJACIÓN, MANO DE OBRA, EQUIPO Y HERRAMIENTA.</t>
  </si>
  <si>
    <t>V2</t>
  </si>
  <si>
    <t>RECUBRIMIENTOS</t>
  </si>
  <si>
    <t>SUMINISTRO Y COLOCACIÓN DE ELEMENTO METÁLICO DE ALUCOBOND O SIMILAR COLOR S.M.A.O., DE 4 MM DE ESPESOR , CON UN PESO DE 5.13 KG*M2, CON ALEACIÓN 3003, TEMPLE H16, CON GARANTIA DE 30 AÑOS BASADA EN RENDER ESTRUCTURADO CON PERFILES LIGEROS SEGÚN CÁLCULO. INCLUYE: MATERIALES HERRAMIENTAS Y MANO DE OBRA.</t>
  </si>
  <si>
    <t>SUMINISTRO Y COLOCACIÓN DE PINTURA VINILICA EN MUROS  COMEX VINIMEX TOTAL ANTIVIRAL Y ANTIBACTERIAL COLOR BLANCO A DOS MANOS, INCLUYE: APLICACIÓN DE SELLADOR, MATERIALES, PREPARACIÓN DE LA SUPERFICIE, MANO DE OBRA, EQUIPO, HERRAMIENTA Y ANDAMIOS.</t>
  </si>
  <si>
    <t>V3</t>
  </si>
  <si>
    <t>PLAFONES</t>
  </si>
  <si>
    <r>
      <t>SUMINISTRO Y COLOCACIÓN DE PLAFÓN LISO A BASE DE HOJAS DE TABLAYESO TIPO FIRECODE</t>
    </r>
    <r>
      <rPr>
        <sz val="8"/>
        <rFont val="Iskoola Pota"/>
        <family val="2"/>
      </rPr>
      <t>®</t>
    </r>
    <r>
      <rPr>
        <sz val="8"/>
        <rFont val="Isidora Bold"/>
      </rPr>
      <t xml:space="preserve"> DE 1/2" CON SUSPENSIÓN TIPO "T", TERMINANDO CON PASTA READY-MIX, ACABADO LISO SIN TEXTURA, APLICACIÓN UNIFORME DE UNA CAPA DE SELLADOR 5X1, POSTERIOR RECUBRIMIENTO CON DOS MANOS O HASTA LOGRAR UNA SUPERFICIE UNIFORME CON PINTURA VINIL-ACRILICA COLOR S.M.A., ACABADO SATINADO. LECHO BAJO DE PLAFON 2.75, INCLUYE: PERFILES DE ACERO GALVANIZADO PARA SOPORTERÍA Y SUSPENSIÓN OCULTA, NIVELACIÓN, CORTES, AJUSTES, DESPERDICIOS, PERFACINTA, REDIMIX, PIJAS AUTARROSCABLES S1, RESANES DEJANDO LA SUPERFICIE LISTA PARA LA APLICACIÓN DEL ACABADO, HERRAMIENTAS, MANO DE OBRA ESPECIALIZADA, ANDAMIOS, LIMPIEZA Y ACARREO DE LOS MATERIALES AL SITO DE SU COLOCACIÓN A CUALQUIER ALTURA.                                                                                                                                                                   </t>
    </r>
  </si>
  <si>
    <r>
      <t>SUMINISTRO Y COLOCACIÓN DE PLAFÓN LISO A BASE DE HOJAS DE TABLAYESO TIPO FIRECODE</t>
    </r>
    <r>
      <rPr>
        <sz val="8"/>
        <rFont val="Iskoola Pota"/>
        <family val="2"/>
      </rPr>
      <t>®</t>
    </r>
    <r>
      <rPr>
        <sz val="8"/>
        <rFont val="Isidora Bold"/>
      </rPr>
      <t xml:space="preserve"> DE 1/2" CON SUSPENSIÓN TIPO "T", TERMINANDO CON PASTA READY-MIX, ACABADO LISO SIN TEXTURA, APLICACIÓN UNIFORME DE UNA CAPA DE SELLADOR 5X1, POSTERIOR RECUBRIMIENTO CON DOS MANOS O HASTA LOGRAR UNA SUPERFICIE UNIFORME CON PINTURA VINIL-ACRILICA COLOR S.M.A., ACABADO SATINADO. LECHO BAJO DE PLAFON 2.70, INCLUYE: PERFILES DE ACERO GALVANIZADO PARA SOPORTERÍA Y SUSPENSIÓN OCULTA, NIVELACIÓN, CORTES, AJUSTES, DESPERDICIOS, PERFACINTA, REDIMIX, PIJAS AUTARROSCABLES S1, RESANES DEJANDO LA SUPERFICIE LISTA PARA LA APLICACIÓN DEL ACABADO, HERRAMIENTAS, MANO DE OBRA ESPECIALIZADA, ANDAMIOS, LIMPIEZA Y ACARREO DE LOS MATERIALES AL SITO DE SU COLOCACIÓN A CUALQUIER ALTURA.</t>
    </r>
  </si>
  <si>
    <t>SUMINISTRO Y APLICACIÓN DE CEMENTO FLEXIBLE EN 3 MM SOBRE LOSA, ACABADO SEMIPULIDO, APLICACIÓN DE FONDO DE SELLADOR 5X1 Y PINTURA VINIL-ACRÍLICA A DOS MANSO O HASTA LOGRAR UNA SUPERFICIE UNIFORME, COLOR S.M.A. ACABADO SATINADO. INCLUYE:  MATERIALES, ACARREOS, DESPERDICIOS, MANO DE OBRA, NIVELADO, REGLEADO, RECORTES, MANO DE OBRA, EQUIPO Y HERRAMIENTA.</t>
  </si>
  <si>
    <t>SUMINISTRO Y COLOCACIÓN DE PANEL DE YESO DE 12 MM CON DISEÑO ESPECIALIZADO BASADO EN RENDER DESCRIPTIVO, PINTADO EN COLOR S.M.A.O. COLGANTEADO CON ESPÁRRAGOS DE 7.9 MM DE DIÁMETRO ANCLADOS CON EPÓXCO @ NERVADURA O A TRABES SEGÚN RETÍCULA DE TRAZO ESTRUCTURAL, INCLUYE: NIVELACIÓN, CORTES, AJUSTES, DESPERDICIOS, PERFACINTA, REDIMIX, RESANES DEJANDO LA SUPERFICIE LISTA PARA LA APLICACIÓN DEL ACABADO, HERRAMIENTAS, MANO DE OBRA ESPECIALIZADA, ANDAMIOS, LIMPIEZA Y ACARREO DE LOS MATERIALES AL SITO DE SU COLOCACIÓN A CUALQUIER ALTURA.</t>
  </si>
  <si>
    <t>V4</t>
  </si>
  <si>
    <t>MUEBLES DE BAÑO</t>
  </si>
  <si>
    <t>SUMINISTRO Y COLOCACIÓN DE FLUXÓMETRO, MODELO FC-110-38-3.5 O SIMILAR, COMPUESTO DE FLUXÓMETRO DE SENSOR ELECTRÓNICO  DE 32 MM, 3.5 L POR DESCARGA, INCLUYE: MANO DE OBRA MATERIALES Y HERRAMIENTAS</t>
  </si>
  <si>
    <t>SUMINISTRO Y COLOCACIÓN DE INODORO CERÁMICO PORCELANIZADO DE ALTO BRILLO GRADO DE CALIDAD "A" PARA FLUXÓMETRO, MODELO  TZF NAO (TZF-1) O SIMILAR, INCLUYE: MANO DE OBRA MATERIALES Y HERRAMIENTAS</t>
  </si>
  <si>
    <t>SUMINISTRO Y COLOCACIÓN DE INODORO DE TANQUE 3.8 LTS. MODELO OLIMPIA, INCLUYE:  ASIENTO COLOR BLANCO MODELO ATR-1, INCLUYE: MANO DE OBRA MATERIALES Y HERRAMIENTAS</t>
  </si>
  <si>
    <t>SUMINISTRO Y COLOCACIÓN DE DESPACHADOR DE PAPEL HIGIÉNICO, MODELO FUTURA AE25000 DE ACERO INOXIDABLE O SIMILAR, INLUYE: MANO DE OBRA MATERIALES Y HERRAMIENTAS</t>
  </si>
  <si>
    <t>SUMINISTRO Y COLOCACIÓN DE LAVABO MODELO MARCUS CERÁMICO DE SOBRE CUBIERTA CON  REBOSADERO. CERÁMICA AL ALTO BRILLO, GRADO  DE CALIDAD "A" Y GRUESO ESPESOR  MANO DE OBRA MATERIALES Y HERRAMIENTAS</t>
  </si>
  <si>
    <t>SUMINISTRO Y COLOCACIÓN DE BARRA DE APOYO PARA DISCAPACITADOS DE ACERO INOXIDABLE PARA MINGITORIO MODELO B-470-S O SIMILAR MANO DE OBRA MATERIALES Y HERRAMIENTAS</t>
  </si>
  <si>
    <t>SUMINISTRO Y COLOCACIÓN DE BARRA ABATIBLE DE APOYO PARA DISCAPACITADOS DE ACERO INOXIDABLE MB-2417 MANO DE OBRA MATERIALES Y HERRAMIENTAS</t>
  </si>
  <si>
    <t>DOPI-805</t>
  </si>
  <si>
    <t>SUMINISTRO Y COLOCACIÓN DE BARRA DE APOYO PARA DISCAPACITADOS DE ACERO INOXIDABLE PARA MINGITORIO MODELO B-610-S O SIMILAR MANO DE OBRA MATERIALES Y HERRAMIENTAS</t>
  </si>
  <si>
    <t>DOPI-806</t>
  </si>
  <si>
    <t>SUMINISTRO Y COLOCACIÓN DE PUERTAS Y/O MAMPARAS, MODELO 4500 INSTITUCIONAL O SIMILAR, FARBICADO A BASE DE PERFIL TUBULAR CUADRADO GALVANIZADO DE 1” X 1”. CALIBRE 20, POLIESTIRENO EXPANDIDO HIGIÉNICO Y AUTOEXTINGUIBLE DENSIDAD DE 14 KG/M3, MEDIDAS DE  ALTURA TOTAL DE 1.50 MTS INCLUYE: HERRAMIENTA, HERRAJES, PASADORES CON AVISO DE VACANTE Y OCUPADO, BISAGRAS, TOPES, JALADERAS, SOPORTES INFERIORES PARA PILASTRA REDONDOS DE ACERO INOXIDABLE CAL. 12 Y CAPUCHÓN DE NYLON,  DESPERDICIOS, AJUSTES, MATERIALES DE FIJACIÓN, LIMPIEZA Y ACARREO DE MATERIALES AL SITIO DE SU UTILIZACIÓN, EQUIPO Y MANO DE OBRA ESPECIALIZADA. (ÁREA EFECTIVA DE LA MAMPARA)</t>
  </si>
  <si>
    <t>DOPI-807</t>
  </si>
  <si>
    <t>SUMINISTRO Y COLOCACIÓN DE PUERTAS Y/O MAMPARAS, MODELO 4200 LÍNEA ELEGANTE ESTANDAR O SIMILAR, FARBICADO A BASE DE PERFIL TUBULAR CUADRADO GALVANIZADO DE 1” X 1”. CALIBRE 20, POLIESTIRENO EXPANDIDO HIGIÉNICO Y AUTOEXTINGUIBLE DENSIDAD DE 14 KG/M3, MEDIDAS DE  ALTURA TOTAL DE 1.80 MTS INCLUYE: HERRAMIENTA, HERRAJES, PASADORES CON AVISO DE VACANTE Y OCUPADO, BISAGRAS, TOPES, JALADERAS, SOPORTES INFERIORES PARA PILASTRA REDONDOS DE ACERO INOXIDABLE CAL. 12 Y CAPUCHÓN DE NYLON,  DESPERDICIOS, AJUSTES, MATERIALES DE FIJACIÓN, LIMPIEZA Y ACARREO DE MATERIALES AL SITIO DE SU UTILIZACIÓN, EQUIPO Y MANO DE OBRA ESPECIALIZADA. (ÁREA EFECTIVA DE LA MAMPARA)</t>
  </si>
  <si>
    <t>DOPI-808</t>
  </si>
  <si>
    <t>SUMINISTRO Y COLOCACIÓN DE LLAVE ECONOMIZADORA PARA LAVABO TIPO KRAGEN DE BARRA CON SENSOR, MODELO 25.2505.21 O SIMILAR MANO DE OBRA MATERIALES Y HERRAMIENTAS</t>
  </si>
  <si>
    <t>DOPI-809</t>
  </si>
  <si>
    <t>SUMINISTRO Y COLOCACIÓN DE SECADOR DE MANOS  TURBO CON SENSOR DE CORRIENTE MODELO  MB-1012-AI CUERPO DE ACERO INOXIDABLE
 MANO DE OBRA MATERIALES Y HERRAMIENTAS</t>
  </si>
  <si>
    <t>DOPI-810</t>
  </si>
  <si>
    <t>SUMINISTRO Y COLOCACIÓN DE DOSIFICADOR AUTOMÁTICO DE JABÓN LÍQUIDO CON DEPÓSITO RELLENABLE, MODELO AZUR CÓDIGO AC91050 O SIMILAR MANO DE OBRA MATERIALES Y HERRAMIENTAS</t>
  </si>
  <si>
    <t>DOPI-811</t>
  </si>
  <si>
    <t>SUMINISTRO Y COLOCACIÓN DE CÉSPOL PARA LAVABO CON REGISTRO  HELVEX O SIMILAR MODELO TV-017 INCLUYE: MANO DE OBRA HERRAMIENTAS Y MATERIALES</t>
  </si>
  <si>
    <t>DOPI-812</t>
  </si>
  <si>
    <t>SUMINISTRO Y COLOCACIÓN DE COLADERA PARA BAÑO CON BOCA CON REGILLA CUADRADA, SELLO HIDRÁULICO, MODELO 24-CH  HELVEX O SIMILAR, DIRECCIONAMIENTO DE AGUA MEDIANTE CANAL CON PENDIENTE DE 1% INLUYE: MANO DE OBRA MATERIALES Y HERRAMIENTAS</t>
  </si>
  <si>
    <t>DOPI-813</t>
  </si>
  <si>
    <t>SUMINISTRO Y COLOCACIÓN DE ESPEJO FLOTADO RECTANGULAR BISELADO DE 6 MM INCLINACIÓN DE 5° A 10°, INCLUYE: INSTALACIÓN Y VIÁTICOS,  MATERIALES, MANO DE OBRA, EQUIPO Y HERRAMIENTA.</t>
  </si>
  <si>
    <t>DOPI-814</t>
  </si>
  <si>
    <t>SUMINISTRO Y COLOCACIÓN DE CUBIERTA A BASE DE GRANITO MODELO SEGÚN MUESTRA APROBADA DE 2 CM DE ESPESOR, ACABADO PULIDO, CANTOS BOLEADOS, BORDE BISELADO, TERMINADO CON RECUBRIMIENTO A BASE DE POLIURETANO ACABADO HÚMEDO, TIPO WET-LOOK O SIMILAR, ASENTADAS CON PASTA AUTOMOTIVA SOBRE FIBRA DE VIDRIO MANO DE OBRA MATERIALES Y HERRAMIENTAS</t>
  </si>
  <si>
    <t>DOPI-815</t>
  </si>
  <si>
    <t>SUMINISTRO Y COLOCACIÓN DE MONOMANDO PARA LAVABO CON CONTRA DE PUSH, MODELO E-940  MANO DE OBRA MATERIALES Y HERRAMIENTAS</t>
  </si>
  <si>
    <t>DOPI-816</t>
  </si>
  <si>
    <t>SUMINISTRO Y COLOCACIÓN DE LAVABO   MODELO LV SANTORINI1 DE SOBREPONER CON UNA PERFORACIÓN CON  REBOSADERO. CERÁMICA PORCENALIZADA DE ALTO BRILLO, GRADO  DE CALIDAD "A" Y GRUESO ESPESOR  MANO DE OBRA MATERIALES Y HERRAMIENTAS</t>
  </si>
  <si>
    <t>DOPI-817</t>
  </si>
  <si>
    <t>SUMINISTRO Y COLOCACIÓN DE INODORO CERÁMICO PORCELANIZADO DE ALTO BRILLO GRADO DE CALIDAD "A"  MODELO  WC AUSTRAL CON ASIENTO MODELO AT-4  MANO DE OBRA MATERIALES Y HERRAMIENTAS</t>
  </si>
  <si>
    <t>DOPI-818</t>
  </si>
  <si>
    <t>SUMINISTRO Y COLOCACIÓN DE LLAVE DE NARIZ DE BRONCE DE 1/2" S.M.A. MANO DE OBRA MATERIALES Y HERRAMIENTAS</t>
  </si>
  <si>
    <t>DOPI-819</t>
  </si>
  <si>
    <t>SUMINISTRO Y COLOCACIÓN DE CAMBIADOR DE PAÑALES HORIZONTAL DE PARED CON PLATAFORMA ABATIBLE DE POLIPROPILENO DE ALTA RESISTENCIA Y CALIDAD, ANTIBACTERIANO Y DE BASE CÓNCAVA, ABATIBLE Y PLEGABLE SOBRE LA PARED, CON MEDIDAS DE 84.50 X 54.60 X 10.20 CM DE ALTO, MODELO FG781888LPLAT O SIMILAR MANO DE OBRA MATERIALES Y HERRAMIENTAS</t>
  </si>
  <si>
    <t>DOPI-820</t>
  </si>
  <si>
    <t>SUMINISTRO Y COLOCACIÓN DE MINGITORIO DE CERÁMICA PORCELANIZADA DE ALTO BRILLO, MODELO  MG GOBI TDS2  INCLUYE: MANO DE OBRA MATERIALES Y HERRAMIENTAS</t>
  </si>
  <si>
    <t>V5</t>
  </si>
  <si>
    <t xml:space="preserve">CRUCES Y SEÑALÉTICA </t>
  </si>
  <si>
    <t>DOPI-821</t>
  </si>
  <si>
    <t>DOPI-822</t>
  </si>
  <si>
    <t>DOPI-823</t>
  </si>
  <si>
    <t>DOPI-824</t>
  </si>
  <si>
    <t>DOPI-825</t>
  </si>
  <si>
    <t>DOPI-826</t>
  </si>
  <si>
    <t>DOPI-827</t>
  </si>
  <si>
    <t>DOPI-828</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</si>
  <si>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</si>
  <si>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DOPI-829</t>
  </si>
  <si>
    <t xml:space="preserve">SUMINISTRO Y APLICACIÓN DE PINTURA TERMOPLÁSTICA PARA PETATILLO (PASO PEATONAL) EN COLOR BLANCO Y/O AMARILLO, EN FRANJAS DE 4 M DE LARGO,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</si>
  <si>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DOPI-830</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</si>
  <si>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</si>
  <si>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DOPI-831</t>
  </si>
  <si>
    <t>DOPI-832</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</si>
  <si>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</si>
  <si>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DOPI-833</t>
  </si>
  <si>
    <t>SUMINISTRO Y COLOCACIÓN DE CICLOPUERTO PARA 2 ESPACIOS DE ESTACIONAMIENTO, A BASE DE TUBO DE PERFIL CUADRADO DE ACERO INOXIDABLE DE 3" DE DIÁMETRO, CÉDULA 40, BARRA DE ACERO PULIDO TIPO  COLD-ROLL DE 15 CM DE LARGO 3/8" DE ESPESOR, INCLUYE: TRAZO, SEÑALAMIENTOS, MANO DE OBRA, PREPARACIÓN Y LIMPIEZA AL FINAL DE LA OBRA.</t>
  </si>
  <si>
    <t>DOPI-834</t>
  </si>
  <si>
    <t>DOPI-835</t>
  </si>
  <si>
    <t>DOPI-836</t>
  </si>
  <si>
    <t>DOPI-837</t>
  </si>
  <si>
    <t>DOPI-838</t>
  </si>
  <si>
    <t>DOPI-839</t>
  </si>
  <si>
    <t>DOPI-840</t>
  </si>
  <si>
    <t>DOPI-841</t>
  </si>
  <si>
    <t>DOPI-842</t>
  </si>
  <si>
    <t>DOPI-843</t>
  </si>
  <si>
    <t>DOPI-844</t>
  </si>
  <si>
    <t>DOPI-845</t>
  </si>
  <si>
    <t>DOPI-846</t>
  </si>
  <si>
    <t>DOPI-847</t>
  </si>
  <si>
    <t>DOPI-848</t>
  </si>
  <si>
    <t>DOPI-849</t>
  </si>
  <si>
    <t>DOPI-850</t>
  </si>
  <si>
    <t>DOPI-851</t>
  </si>
  <si>
    <t>DOPI-852</t>
  </si>
  <si>
    <t>DOPI-853</t>
  </si>
  <si>
    <t>DOPI-854</t>
  </si>
  <si>
    <t>DOPI-855</t>
  </si>
  <si>
    <t>DOPI-856</t>
  </si>
  <si>
    <t>DOPI-857</t>
  </si>
  <si>
    <t>DOPI-858</t>
  </si>
  <si>
    <t>DOPI-859</t>
  </si>
  <si>
    <t>DOPI-860</t>
  </si>
  <si>
    <t>W</t>
  </si>
  <si>
    <t>IMPERMEABILIZACION</t>
  </si>
  <si>
    <t>ENTORTADO EN AZOTEA PARA DAR PENDIENTE A BASE DE CEMENTO-JAL-ARENA PROPORCIÓN 1:6:6 DE 10 CM DE ESPESOR PROMEDIO A REMATE DE BAJANTES PLUVIALES DE PROYECTO, INCLUYE: SUMINISTRO DE LOS MATERIALES, ACARREOS INTERNOS, ELEVACIONES, MANO DE OBRA, HERRAMIENTA, EQUIPO, DESPERDICIOS, ANDAMIOS.</t>
  </si>
  <si>
    <t>CHAFLAN EN LOSA DE AZOTEA A BASE DE CEMENTO-JALARENA PROPORCIÓN 1:6:6 DE 10X10X15 CM EN UNIÓN DE LOSA CON MURO PRETIL, INCLUYE: SUMINISTRO DE LOS MATERIALES, ACARREOS INTERNOS, ELEVACIONES, MANO DE OBRA, HERRAMIENTA, EQUIPO, DESPERDICIOS, ANDAMIOS</t>
  </si>
  <si>
    <t>SUMINISTRO E INSTALACIÓN DE MEMBRANA IMPERMEABILIZANTE RECUBRIMIENTO DE LOSA ALIGERADA DE AZOTEA A BASE DE MEMBRANA PREFABRICADA DE ASFALTO MODIFICADO APP (POLIPROPILENO ATACTICO) CON REFUERZO CENTRAL DE FIBRA DE VIDRIO DE 90 GR/M2 Y ACABADO EN GRAVILLA GRIS, EN DIMENSIONES DE 10 X 1 M CON UN ESPESOR DE 5 MM,  IMPERQUIMIA O SIMILAR S.M.A.O. CON 10 AÑOS DE GARANTIA INCLUYE: HERRAMIENTA, LIMPIEZA DE LA SUPERFICIE, ACARREOS A LA ZONA DE TRABAJO EN AZOTEAS, MATERIALES, DESPERDICIO, TRASLAPES, APLICACIÓN DE PRIMARIO TAPA PORO, EQUIPO Y MANO DE OBRA.</t>
  </si>
  <si>
    <t>DOPI-862</t>
  </si>
  <si>
    <t>X</t>
  </si>
  <si>
    <t>JUEGOS</t>
  </si>
  <si>
    <t>SUMINISTRO E INSTALACIÓN DE SERIE TELARAÑA PEQUEÑA, MEDIDAS: 4000 X 4000 X 3000MM, MODELO:  RD-E234, INCLUYE: HERRAMIENTA, MATERIALES, ACARREOS, FIJACIÓN, EQUIPO Y MANO DE OBRA.</t>
  </si>
  <si>
    <t>SUMINISTRO E INSTALACIÓN DE SERIE PALMER, MEDIDAS: 4110 X 4260 X 3900 MM, MODELO:  RD-P217, INCLUYE: HERRAMIENTA, MATERIALES, ACARREOS, FIJACIÓN, EQUIPO Y MANO DE OBRA.</t>
  </si>
  <si>
    <t>SUMINISTRO E INSTALACIÓN DE MEDIA ESFERA PLASTICA MEDIDAS: 2650 X 2650 X 1300MM, MODELO:  RD-W090, INCLUYE: HERRAMIENTA, MATERIALES, ACARREOS, FIJACIÓN, EQUIPO Y MANO DE OBRA.</t>
  </si>
  <si>
    <t xml:space="preserve">SUMINISTRO E INSTALACIÓN DE SUBE Y BAJA DOBLE, MODELO: RD-C248 MEDIDAS: 1960 X 1420 X 1300 MM, INCLUYE: HERRAMIENTA, MATERIALES, ACARREOS, FIJACIÓN, EQUIPO Y MANO DE OBRA. </t>
  </si>
  <si>
    <t>SUMINISTRO E INSTALACIÓN DE MEGAFONO SENCILLO, MODELO:  RD-C254, INCLUYE: HERRAMIENTA, MATERIALES, ACARREOS, FIJACIÓN, EQUIPO Y MANO DE OBRA.</t>
  </si>
  <si>
    <t>SUMINISTRO E INSTALACIÓN DE MONTABLE AVION, MODELO:  RD-C266-F, INCLUYE: HERRAMIENTA, MATERIALES, ACARREOS, FIJACIÓN, EQUIPO Y MANO DE OBRA.</t>
  </si>
  <si>
    <t>SUMINISTRO E INSTALACIÓN DE MONTABLE MORADO, MODELO:  RD-C266-E, INCLUYE: HERRAMIENTA, MATERIALES, ACARREOS, FIJACIÓN, EQUIPO Y MANO DE OBRA.</t>
  </si>
  <si>
    <t>SUMINISTRO E INSTALACIÓN DE MONTABLE POLLO, MODELO:  RD-C266-O, INCLUYE: HERRAMIENTA, MATERIALES, ACARREOS, FIJACIÓN, EQUIPO Y MANO DE OBRA.</t>
  </si>
  <si>
    <t>SUMINISTRO E INSTALACIÓN DE MONTABLE AMARILLO, MODELO:  RD-C266-1, INCLUYE: HERRAMIENTA, MATERIALES, ACARREOS, FIJACIÓN, EQUIPO Y MANO DE OBRA.</t>
  </si>
  <si>
    <t>PANELES SOLARES</t>
  </si>
  <si>
    <t>SUMINISTRO E INSTALACIÓN DE PANEL SOLAR VERTEX RINA SOLAR O SIMILAR 575 WATTS DE 132 CELDAS, MEDIDAS 2,384 X 1,134 X 30 MM, CON UNA EFICIENCIA MÁXIMA DEL 21.03, INCLUYE: FLETES, TRASLADOS, ACARREOS, MANIOBRAS AL LUGAR INDICADO, RESGUARDO TEMPORAL, HERRAMIENTA, EQUIPO, MATERIALES Y MANO DE OBRA.</t>
  </si>
  <si>
    <t>SUMINISTRO E INSTALACIÓN DE CELDA SOLAR DE 575 WATTS, CONSTA DE: CROSSRAIL 48-X, 4.60M RAIL, L-FOOT BRACKET W/T-BOLT &amp; NUT, CR48 MIL, 1/2”, CROSSRAIL CLIMBER SET, MID-CLAMP SET UL 2703, SS (30-47MM),END-CLAMP SET UL ,CROSSRAIL TILT CONECTOR SET, RAILCONN STRUCT SET,CROSSRAIL FLAT ENDCAP, SGB- 4, 4-14 SOL-STR, INCLUYE: HERRAJES Y ACCESORIOS, MATERIALES, MANO DE OBRA Y HERRAMIENTA</t>
  </si>
  <si>
    <t>SUMINISTRO E INSTALACIÓN DEL INVERSOR CENTRAL HUAWEI SOLAR 20 KW O SIMILAR, EN 62109-1/-2, IEC 62109-1/-2, EN 50530, IEC 62116, IEC 60068, IEC 61683, CIRCUITO DE DETECCIÓN E INTERRUPCIÓN DE FALLA A TIERRA, PROTECCIÓN IP66, MÁXIMA EFICIENCIA 97.6%. INCLUYE: PRUEBAS, FIJACIÓN A ESTRUCTURA, MATERIALES, MANO DE OBRA, HERRAMIENTA Y EQUIPO.</t>
  </si>
  <si>
    <t>SUMINISTRO Y CONEXIÓN DE HUAWEI SMART DONGLE A-05 O SIMILAR, INCLUYE: MATERIAL, HERRAMIENTA, EQUIPO Y MANO DE OBRA.</t>
  </si>
  <si>
    <t>SUMINISTRO Y CONEXIÓN CONECTOR MC4 PV-KBT4/611-UR MALE SOLARLINE O SIMILAR, INCLUYE: MATERIAL, HERRAMIENTA, EQUIPO Y MANO DE OBRA.</t>
  </si>
  <si>
    <t>SUMINISTRO Y CONEXIÓN CONECTOR MC4 PV-KBT4/611-UR FEMALE SOLARLINE CONNECTOR, INCLUYE: MATERIAL, HERRAMIENTA, EQUIPO Y MANO DE OBRA.</t>
  </si>
  <si>
    <t>SUMINISTRO E INSTALACIÓN DE CABLEADO PHOTO VOLTAICO NEGRO , INCLUYE: MATERIAL, HERRAMIENTA, EQUIPO Y MANO DE OBRA.</t>
  </si>
  <si>
    <t>SUMINISTRO E INSTALACIÓN DE CABLEADO PHOTO VOLTAICO ROJO , INCLUYE: MATERIAL, HERRAMIENTA, EQUIPO Y MANO DE OBRA.</t>
  </si>
  <si>
    <t>SUMINISTRO E INSTALACIÓN DE CABLEADO DESNUDO CALIBRE 10 AWG, INCLUYE: MATERIAL, HERRAMIENTA, EQUIPO Y MANO DE OBRA.</t>
  </si>
  <si>
    <t>SUMINISTRO E INSTALACIÓN DE INTERRUPTOR CON GABINETE DE 150 AMPS 3F 4H 600V. INCLUYE: MATERIALES, MANO DE OBRA, HERRAMIENTA, Y EQUIPO.</t>
  </si>
  <si>
    <t>SUMINISTRO E INSTALACIÓN DE GABINETE DE CONEXIONES DE 1 MTX30X25 INCLUYE: MATERIALES, HERRAMIENTAS Y MANO DE OBRA</t>
  </si>
  <si>
    <t>SUMINISTRO E INSTALACIÓN DE TRANSICIÓN DE TUBERÍA PVC PESADO DE 1-1/2" A 1- 1/2" GALV. P.D. DE 1 1/2" INCLUYE: MATERIALES, HERRAMIENTAS Y MANO DE OBRA</t>
  </si>
  <si>
    <t>SUMINISTRO E INSTALACIÓN DE TRANSICIÓN DE CABLE DE COBRE CALIBRE NO. 4 THW-LS/THHW-LS 600 V, INCLUYE: EL SUMINISTRO, COLOCACIÓN Y CONEXIÓN; CINTA AISLANTE Y CONECTOR, U.O.T. INCLUYE: MATERIALES HERRAMIENTAS Y MANO DE OBRA</t>
  </si>
  <si>
    <t xml:space="preserve">SUMINISTRO E INSTALACIÓN DE INTERCONEXIÓN ENTRE INTERRUPTOR E INVERSOR A BASE DE 6.00 ML. DE TUBO CONDUIT GALVANIZADO P.D. DE 1- 1/2"Ø INCLUYE: 3 CONDULET, 2 CONECTORES RECTOS, ABRAZADERAS,HERRAJES, FIJACIÓN A SOPORTERIA, MATERIALES, MANO DE OBRA, HERRAMIENTA, EQUIPO </t>
  </si>
  <si>
    <t xml:space="preserve">SUMINISTRO E INSTALACIÓN DE INTERRUPTOR TERMOMAGNÉTICO DE 700 AMP 600V SIEMENS O SIMILAR EN GABINETE TIPO HIMMEL DE 1.00 X 0.80 X 0.30 M. INCLUYE: MATERIAL, MANO DE OBRA, HERRAMIENTA Y EQUIPO. </t>
  </si>
  <si>
    <t>TRAMITES ANTE C.F.E. PARA LA INTERCONEXIÓN, CONTRATACIÓN Y CAMBIO DE MEDIDOR A BIDIRECCIONAL. INCLUYE: GASTO DE LA UVIE,UIIE, MEMORIA DE CALCULO QUE INCLUYA LOS DE TIERRA, CORTO, CIRCUITO, CORRIENTE DE FALLA A TIERRA, MALLA A, TIERRA, CAÍDA DE TENSIÓN DE ALIMENTADORES, Y CIRCUITOS DERIVADOS, ASÍ COMO DIAGRAMA UNIFILAR GENERAL DE LA INSTALACIÓN DC Y AC.</t>
  </si>
  <si>
    <t>Y</t>
  </si>
  <si>
    <t>Z</t>
  </si>
  <si>
    <t>JARDINERIA</t>
  </si>
  <si>
    <t>SUMINISTRO Y COLOCACIÓN DE PIEDRA BOLA DE RÍO DE 2" A 3" DE DIÁMETRO INCLUYE: MATERIALES, ACARREO HASTA SITIO DE COLOCACIÓN, EQUIPO, HERRAMIENTAS Y MANO DE OBRA.</t>
  </si>
  <si>
    <t>SUMINISTRO Y PLANTACIÓN DE GARDENIAS, DE HASTA 30 CM A 50 CM DE LARGO, INCLUYE: HERRAMIENTA, EXCAVACIÓN, CAPA  DE TIERRA VEGETAL, AGUA PARA RIEGO, MANO DE OBRA Y CUIDADOS POR 30 DÍAS.</t>
  </si>
  <si>
    <t>SUMINISTRO Y PLANTACIÓN DE IPOMOEA, DE HASTA 30 CM A 50 CM DE LARGO, INCLUYE: HERRAMIENTA, EXCAVACIÓN, CAPA  DE TIERRA VEGETAL, AGUA PARA RIEGO, MANO DE OBRA Y CUIDADOS POR 30 DÍAS.</t>
  </si>
  <si>
    <t>SUMINISTRO Y PLANTACIÓN DE XANADÚ, DE HASTA 30 CM A 50 CM DE LARGO, INCLUYE: HERRAMIENTA, EXCAVACIÓN, CAPA  DE TIERRA VEGETAL, AGUA PARA RIEGO, MANO DE OBRA Y CUIDADOS POR 30 DÍAS.</t>
  </si>
  <si>
    <t>SUMINISTRO Y PLANTACIÓN DE ROMERO, DE HASTA 30 CM A 50 CM DE LARGO, INCLUYE: HERRAMIENTA, EXCAVACIÓN, CAPA  DE TIERRA VEGETAL, AGUA PARA RIEGO, MANO DE OBRA Y CUIDADOS POR 30 DÍAS.</t>
  </si>
  <si>
    <t>SUMINISTRO Y PLANTACIÓN DE HOJA ELEGANTE, DE HASTA 30 CM A 50 CM DE LARGO, INCLUYE: HERRAMIENTA, EXCAVACIÓN, CAPA  DE TIERRA VEGETAL, AGUA PARA RIEGO, MANO DE OBRA Y CUIDADOS POR 30 DÍAS.</t>
  </si>
  <si>
    <t>SUMINISTRO Y PLANTACIÓN DE HELECHO PEINE, INCLUYE: HERRAMIENTA, EXCAVACIÓN, CAPA  DE TIERRA VEGETAL, AGUA PARA RIEGO, MANO DE OBRA Y CUIDADOS POR 30 DÍAS.</t>
  </si>
  <si>
    <t>SUMINISTRO Y PLANTACIÓN DE WEDELIA, DE HASTA 30 CM A 50 CM DE LARGO, INCLUYE: HERRAMIENTA, EXCAVACIÓN, CAPA  DE TIERRA VEGETAL, AGUA PARA RIEGO, MANO DE OBRA Y CUIDADOS POR 30 DÍAS.</t>
  </si>
  <si>
    <t>SUMINISTRO Y PLANTACIÓN DE AZALEA BLANCA, DE HASTA 30 CM A 50 CM DE LARGO, INCLUYE: HERRAMIENTA, EXCAVACIÓN, CAPA  DE TIERRA VEGETAL, AGUA PARA RIEGO, MANO DE OBRA Y CUIDADOS POR 30 DÍAS.</t>
  </si>
  <si>
    <t>SUMINISTRO Y PLANTACIÓN DE ROHELIA, DE HASTA 30 CM A 50 CM DE LARGO, INCLUYE: HERRAMIENTA, EXCAVACIÓN, CAPA  DE TIERRA VEGETAL, AGUA PARA RIEGO, MANO DE OBRA Y CUIDADOS POR 30 DÍAS.</t>
  </si>
  <si>
    <t>SUMINISTRO Y PLANTACIÓN DE ARRAYÁN, DE 2.00 M A 2.50 M DE ALTURA A PARTIR N.P.T., MÍNIMO DE 1 1/2" DE DIÁMETRO BASAL, INCLUYE: HERRAMIENTA, EXCAVACIÓN, CAPA  DE TIERRA VEGETAL, AGUA PARA RIEGO, MANO DE OBRA Y CUIDADOS POR 30 DÍAS.</t>
  </si>
  <si>
    <t>SUMINISTRO Y PLANTACIÓN DE FICUS MAGNOLOIDE, DE 2.00 M A 2.50 M DE ALTURA A PARTIR N.P.T., MÍNIMO DE 1 1/2" DE DIÁMETRO BASAL, INCLUYE: HERRAMIENTA, EXCAVACIÓN, CAPA  DE TIERRA VEGETAL, AGUA PARA RIEGO, MANO DE OBRA Y CUIDADOS POR 30 DÍAS.</t>
  </si>
  <si>
    <t>SUMINISTRO Y PLANTACIÓN DE GUAYABO FRESA,  DE 2.00 M A 2.50 M DE ALTURA A PARTIR N.P.T., MÍNIMO DE 1 1/2" DE DIÁMETRO BASAL, INCLUYE: HERRAMIENTA, EXCAVACIÓN, CAPA  DE TIERRA VEGETAL, AGUA PARA RIEGO, MANO DE OBRA Y CUIDADOS POR 30 DÍAS.</t>
  </si>
  <si>
    <t>SUMINISTRO Y PLANTACIÓN DE ROSAMORADA,DE 2.00 M A 2.50 M DE ALTURA A PARTIR N.P.T., MÍNIMO DE 1 1/2" DE DIÁMETRO BASAL, INCLUYE: HERRAMIENTA, EXCAVACIÓN, CAPA  DE TIERRA VEGETAL, AGUA PARA RIEGO, MANO DE OBRA Y CUIDADOS POR 30 DÍAS.</t>
  </si>
  <si>
    <t>SUMINISTRO Y PLANTACIÓN DE PRIMAVERA,DE 2.00 M A 2.50 M DE ALTURA A PARTIR N.P.T., MÍNIMO DE 1 1/2" DE DIÁMETRO BASAL, INCLUYE: HERRAMIENTA, EXCAVACIÓN, CAPA  DE TIERRA VEGETAL, AGUA PARA RIEGO, MANO DE OBRA Y CUIDADOS POR 30 DÍAS.</t>
  </si>
  <si>
    <t>SUMINISTRO  E INSTALACIÓN DE BANANAS PARA LA FIJACIÓN DE LA MEMBRANA A BASE DE PLACA A-50  1/4", CON TORNILLOS DE GRADO 5 DE 3/8" CON DIMENSIONES DE  98.3X28.7 CM , INCLUYE: PRIMARIO ANTICORROSIVO, ACARREOS, MATERIALES, MANO DE OBRA, HERRAMIENTA Y EQUIPO.</t>
  </si>
  <si>
    <t>RELLENO EN CEPAS O MESETAS CON MATERIAL DE BANCO (TEPETATE), COMPACTADO AL 90% ± 2 DE SU P.V.S.M., PRUEBA AASHTO ESTANDAR, CBR DEL 5% MÍNIMO, EN CAPAS NO MAYORES DE 20 CM, INCLUYE: INCORPORACIÓN DE AGUA NECESARIA, MANO DE OBRA, EQUIPO Y HERRAMIENTA, MEDIDO EN TERRENO NATURAL POR SECCIÓN SEGÚN PROYECTOS.</t>
  </si>
  <si>
    <t>SUMINISTRO, HABILITADO Y MONTAJE DE PLACA DE ACERO A-36 DE  20 X 20 CM DE 3/8" , INCLUYE: HERRAMIENTA, 2 ANCLAS DE ÁNGULO, LI 2X2"X3/16" A36, SOLDADAS A PLACA BASE, TRAZO, MATERIALES, CORTES, SOLDADURA, FIJACIÓN, MANO DE OBRA, EQUIPO Y HERRAMIENTA.</t>
  </si>
  <si>
    <t>SUMINISTRO, HABILITADO Y MONTAJE DE PLACA DE ACERO A-36 DE  15 X 15 CM DE 3/8" , INCLUYE: HERRAMIENTA, 2 ANCLAS DE ÁNGULO, LI 2X2"X3/16" A36, SOLDADAS A PLACA BASE, TRAZO, MATERIALES, CORTES, SOLDADURA, FIJACIÓN, MANO DE OBRA, EQUIPO Y HERRAMIENTA.</t>
  </si>
  <si>
    <t xml:space="preserve">SUMINISTRO E INSTALACIÓN DE METAL DESPLEGABLE EN HOJAS,LADESA O SIMILAR. MODELO :1/4"#18MR CON APERTURA DE 6.4MM. CON ACABADO DE PINTURA ELECTROSTÁTICA DARK GRAY  FIJADA CON TORNILLO PUNTA DE BROCA SOBRE ESTRUCTURA, INCLUYE: DESPERDICIOS, ELEVACIONES DE MATERIAL, ANDAMIOS, DESCARGA Y MONTAJE, MATERIALESMANO DE OBRA, HERRAMIENTA Y EQUIPO.
</t>
  </si>
  <si>
    <t xml:space="preserve">SUMINISTRO E INSTALACIÓN DE REJILLA DE RETORNO TIPO LINEAL DE 78" x 8"-1135 PCM, FABRICADO EN LAMINA DE ACERO TERMINADA EN ESMALTE COLOR BLANCO. INCLUYE: ACARREOS, FLETES, MANIOBRAS, ANDAMIOS, ELEMENTOS DE FIJACIÓN,  MATERIALES, MANO DE OBRA, HERRAMIENTA, EQUIPO, LIMPIEZA Y RETIRO DE SOBRANTES. </t>
  </si>
  <si>
    <r>
      <rPr>
        <sz val="8"/>
        <color theme="1"/>
        <rFont val="Isidora Bold"/>
      </rPr>
      <t>SALIDA ELÉCTRICA PARA CALENTADOR ELÉCTRICO, CON TUBERÍA Y CONEXIONES CONDUIT DE PVC USO PESADO DE 13, 19, 25, 32, 38 Y 41 MM DE DIÁMETRO, CABLE VINANEL THW-LS 600 V. A 75° C, 90° C, VIAKON-PROTOCOLIZADO O SIMILAR, CABLE VINANEL 21 THW-LS 600 V. A 75° C, 90° C, PROTOCOLIZADO, CALIBRE  2, 6, 8 Y 10.</t>
    </r>
    <r>
      <rPr>
        <sz val="8"/>
        <rFont val="Isidora Bold"/>
      </rPr>
      <t xml:space="preserve"> INCLUYE: TUBERIA, CABLEADO PROTOCOLIZADO, CAJAS REGISTROS, CONECTORES, CURVAS, COPLES, TRAZO, RANURAS, SOPORTERIA, ACCESORIOS, MATERIALES MENORES Y DE CONSUMO, PRUEBAS, DESPERDICIOS Y ACARREO DEL MATERIAL AL SITIO DE SU COLOCACIÓN, A CUALQUIER NIVEL, INSTALACIÓN, HERRAMIENTA, EQUIPO Y MANO DE OBRA </t>
    </r>
  </si>
  <si>
    <t xml:space="preserve">SUMINISTRO Y COLOCACIÓN DE ALIMENTADOR GENERAL DESDE TRANSFORMADOR HASTA EQUIPO DE MEDICIÓN, INCLUYE: 9- CABLES MONOPOLARES DE COBRE CON AISLAMIENTO THW-LS PARA 600 VOLTS MAXIMOS CALIBRE 500 KCM PARA FASE; 3- CABLES MONOPOLARES DE COBRE CON AISLAMIENTO THW-LS PARA 600 VOLTS MAXIMOS CALIBRE 500 KCM PARA NEUTRO; 3-CABLES MONOPOLARES DE COBRE DESNUDO PARA 600 VOLTS MAXIMOS CALIBRE 2 AWG PARATIERRA FISICA;  3-TUBERIAS CONDUIT PVC DE 78 MM (3"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</si>
  <si>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EQUIPO DE MEDICIÓN HASTA TABLERO G, INCLUYE: 9- CABLES MONOPOLARES DE COBRE CON AISLAMIENTO THW-LS PARA 600 VOLTS MAXIMOS CALIBRE 500 KCM PARA FASE; 3- CABLES MONOPOLARES DE COBRE CON AISLAMIENTO THW-LS PARA 600 VOLTS MAXIMOS CALIBRE 500 KCM PARA NEUTRO; 3-CABLES MONOPOLARES DE COBRE DESNUDO PARA 600 VOLTS MAXIMOS CALIBRE 2 AWG PARATIERRA FISICA; CONDUIT PVC DE 78 MM (3"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</si>
  <si>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TABLERO G HASTA INTERRUPTOR DE EQUIPO CONTRA INCENDIOS, INCLUYE: 3- CABLES MONOPOLARES DE COBRE CON AISLAMIENTO THW-LS PARA 600 VOLTS MAXIMOS 2/0 AWG PARA FASE; 1- CABLE MONOPOLAR DE COBRE CON AISLAMIENTO THW-LS PARA 600 VOLTS MAXIMOS CALIBRE 2/0 AWG PARA NEUTRO; 3-CABLES MONOPOLARES DE COBRE DESNUDO PARA 600 VOLTS MAXIMOS CALIBRE 4 AWG PARATIERRA FISICA; TUBERIAS CONDUIT PVC DE 78 MM (3"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</si>
  <si>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TABLERO "G" HASTA INTERRUPTOR DE TRANSFERENCIA AUTOMÁTICA, INCLUYE: 6- CABLES MONOPOLARES DE COBRE CON AISLAMIENTO THW-LS PARA 600 VOLTS MAXIMOS CALIBRE 1/0 AWG PARA FASE; 2- CABLES MONOPOLARES DE COBRE CON AISLAMIENTO THW-LS PARA 600 VOLTS MAXIMOS CALIBRE 1/0 AWG PARA NEUTRO; 2-CABLES MONOPOLARES DE COBRE DESNUDO PARA 600 VOLTS MAXIMOS CALIBRE 6 AWG PARATIERRA FISICA;  TUBERIAS CONDUIT PVC DE 53 MM (2"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</si>
  <si>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INTERRUPTOR DE TRANSFERENCIA AUTOMÁTICA HASTA PLANTA DE EMERGENCIA, INCLUYE: 6- CABLES MONOPOLARES DE COBRE CON AISLAMIENTO THW-LS PARA 600 VOLTS MAXIMOS CALIBRE 1/0 AWG PARA FASE; 2- CABLES MONOPOLARES DE COBRE CON AISLAMIENTO THW-LS PARA 600 VOLTS MAXIMOS CALIBRE 1/0 AWG PARA NEUTRO; 2-CABLES MONOPOLARES DE COBRE DESNUDO PARA 600 VOLTS MAXIMOS CALIBRE 6 AWG PARATIERRA FISICA;  TUBERIAS CONDUIT PVC DE 53 MM (2" DIÁMETRO). DE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</si>
  <si>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TRANSFERENCIA HASTA TABLERO "GE", INCLUYE: 6- CABLES MONOPOLARES DE COBRE CON AISLAMIENTO THW-LS PARA 600 VOLTS MAXIMOS CALIBRE 1/0 AWG PARA FASE; 2- CABLES MONOPOLARES DE COBRE CON AISLAMIENTO THW-LS PARA 600 VOLTS MAXIMOS CALIBRE  1/0 AWG PARA NEUTRO; 2-CABLES MONOPOLARES DE COBRE DESNUDO PARA 600 VOLTS MAXIMOS CALIBRE 6 AWG PARATIERRA FISICA;  TUBERIAS CONDUIT PVC DE 53 MM (2"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</si>
  <si>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TABLERO "GE" HASTA TABLERO "A", INCLUYE: 3- CABLES MONOPOLARES DE COBRE CON AISLAMIENTO THW-LS PARA 600 VOLTS MAXIMOS CALIBRE 6 AWG PARA FASE; 1- CABLES MONOPOLARES DE COBRE CON AISLAMIENTO THW-LS PARA 600 VOLTS MAXIMOS CALIBRE 6 AWG PARA NEUTRO; 1-CABLES MONOPOLARES DE COBRE DESNUDO PARA 600 VOLTS MAXIMOS CALIBRE 10 AWG PARATIERRA FISICA;  TUBERIAS CONDUIT PVC DE 41 MM (1 1/2"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</si>
  <si>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TABLERO "GE" HASTA TABLERO "C", INCLUYE: 3- CABLES MONOPOLARES DE COBRE CON AISLAMIENTO THW-LS PARA 600 VOLTS MAXIMOS CALIBRE 4 AWG PARA FASE; 1- CABLES MONOPOLARES DE COBRE CON AISLAMIENTO THW-LS PARA 600 VOLTS MAXIMOS CALIBRE 4 AWG PARA NEUTRO; 1-CABLES MONOPOLARES DE COBRE DESNUDO PARA 600 VOLTS MAXIMOS CALIBRE 8 AWG PARATIERRA FISICA;  TUBERIAS CONDUIT PVC DE 35 MM (1 1/4"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</si>
  <si>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TABLERO "GE" HASTA TABLERO "B", INCLUYE: 3- CABLES MONOPOLARES DE COBRE CON AISLAMIENTO THW-LS PARA 600 VOLTS MAXIMOS CALIBRE 6 AWG  PARA FASE; 1- CABLES MONOPOLARES DE COBRE CON AISLAMIENTO THW-LS PARA 600 VOLTS MAXIMOS CALIBRE 6 AWG  PARA NEUTRO; 1-CABLES MONOPOLARES DE COBRE DESNUDO PARA 600 VOLTS MAXIMOS CALIBRE 10 AWG PARATIERRA FISICA;  TUBERIAS CONDUIT PVC DE 27 MM (1"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</si>
  <si>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TABLERO "GE" HASTA TABLERO "D", INCLUYE: 3- CABLES MONOPOLARES DE COBRE CON AISLAMIENTO THW-LS PARA 600 VOLTS MAXIMOS CALIBRE  6 AWG  PARA FASE; 1- CABLES MONOPOLARES DE COBRE CON AISLAMIENTO THW-LS PARA 600 VOLTS MAXIMOS CALIBRE  6 AWG  PARA NEUTRO; 1-CABLES MONOPOLARES DE COBRE DESNUDO PARA 600 VOLTS MAXIMOS CALIBRE 10 AWG PARATIERRA FISICA;  TUBERIAS CONDUIT PVC DE 27 MM (1"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</si>
  <si>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TABLERO "GE" HASTA TABLERO "E", INCLUYE: 3- CABLES MONOPOLARES DE COBRE CON AISLAMIENTO THW-LS PARA 600 VOLTS MAXIMOS CALIBRE 4 AWG PARA FASE; 1- CABLES MONOPOLARES DE COBRE CON AISLAMIENTO THW-LS PARA 600 VOLTS MAXIMOS CALIBRE 4 AWG PARA NEUTRO; 1-CABLES MONOPOLARES DE COBRE DESNUDO PARA 600 VOLTS MAXIMOS CALIBRE 8 AWG PARATIERRA FISICA;  TUBERIAS CONDUIT PVC DE 35 MM (1 1/4"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</si>
  <si>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TABLERO "GE" HASTA TABLERO "TCH", INCLUYE: 3- CABLES MONOPOLARES DE COBRE CON AISLAMIENTO THW-LS PARA 600 VOLTS MAXIMOS CALIBRE 2 AWG PARA FASE; 1- CABLES MONOPOLARES DE COBRE CON AISLAMIENTO THW-LS PARA 600 VOLTS MAXIMOS CALIBRE 2 AWG  PARA NEUTRO; 1-CABLES MONOPOLARES DE COBRE DESNUDO PARA 600 VOLTS MAXIMOS CALIBRE 8 AWG PARATIERRA FISICA;  TUBERIAS CONDUIT PVC DE 41 MM (1 1/2"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</si>
  <si>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TABLERO "G" HASTA TABLERO "AA2", INCLUYE: 3- CABLES MONOPOLARES DE COBRE CON AISLAMIENTO THW-LS PARA 600 VOLTS MAXIMOS CALIBRE 4/0 AWG PARA FASE; 1- CABLES MONOPOLARES DE COBRE CON AISLAMIENTO THW-LS PARA 600 VOLTS MAXIMOS CALIBRE  4/0 AWG PARA NEUTRO; 1-CABLES MONOPOLARES DE COBRE DESNUDO PARA 600 VOLTS MAXIMOS CALIBRE 4 AWG PARATIERRA FISICA;  TUBERIAS CONDUIT PVC DE 63 MM (2 1/2"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</si>
  <si>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TABLERO "G" HASTA TABLERO "AA1", INCLUYE: 3- CABLES MONOPOLARES DE COBRE CON AISLAMIENTO THW-LS PARA 600 VOLTS MAXIMOS CALIBRE 2 AWG PARA FASE; 1- CABLES MONOPOLARES DE COBRE CON AISLAMIENTO THW-LS PARA 600 VOLTS MAXIMOS CALIBRE 2 AWG PARA NEUTRO; 1-CABLES MONOPOLARES DE COBRE DESNUDO PARA 600 VOLTS MAXIMOS CALIBRE 8 AWG PARATIERRA FISICA;  TUBERIAS CONDUIT PVC DE 41 MM (1 1/2"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</si>
  <si>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ALIMENTADOR GENERAL DESDE TABLERO "G" HASTA TABLERO "AA3", INCLUYE: 3- CABLES MONOPOLARES DE COBRE CON AISLAMIENTO THW-LS PARA 600 VOLTS MAXIMOS CALIBRE 4/0 AWG PARA FASE; 1- CABLES MONOPOLARES DE COBRE CON AISLAMIENTO THW-LS PARA 600 VOLTS MAXIMOS CALIBRE 4/0 AWG PARA NEUTRO; 1-CABLES MONOPOLARES DE COBRE DESNUDO PARA 600 VOLTS MAXIMOS CALIBRE 4 AWG PARATIERRA FISICA;  TUBERIAS CONDUIT PVC DE 63 MM (2 1/2"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</si>
  <si>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ALIMENTADOR GENERAL DESDE DESDE TABLERO "G" HASTA TABLERO "F", INCLUYE: 6- CABLES MONOPOLARES DE COBRE CON AISLAMIENTO THW-LS PARA 600 VOLTS MAXIMOS CALIBRE 1/0 AWG PARA FASE; 2- CABLES MONOPOLARES DE COBRE CON AISLAMIENTO THW-LS PARA 600 VOLTS MAXIMOS CALIBRE  1/0 AWG PARA NEUTRO; 2- CABLES MONOPOLARES DE COBRE DESNUDO PARA 600 VOLTS MAXIMOS CALIBRE 6 AWG PARATIERRA FISICA;  TUBERIAS CONDUIT PVC DE 53 MM (2" DIÁMETRO). COPLES, CONECTORES Y CURVAS. INCLUYE: CAJAS REGISTROS, CONECTORES, CURVAS, COPLES, TRAZO, RANURAS, SOPORTERIA, ACCESORIOS, MATERIALES MENORES Y DE CONSUMO, PRUEBAS, DESPERDICIOS Y ACARREO DEL MATERIAL AL SITIO DE SU COLOCACIÓN, A CUALQUIER NIVEL, INSTALACIÓN, HERRAMIENTA, EQUIPO Y MANO DE OBRA </t>
  </si>
  <si>
    <t xml:space="preserve">SUMINISTRO Y COLOCACIÓN DE INTERRUPTOR  DE TRANSFERENCIA PARA PLANTA DE EMERGENCIA DE 80 KW,  1 NORMALMENTE CERRADO Y UNO NORMALMENTE ABIERTO, INCLUYE: TRAZO, ACCESORIOS, MATERIALES MENORES Y DE CONSUMO, PRUEBAS, ACARREO DEL MATERIAL AL SITIO DE SU COLOCACIÓN, A CUALQUIER NIVEL, INSTALACIÓN, HERRAMIENTA, EQUIPO Y MANO DE OBRA RA </t>
  </si>
  <si>
    <t xml:space="preserve">SUMINISTRO Y COLOCACIÓN DE PLANTA DE EMERGENCIA 80 KW, MODELO: 059G6D0082, FRECUENCIA 60HZ, GARANTÍA CONTRA DEFECTOS DE DISEÑO, MATERIALES DE FABRICACIÓN Y FUNCIONAMIENTO POR UN PERIODO DE 12 MESES DESPUÉS DEL ARRANQUE Y/O 18 MESES DESPUÉS DEL EMBARQUE, INCLUYE: TRAZO, ACCESORIOS, MATERIALES MENORES Y DE CONSUMO, PRUEBAS, ACARREO DEL MATERIAL AL SITIO DE SU COLOCACIÓN, A CUALQUIER NIVEL, INSTALACIÓN, HERRAMIENTA, EQUIPO Y MANO DE OBRA </t>
  </si>
  <si>
    <t>SUMINISTRO Y COLOCACIÓN DE TEE RANURADA DE 2'', DE HIERRO DÚCTIL A536, INCLUYE: MATERIAL, INSTALACIÓN, ELEVACIONES, ACARREO DEL MATERIAL AL SITIO DE SU COLOCACIÓN, PRUEBAS, HERRAMIENTAS Y MANO DE OBRA.</t>
  </si>
  <si>
    <t xml:space="preserve">SUMINISTRO Y COLOCACIÓN DE V-27 VENTANAL CORREDIZO  EN MEDIDA DE 4.15 X 2.70 M A BASE DE ALUMINIO SERIE 4500 COLOR S.M.A., CRISTAL CLARO DE 9 MM TEMPLADO MÁS PELÍCULA DE SEGURIDAD (SRCS100-4 TRANSPARENTE DE 100 MCRS), SELLADO CON SILICÓN, MÁS TRES MOSQUITEROS CORREDIZOS. INCLUYE: MATERIALES HERRAMIENTAS Y MANO DE OBRA </t>
  </si>
  <si>
    <t>FABRICACIÓN Y COLOCACIÓN DE MUEBLE DE MADERA (DOPI015-34) MC1 EN MEDIDAS GENERALES DE 2.13 M DE LARGO, 1.55 M DE ANCHO Y 2.70 M DE ALTURA, COMPUESTO POR CUATRO ESTANTES A BASE DE UNA ESTRUCTURA DE PTR 3/4" CALIBRE 18, APLICACIÓN DE ANTICORROSIVO, PARA RECIBIR PANEL CON SUSTRATO DE MDF DE 18 MM RECUBIERTO CON MELAMINA EN COLOR FRESNO BRUMA CON LA VETA EN HORIZONTAL, ANCLADO CON TAQUETE TIPO CAMISA DE 3/16"X 2 1/2", TECHO Y PISO DE ESTANTE A BASE DE MELAMINA DE 18MM MODELO FRESNO BRUNA, MÁS PERFIL DE ALUMINIO DE 15 MM DE ANCHO MOD. PL-01, PARA RECIBIR TIRA LED MOD. FLS02-9.6-24K-IP65-24VDC, MÁS CONTROLADOR LED MAGNÉTICO - 24V DC - 40 WATTS - ENTRADA 120V - DIMEABLE. INCLUYE: MATERIALES, FLETES, CARGAS, DESCARGAS, ACARREOS, ELEVACIONES, EQUIPO, RIESGOS POR MANEJO, LIMPIEZA DEL FRENTE DE TRABAJO, MANO DE OBRA Y HERRAMIENTA.</t>
  </si>
  <si>
    <t>FABRICACIÓN Y COLOCACIÓN DE MUEBLE DE MADERA (DOPI015-34) MC2 EN MEDIDAS GENERALES DE 2.30 M DE LARGO, 2.10 M DE ANCHO Y 2.70 M DE ALTURA, COMPUESTO POR CUATRO ESTANTES A BASE DE UNA ESTRUCTURA DE PTR 3/4" CALIBRE 18, APLICACIÓN DE ANTICORROSIVO, PARA RECIBIR PANEL CON SUSTRATO DE MDF DE 18 MM RECUBIERTO CON MELAMINA EN COLOR FRESNO BRUMA CON LA VETA EN HORIZONTAL, ANCLADO CON TAQUETE TIPO CAMISA DE 3/16"X 2 1/2", TECHO Y PISO DE ESTANTE A BASE DE MELAMINA DE 18MM MODELO FRESNO BRUNA, MÁS PERFIL DE ALUMINIO DE 15 MM DE ANCHO MOD. PL-01, PARA RECIBIR TIRA LED MOD. FLS02-9.6-24K-IP65-24VDC, MÁS CONTROLADOR LED MAGNÉTICO - 24V DC - 40 WATTS - ENTRADA 120V - DIMEABLE. INCLUYE: MATERIALES, FLETES, CARGAS, DESCARGAS, ACARREOS, ELEVACIONES, EQUIPO, RIESGOS POR MANEJO, LIMPIEZA DEL FRENTE DE TRABAJO, MANO DE OBRA Y HERRAMIENTA.</t>
  </si>
  <si>
    <r>
      <t>SUMINISTRO Y COLOCACIÓN DE UNICANAL ARGOS PERFORADO 4X4 CM PARA FIJACIÓN, C-14 PERFORADO 4X4CM  USO DE UNICANAL: INDUSTRIAL NOM-004-SEDG-2004 6.2.5.2.2 LAS TUBERÍAS SE DEBEN SOPORTAR A CADA 3,00 M COMO MÁXIMO, CON ABRAZADERAS FIJADAS CON TAQUETE DE EXPANSIÓN 3/8" X 3", QUE PERMITAN EL DESLIZAMIENTO DE LAS MISMAS Y EVITEN SU FLEXIÓN POR PESO PROPIO Y LAS QUE POR CONDICIONES DE DISEÑO ATRAVIESEN CLAROS O QUEDEN SEPARADAS DE LA CONSTRUCCIÓN, SE DEBEN SOPORTAR EN AMBOS EXTREMOS. INCLUYE: MANO DE OBRA HERRAMIENTAS Y MATERIALES</t>
    </r>
    <r>
      <rPr>
        <sz val="8"/>
        <color rgb="FFFF0000"/>
        <rFont val="Isidora Bold"/>
      </rPr>
      <t xml:space="preserve">
</t>
    </r>
  </si>
  <si>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</si>
  <si>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</si>
  <si>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</si>
  <si>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APLICACIÓN DE  PINTURA TERMOPLÁSTICA PARA SIMBOLOGÍA DE PRIORIDAD A CICLISTAS, COLOR BLANCO, CON APLICACIÓN DE PRIMARIO PARA ASEGURAR EL CORRECTO ANCLAJE DE LA PINTURA Y DE MICROESFERA REFLEJANTE 330 GR/M2, APLICADA CON MAQUINA PINTARRAYA, INCLUYE: TRAZO, SEÑALAMIENTOS, MANO DE OBRA, PREPARACIÓN Y LIMPIEZA AL FINAL DE LA OBRA.</t>
  </si>
  <si>
    <t>SUMINISTRO Y COLOCACIÓN DE PUERTA METÁLICA PH-01 DE EMERGENCIA DOBLE  ARMOR HIGH O SIMILAR, MEDIDAS VANO LIBRE 1.20 X 2.20 MTS (ALTO X ANCHO) (VANO LIBRE), EN COLOR  S.M.A. INCLUYE:, BARRA ANTIPÁNICO DE DOS PUNTOS, DOBLE CIERRAPUERTAS POTENCIA 4, RESISTENCIA AL FUEGO POR 180 MINUTOS, RELLENO INTERIOR EN LAMINA MINERAL, TERMINADA EN PINTURA ELECTROSTÁTICA COLOR S.M.A., MANO DE OBRA MATERIALES Y HERRAMIENTAS</t>
  </si>
  <si>
    <t>SUMINISTRO Y COLOCACIÓN DE PUERTA METÁLICA PH-02 DE EMERGENCIA DOBLE  ARMOR HIGH O SIMILAR, MEDIDAS VANO LIBRE 2.40 X 2.20 MTS (ALTO X ANCHO) (VANO LIBRE), EN COLOR  S.M.A. INCLUYE:, BARRA ANTIPÁNICO DE DOS PUNTOS, DOBLE CIERRAPUERTAS POTENCIA 4, RESISTENCIA AL FUEGO POR 180 MINUTOS, RELLENO INTERIOR EN LAMINA MINERAL, TERMINADA EN PINTURA ELECTROSTÁTICA COLOR S.M.A, MANO DE OBRA MATERIALES Y HERRAMIENTAS</t>
  </si>
  <si>
    <t>SUMINISTRO Y COLOCACIÓN DE PISO PORCELANICO MOD. CITYLINE IVORY DE 59 X 59 CM RECTIFICADO, COLOR GRIS CLARO, COLOCADO A HUESO, ASENTADO CON PEGAPISO Y JUNTEADOR SIN ARENA COLOR S.M.A.. INCLUYE: TRAZO, CORTE, REMATES, ESCUADRE, DESPERDICIOS, DESPATINADO, RECORTES EN REMATES A MUROS, NIVELADO, EQUIPO Y MANO DE OBRA.</t>
  </si>
  <si>
    <t>SUMINISTRO Y COLOCACIÓN DE LOSETA CERAMICA  INTERCERAMIC FORMATO 40X40 MODELO KRONOS A, ESTANDAR ESMALTADO COLOR TERRACOTA, ASENTADO CON PEGAPISO, CON JUNTAS DE 2 MM A BASE DE JUNTEADOR SIN ARENA COLOR S.M.A., INCLUYE: TRAZO, CORTE, REMATES, ESCUADRE, DESPERDICIOS, DESPATINADO, RECORTES EN REMATES A MUROS, NIVELADO, EQUIPO Y MANO DE OBRA.</t>
  </si>
  <si>
    <t>SUMINISTRO Y COLOCACIÓN DE PISO PORCELANICO MOD. GEOLOGIC DELTA GREY DE 59 X 59 CM RECTIFICADO, COLOR GRIS, COLOCADO A HUESO, ASENTADO CON PEGAPISO Y JUNTEADOR SIN ARENA COLOR S.M.A.. INCLUYE: TRAZO, CORTE, REMATES, ESCUADRE, DESPERDICIOS, DESPATINADO, RECORTES EN REMATES A MUROS, NIVELADO, EQUIPO Y MANO DE OBRA.</t>
  </si>
  <si>
    <t>SUMINISTRO Y COLOCACIÓN DE PISO PORCELANICO MOD. STONEWALK MARFIL DE 59 X 59 CM RECTIFICADO, COLOR MARFIL, COLOCADO A HUESO, ASENTADO CON PEGAPISO Y JUNTEADOR SIN ARENA COLOR S.M.A.. INCLUYE: TRAZO, CORTE, REMATES, ESCUADRE, DESPERDICIOS, DESPATINADO, RECORTES EN REMATES A MUROS, NIVELADO, EQUIPO Y MANO DE OBRA.</t>
  </si>
  <si>
    <t>SUMINISTRO Y COLOCACIÓN DE AZULEJO CERÁMICO DE 60 X 60 CM, MOD. BLANCO ZR03 O SIMILAR, COLOR BLANCO BRILLANTE, ASENTADO CON PEGAZULEJO, CON JUNTAS DE 2 MM A BASE DE JUNTEADOR SIN ARENA COLOR S.M.A., INCLUYE: TRAZO, CORTE, REMATES, ESCUADRE, DESPERDICIOS, DESPATINADO, RECORTES EN REMATES A MUROS, NIVELADO, EQUIPO Y MANO DE OBRA.</t>
  </si>
  <si>
    <t>SUMINISTRO Y COLOCACIÓN DE AZULEJO CERÁMICO DE 20 X 30 CM, MOD. ASTRATTO BLANCO ANTIBACTERIAL O SIMILAR, ASENTADO CON PEGAZULEJO, CON JUNTAS DE 2 MM A BASE DE JUNTEADOR SIN ARENA COLOR S.M.A., INCLUYE: TRAZO, CORTE, REMATES, ESCUADRE, DESPERDICIOS, DESPATINADO, RECORTES EN REMATES A MUROS, NIVELADO, EQUIPO Y MANO DE OBRA.</t>
  </si>
  <si>
    <t>SUMINISTRO Y COLOCACIÓN DE ZOCLO A BASE DE PISO PORCELÁNICO MOD. CITYLINE IVORY DE 10 X 59 CM RECTIFICADO, COLOR GRIS CLARO, COLOCADO A HUESO, ASENTADO CON PEGAPISO Y JUNTEADOR SIN ARENA COLOR S.M.A.. INCLUYE: TRAZO, CORTE, REMATES, ESCUADRE, DESPERDICIOS, DESPATINADO, RECORTES EN REMATES A MUROS, NIVELADO, EQUIPO Y MANO DE OBRA.</t>
  </si>
  <si>
    <t>SUMINISTRO Y COLOCACIÓN DE ZOCLO A BASE DE LOSETA CERÁMICA INTERCERAMIC FORMATO 10 X 40 CM MODELO KRONOS A, ESTANDAR ESMALTADO COLOR TERRACOTA, CON JUNTAS DE 2 MM A BASE DE JUNTEADOR SIN ARENA COLOR S.M.A., INCLUYE: TRAZO, CORTE, REMATES, ESCUADRE, DESPERDICIOS, DESPATINADO, RECORTES EN REMATES A MUROS, NIVELADO, EQUIPO Y MANO DE OBRA.</t>
  </si>
  <si>
    <t>SUMINISTRO Y COLOCACIÓN DE ZOCLO A BASE DE PISO PORCELANICO MOD. STONEWALK MARFIL DE 59 X 59 CM RECTIFICADO, COLOR MARFIL, COLOCADO A HUESO, ASENTADO CON PEGAPISO Y JUNTEADOR SIN ARENA COLOR S.M.A. INCLUYE: TRAZO, CORTE, REMATES, ESCUADRE, DESPERDICIOS, DESPATINADO, RECORTES EN REMATES A MUROS, NIVELADO, EQUIPO Y MANO DE OBRA.</t>
  </si>
  <si>
    <t>SUMINISTRO Y COLOCACIÓN DE PLAFÓN LISO A BASE DE HOJAS DE TABLAYESO TIPO ANTI-MOHO DE 1/2" CON SUSPENSIÓN TIPO "T", TERMINANDO CON PASTA READY-MIX, ACABADO LISO SIN TEXTURA, APLICACIÓN UNIFORME DE UNA CAPA DE SELLADOR 5X1, POSTERIOR RECUBRIMIENTO CON DOS MANOS O HASTA LOGRAR UNA SUPERFICIE UNIFORME CON PINTURA VINIL-ACRILICA COLOR S.M.A., ACABADO SATINADO. LECHO BAJO DE PLAFON 2.70, INCLUYE: PERFILES DE ACERO GALVANIZADO PARA SOPORTERÍA Y SUSPENSIÓN OCULTA, NIVELACIÓN, CORTES, AJUSTES, DESPERDICIOS, PERFACINTA, REDIMIX, PIJAS AUTARROSCABLES S1, RESANES DEJANDO LA SUPERFICIE LISTA PARA LA APLICACIÓN DEL ACABADO, HERRAMIENTAS, MANO DE OBRA ESPECIALIZADA, ANDAMIOS, LIMPIEZA Y ACARREO DE LOS MATERIALES AL SITO DE SU COLOCACIÓN A CUALQUIER ALTURA.</t>
  </si>
  <si>
    <t>SUMINISTRO Y COLOCACIÓN DE HIDRANTE EUROPEO, CONSTA DE: UNA MANGUERA FORRADA DE CHAQUETA SIMPLE DE 1 1/2" X 30MTS - FM- NO. 3401, UN ACOPLAMIENTO DE LATÓN FUNDIDO DE 1 1/2"- NO. 3440, UNA BOQUILLA DE NIEBLA INDUSTRIAL DE 1 1/2" U/L- NO. 3460, UNA VÁLVULA ANGULAR DE LATÓN FUNDIDO DE 1 1/2" U/L- NO. 5040, UN ESCUDO CHAPADO EN CADMIO DE 1 1/2"- NO. 5730, 1 1/2" NIPPL DE LATÓN FUNDIDO- NO. 3365, COLOR ESMALTE ROJO PIN RACK U/L- NO. 3352 , INCLUYE: MATERIAL, INSTALACIÓN, ELEVACIONES, ACARREO DEL MATERIAL AL SITIO DE SU COLOCACIÓN, PRUEBAS, HERRAMIENTAS Y MANO DE OBRA.</t>
  </si>
  <si>
    <t>SUMINISTRO Y COLOCACIÓN DE TOMA SIAMESA, DE LATÓN FUNDIDO, EMPOTRADA EN MURO DE CONCRETO, DOS TAPAS DE BRONCE CON CADENA, DOS BOCAS DE DESCARGA DE 4" DE DIÁMETRO, VÁLVULA CHECK TIPO EUROPA 4", VÁLVULA DE DRENAJE DE 1 1/2", INCLUYE: CONEXIÓN A RED, MATERIAL, INSTALACIÓN, ELEVACIONES, ACARREO DEL MATERIAL AL SITIO DE SU COLOCACIÓN, PRUEBAS, HERRAMIENTAS Y MANO DE OBRA.</t>
  </si>
  <si>
    <t>SUMINISTRO Y COLOCACIÓN DE TEE MECANICA RANURADA DE 2" X 1 1/2'', DE HIERRO DÚCTIL A536,  INCLUYE: MATERIAL, INSTALACIÓN, ELEVACIONES, ACARREO DEL MATERIAL AL SITIO DE SU COLOCACIÓN, PRUEBAS, HERRAMIENTAS Y MANO DE OBRA.</t>
  </si>
  <si>
    <t>SUMINISTRO Y COLOCACIÓN DE TEE MECANICA RANURADA DE 2" X 2 1/2'', DE HIERRO DÚCTIL A536,  INCLUYE: MATERIAL, INSTALACIÓN, ELEVACIONES, ACARREO DEL MATERIAL AL SITIO DE SU COLOCACIÓN, PRUEBAS, HERRAMIENTAS Y MANO DE OBRA.</t>
  </si>
  <si>
    <t>SUMINISTRO Y COLOCACIÓN DE ACOPLE REDUCCIÓN VICTALIC 2 1/2'' X 2', DE HIERRO DÚCTIL A536,  INCLUYE: MATERIAL, INSTALACIÓN, ELEVACIONES, ACARREO DEL MATERIAL AL SITIO DE SU COLOCACIÓN, PRUEBAS, HERRAMIENTAS Y MANO DE OBRA.</t>
  </si>
  <si>
    <t>SUMINISTRO Y COLOCACIÓN DE ACOPLE REDUCCIÓN VICTALIC 2 1/2" X 1 1/2", DE HIERRO DÚCTIL A536,  INCLUYE: MATERIAL, INSTALACIÓN, ELEVACIONES, ACARREO DEL MATERIAL AL SITIO DE SU COLOCACIÓN, PRUEBAS, HERRAMIENTAS Y MANO DE OBRA.</t>
  </si>
  <si>
    <t>SUMINISTRO Y COLOCACIÓN DE ACOPLE REDUCCIÓN VICTALIC 2" X 1 1/2", DE HIERRO DÚCTIL A536,  INCLUYE: MATERIAL, INSTALACIÓN, ELEVACIONES, ACARREO DEL MATERIAL AL SITIO DE SU COLOCACIÓN, PRUEBAS, HERRAMIENTAS Y MANO DE OBRA.</t>
  </si>
  <si>
    <t>SUMINISTRO Y COLOCACIÓN DE ACOPLE REDUCCIÓN VICTALIC 4" X 2 1/2", DE HIERRO DÚCTIL A536,  INCLUYE: MATERIAL, INSTALACIÓN, ELEVACIONES, ACARREO DEL MATERIAL AL SITIO DE SU COLOCACIÓN, PRUEBAS, HERRAMIENTAS Y MANO DE OBRA.</t>
  </si>
  <si>
    <t>SUMINISTRO Y COLOCACIÓN DE TEE MECANICA ROSCADA DE 4'' X 1'', DE HIERRO DÚCTIL A536,  INCLUYE: MATERIAL, INSTALACIÓN, ELEVACIONES, ACARREO DEL MATERIAL AL SITIO DE SU COLOCACIÓN, PRUEBAS, HERRAMIENTAS Y MANO DE OBRA.</t>
  </si>
  <si>
    <t>SUMINISTRO Y COLOCACIÓN DE TEE MECANICA ROSCADA DE 2" X 2 1/2", DE HIERRO DÚCTIL A536,  INCLUYE: MATERIAL, INSTALACIÓN, ELEVACIONES, ACARREO DEL MATERIAL AL SITIO DE SU COLOCACIÓN, PRUEBAS, HERRAMIENTAS Y MANO DE OBRA.</t>
  </si>
  <si>
    <t>SUMINISTRO Y COLOCACIÓN DE TEE MECANICA ROSCADA DE2" X 1 1/2", DE HIERRO DÚCTIL A536,  INCLUYE: MATERIAL, INSTALACIÓN, ELEVACIONES, ACARREO DEL MATERIAL AL SITIO DE SU COLOCACIÓN, PRUEBAS, HERRAMIENTAS Y MANO DE OBRA.</t>
  </si>
  <si>
    <t>SUMINISTRO Y COLOCACIÓN DE VÁLVULA DE PRUEBA DE 1 1/2'', DE HIERRO DÚCTIL A536, INCLUYE: MATERIAL, INSTALACIÓN, ELEVACIONES, ACARREO DEL MATERIAL AL SITIO DE SU COLOCACIÓN, PRUEBAS, HERRAMIENTAS Y MANO DE OBRA.</t>
  </si>
  <si>
    <t>SUMINISTRO Y COLOCACIÓN DE CRUZ PARA CAMBIO DE DIRECCIÓN DE 2" X 1", DE DE HIERRO DÚCTIL A536,  INCLUYE: MATERIAL, INSTALACIÓN, ELEVACIONES, ACARREO DEL MATERIAL AL SITIO DE SU COLOCACIÓN, PRUEBAS, HERRAMIENTAS Y MANO DE OBRA.</t>
  </si>
  <si>
    <t>SUMINISTRO Y COLOCACIÓN DE CRUZ PARA CAMBIO DE DIRECCIÓN DE 2" X 1/2", DE DE HIERRO DÚCTIL A536,  INCLUYE: MATERIAL, INSTALACIÓN, ELEVACIONES, ACARREO DEL MATERIAL AL SITIO DE SU COLOCACIÓN, PRUEBAS, HERRAMIENTAS Y MANO DE OBRA.</t>
  </si>
  <si>
    <r>
      <t>SUMINISTRO Y COLOCACIÓN DE CRUZ PARA CAMBIO DE DIRECCIÓN DE 4" X 1", DE DE HIERRO DÚCTIL A536,  INCLUYE: MATERIAL, INSTALACIÓN, ELEVACIONES, ACARREO DEL MATERIAL AL SITIO DE SU COLOCACIÓN, PRUEBAS, HERRAMIENTAS Y MANO DE OBRA.</t>
    </r>
    <r>
      <rPr>
        <sz val="8"/>
        <color rgb="FFFF0000"/>
        <rFont val="Isidora Bold"/>
      </rPr>
      <t xml:space="preserve">
</t>
    </r>
  </si>
  <si>
    <t>DOPI-283</t>
  </si>
  <si>
    <t>DOPI-420</t>
  </si>
  <si>
    <t>DOPI-565</t>
  </si>
  <si>
    <t>DOPI-861</t>
  </si>
  <si>
    <t>SUMINISTRO E INSTALACIÓN DE CAJILLO TIPO I, U, Z Y L DE TABLAROCA A UNA CARA, DE DE 12 MM, INCLUYE: ACABADO LISTO PARA RECIBIR PINTURA, , PERFIL Y CANAL , ESQUINEROS METÁLICOS Y REBORDES, REDIMIX EN TODAS LAS JUNTAS, PANEL DE YESO, SUMINISTRO DE LOS MATERIALES, HERRAMIENTA, EQUIPO, FLETE, ACARREOS, MANO DE OBRA</t>
  </si>
  <si>
    <t>IMPORTE TOTAL CON LETRA</t>
  </si>
  <si>
    <t>SUBTOTAL M. N.</t>
  </si>
  <si>
    <t>IVA M. N.</t>
  </si>
  <si>
    <t>TOTAL M. N.</t>
  </si>
  <si>
    <t>FIRME DE 8 CM. DE ESPESOR DE CONCRETO  F'C=200 KG/CM2, REFORZADA CON MALLA ELECTROSOLDADA  6X6 - 8/8, INCLUYE: SUMINISTRO DE MATERIALES, ACARREOS, ELEVACIONES, CIMBRADO ACABADO RUGOSO PARA RECIBIR PISO CERÁMICO, ARMADO, COLADO, VIBRADO, DESCIMBRADO,  MANO DE OBRA, EQUIPO Y HERRAMIENTA.</t>
  </si>
  <si>
    <t>FIRME DE 8 CM. DE ESPESOR DE CONCRETO  CONCRETO  F'C=200 KG/CM2, REFORZADA CON MALLA ELECTROSOLDADA  6X6 - 8/8, INCLUYE: SUMINISTRO DE MATERIALES, ACARREOS, ELEVACIONES, CIMBRADO ACABADO ESCOBILLADO PARA RECIBIR PISO CERÁMICO, ARMADO, COLADO, VIBRADO, DESCIMBRADO,  MANO DE OBRA, EQUIPO Y HERRAMIENTA.</t>
  </si>
  <si>
    <t>SUMINISTRO Y COLOCACIÓN DE APLANADO A BASE DE YESO CON UN ESPESOR DE 2.00 CMS ACABDO LISO. INCLUYE: MATERIALES, ACARREOS, DESPERDICIOS, MANO DE OBRA, PLOMEADO, NIVELADO, REGLEADO, RECORTES, MANO DE OBRA, EQUIPO Y HERRAMIENTA</t>
  </si>
  <si>
    <t>M5</t>
  </si>
  <si>
    <t>Q2</t>
  </si>
  <si>
    <t>SUMINISTRO Y COLOCACIÓN DE AZULEJO CERÁMICO DE 60 X 60 CM RECTIFICADO, MOD. HUMO ZR02 O SIMILAR, COLOR GRIS ACERO, ASENTADO CON PEGAZULEJO, COLOCADO A HUESO, INCLUYE: TRAZO, CORTE, REMATES, ESCUADRE, DESPERDICIOS, DESPATINADO, RECORTES EN REMATES A MUROS, NIVELADO, EQUIPO Y MANO DE OBRA.</t>
  </si>
  <si>
    <t>DOPI-MUN-CUSMAX-IM-LP-119-2023</t>
  </si>
  <si>
    <t>Construcción del Centro de Desarrollo Infantil (CDI) No. 11 y obras complementarias, ubicado en la confluencia del bulevar Panamericano, colonia Tepeyac, Municipio de Zapopan, Jalisco</t>
  </si>
  <si>
    <t>LICITACIÓN PUBLICA No.</t>
  </si>
  <si>
    <t xml:space="preserve">SUMINISTRO Y COLOCACIÓN DE CONCRETO PREMEZCLADO CON RESISTENCIA A LA COMPRESIÓN F'C=250 KG/CM² CON AGREGADO DE 3/4" R.N. EN LOSAS LLENAS, BOMBEABLE. INCLUYE: MATERIALES, DESPERDICIOS, COLADO, VIBRADO, CURADO, PRUEBAS DE CALIDAD, LIMPIEZA, ACARREO DE MATERIALES AL LUGAR DE LA OBRA, DISPOSICIÓN DE DESPERDICIOS HASTA UN LUGAR AUTORIZADO PARA SU DESECHO, MANO DE OBRA , EQUIPO, HERRAMIENTA </t>
  </si>
  <si>
    <t>PE-01</t>
  </si>
  <si>
    <t>RAZÓN SOCIAL DEL 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</si>
</sst>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0.00\)"/>
  </numFmts>
  <fonts count="33">
    <font>
      <sz val="11"/>
      <color theme="1"/>
      <name val="Calibri"/>
      <family val="2"/>
      <scheme val="minor"/>
    </font>
    <font>
      <sz val="11"/>
      <color theme="1"/>
      <name val="Calibri"/>
      <family val="2"/>
      <scheme val="minor"/>
    </font>
    <font>
      <sz val="10"/>
      <color indexed="64"/>
      <name val="Arial"/>
      <family val="2"/>
    </font>
    <font>
      <sz val="10"/>
      <color indexed="64"/>
      <name val="Isidora Bold"/>
    </font>
    <font>
      <sz val="10"/>
      <name val="Arial"/>
      <family val="2"/>
    </font>
    <font>
      <sz val="9"/>
      <name val="Isidora Bold"/>
    </font>
    <font>
      <b/>
      <sz val="9"/>
      <name val="Isidora Bold"/>
    </font>
    <font>
      <b/>
      <sz val="10"/>
      <name val="Isidora Bold"/>
    </font>
    <font>
      <sz val="6"/>
      <name val="Isidora Bold"/>
    </font>
    <font>
      <sz val="11"/>
      <name val="Isidora Bold"/>
    </font>
    <font>
      <sz val="20"/>
      <name val="Isidora Bold"/>
    </font>
    <font>
      <b/>
      <sz val="18"/>
      <name val="Isidora Bold"/>
    </font>
    <font>
      <sz val="12"/>
      <name val="Isidora Bold"/>
    </font>
    <font>
      <b/>
      <sz val="8"/>
      <color indexed="64"/>
      <name val="Isidora Bold"/>
    </font>
    <font>
      <sz val="8"/>
      <color indexed="64"/>
      <name val="Isidora Bold"/>
    </font>
    <font>
      <b/>
      <sz val="10"/>
      <color indexed="64"/>
      <name val="Isidora Bold"/>
    </font>
    <font>
      <b/>
      <sz val="10"/>
      <color theme="1"/>
      <name val="Isidora Bold"/>
    </font>
    <font>
      <sz val="10"/>
      <color theme="1"/>
      <name val="Isidora Bold"/>
    </font>
    <font>
      <sz val="10"/>
      <color theme="8" tint="-0.249977111117893"/>
      <name val="Isidora Bold"/>
    </font>
    <font>
      <sz val="8"/>
      <name val="Isidora Bold"/>
    </font>
    <font>
      <sz val="8"/>
      <color rgb="FF000000"/>
      <name val="Isidora Bold"/>
    </font>
    <font>
      <sz val="10"/>
      <color theme="8" tint="-0.249977111117893"/>
      <name val="Arial"/>
      <family val="2"/>
    </font>
    <font>
      <sz val="8"/>
      <color rgb="FFFF0000"/>
      <name val="Isidora Bold"/>
    </font>
    <font>
      <b/>
      <sz val="10"/>
      <color rgb="FF0070C0"/>
      <name val="Isidora Bold"/>
    </font>
    <font>
      <sz val="11"/>
      <name val="Arial"/>
      <family val="2"/>
    </font>
    <font>
      <sz val="8"/>
      <color theme="1"/>
      <name val="Isidora Bold"/>
    </font>
    <font>
      <sz val="8"/>
      <name val="Calibri"/>
      <family val="2"/>
      <scheme val="minor"/>
    </font>
    <font>
      <sz val="10"/>
      <color theme="1"/>
      <name val="Calibri"/>
      <family val="2"/>
      <scheme val="minor"/>
    </font>
    <font>
      <sz val="8"/>
      <name val="Iskoola Pota"/>
      <family val="2"/>
    </font>
    <font>
      <sz val="9"/>
      <color indexed="64"/>
      <name val="Isidora"/>
    </font>
    <font>
      <sz val="11"/>
      <name val="Calibri"/>
      <family val="2"/>
    </font>
    <font>
      <b/>
      <sz val="10"/>
      <color theme="0"/>
      <name val="Isidora Bold"/>
    </font>
    <font>
      <b/>
      <sz val="11"/>
      <color theme="1"/>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0" fontId="2"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32">
    <xf numFmtId="0" fontId="0" fillId="0" borderId="0" xfId="0"/>
    <xf numFmtId="0" fontId="3" fillId="0" borderId="0" xfId="3" applyFont="1"/>
    <xf numFmtId="0" fontId="3" fillId="0" borderId="0" xfId="3" applyFont="1" applyAlignment="1">
      <alignment vertical="top"/>
    </xf>
    <xf numFmtId="0" fontId="5" fillId="0" borderId="1" xfId="4" applyFont="1" applyBorder="1" applyAlignment="1">
      <alignment horizontal="center" vertical="top" wrapText="1"/>
    </xf>
    <xf numFmtId="0" fontId="6" fillId="0" borderId="2" xfId="4" applyFont="1" applyBorder="1" applyAlignment="1">
      <alignment horizontal="justify" vertical="top" wrapText="1"/>
    </xf>
    <xf numFmtId="0" fontId="5" fillId="0" borderId="2" xfId="4" applyFont="1" applyBorder="1" applyAlignment="1">
      <alignment vertical="top" wrapText="1"/>
    </xf>
    <xf numFmtId="0" fontId="5" fillId="0" borderId="4" xfId="4" applyFont="1" applyBorder="1" applyAlignment="1">
      <alignment horizontal="center" vertical="top" wrapText="1"/>
    </xf>
    <xf numFmtId="0" fontId="6" fillId="0" borderId="5" xfId="4" applyFont="1" applyBorder="1" applyAlignment="1">
      <alignment horizontal="justify" vertical="top" wrapText="1"/>
    </xf>
    <xf numFmtId="0" fontId="5" fillId="0" borderId="5" xfId="4" applyFont="1" applyBorder="1" applyAlignment="1">
      <alignment vertical="top" wrapText="1"/>
    </xf>
    <xf numFmtId="165" fontId="8" fillId="0" borderId="5" xfId="4" applyNumberFormat="1" applyFont="1" applyBorder="1" applyAlignment="1">
      <alignment vertical="top"/>
    </xf>
    <xf numFmtId="0" fontId="5" fillId="0" borderId="3" xfId="4" applyFont="1" applyBorder="1" applyAlignment="1">
      <alignment horizontal="center" vertical="top"/>
    </xf>
    <xf numFmtId="2" fontId="5" fillId="0" borderId="3" xfId="4" applyNumberFormat="1" applyFont="1" applyBorder="1" applyAlignment="1">
      <alignment horizontal="right" vertical="top"/>
    </xf>
    <xf numFmtId="164" fontId="6" fillId="0" borderId="3" xfId="4" applyNumberFormat="1" applyFont="1" applyBorder="1" applyAlignment="1">
      <alignment horizontal="right" vertical="top"/>
    </xf>
    <xf numFmtId="14" fontId="5" fillId="0" borderId="3" xfId="4" applyNumberFormat="1" applyFont="1" applyBorder="1" applyAlignment="1">
      <alignment horizontal="justify" vertical="top" wrapText="1"/>
    </xf>
    <xf numFmtId="0" fontId="5" fillId="0" borderId="0" xfId="4" applyFont="1" applyAlignment="1">
      <alignment horizontal="center" vertical="top"/>
    </xf>
    <xf numFmtId="2" fontId="5" fillId="0" borderId="0" xfId="4" applyNumberFormat="1" applyFont="1" applyAlignment="1">
      <alignment horizontal="right" vertical="top"/>
    </xf>
    <xf numFmtId="164" fontId="6" fillId="0" borderId="0" xfId="4" applyNumberFormat="1" applyFont="1" applyAlignment="1">
      <alignment horizontal="right" vertical="top"/>
    </xf>
    <xf numFmtId="14" fontId="5" fillId="0" borderId="0" xfId="4" applyNumberFormat="1" applyFont="1" applyAlignment="1">
      <alignment horizontal="justify" vertical="top" wrapText="1"/>
    </xf>
    <xf numFmtId="0" fontId="6" fillId="0" borderId="5" xfId="4" applyFont="1" applyBorder="1" applyAlignment="1">
      <alignment vertical="top" wrapText="1"/>
    </xf>
    <xf numFmtId="0" fontId="10" fillId="0" borderId="5" xfId="4" applyFont="1" applyBorder="1" applyAlignment="1">
      <alignment vertical="top"/>
    </xf>
    <xf numFmtId="0" fontId="5" fillId="0" borderId="8" xfId="4" applyFont="1" applyBorder="1" applyAlignment="1">
      <alignment horizontal="center" vertical="top"/>
    </xf>
    <xf numFmtId="2" fontId="5" fillId="0" borderId="8" xfId="4" applyNumberFormat="1" applyFont="1" applyBorder="1" applyAlignment="1">
      <alignment horizontal="right" vertical="top"/>
    </xf>
    <xf numFmtId="164" fontId="6" fillId="0" borderId="8" xfId="4" applyNumberFormat="1" applyFont="1" applyBorder="1" applyAlignment="1">
      <alignment horizontal="right" vertical="top"/>
    </xf>
    <xf numFmtId="14" fontId="5" fillId="0" borderId="8" xfId="4" applyNumberFormat="1" applyFont="1" applyBorder="1" applyAlignment="1">
      <alignment horizontal="justify" vertical="top" wrapText="1"/>
    </xf>
    <xf numFmtId="0" fontId="5" fillId="0" borderId="5" xfId="4" applyFont="1" applyBorder="1" applyAlignment="1">
      <alignment vertical="top"/>
    </xf>
    <xf numFmtId="0" fontId="6" fillId="0" borderId="2" xfId="6" applyFont="1" applyBorder="1" applyAlignment="1">
      <alignment horizontal="center" vertical="top" wrapText="1"/>
    </xf>
    <xf numFmtId="0" fontId="5" fillId="0" borderId="7" xfId="4" applyFont="1" applyBorder="1" applyAlignment="1">
      <alignment horizontal="center" vertical="top" wrapText="1"/>
    </xf>
    <xf numFmtId="0" fontId="12" fillId="0" borderId="0" xfId="4" applyFont="1" applyAlignment="1">
      <alignment horizontal="center" vertical="top"/>
    </xf>
    <xf numFmtId="0" fontId="12" fillId="0" borderId="0" xfId="4" applyFont="1" applyAlignment="1">
      <alignment horizontal="justify" wrapText="1"/>
    </xf>
    <xf numFmtId="0" fontId="12" fillId="0" borderId="0" xfId="4" applyFont="1" applyAlignment="1">
      <alignment horizontal="centerContinuous"/>
    </xf>
    <xf numFmtId="4" fontId="12" fillId="0" borderId="0" xfId="4" applyNumberFormat="1" applyFont="1" applyAlignment="1">
      <alignment horizontal="center"/>
    </xf>
    <xf numFmtId="0" fontId="12" fillId="0" borderId="0" xfId="4" applyFont="1" applyAlignment="1">
      <alignment horizontal="center"/>
    </xf>
    <xf numFmtId="0" fontId="12" fillId="0" borderId="0" xfId="4" applyFont="1" applyAlignment="1">
      <alignment vertical="top"/>
    </xf>
    <xf numFmtId="0" fontId="13" fillId="0" borderId="0" xfId="3" applyFont="1" applyAlignment="1">
      <alignment horizontal="center" vertical="top"/>
    </xf>
    <xf numFmtId="0" fontId="14" fillId="0" borderId="0" xfId="3" applyFont="1" applyAlignment="1">
      <alignment vertical="top" wrapText="1"/>
    </xf>
    <xf numFmtId="4" fontId="3" fillId="0" borderId="0" xfId="3" applyNumberFormat="1" applyFont="1"/>
    <xf numFmtId="49" fontId="6" fillId="2" borderId="0" xfId="4" applyNumberFormat="1" applyFont="1" applyFill="1" applyAlignment="1">
      <alignment horizontal="center"/>
    </xf>
    <xf numFmtId="49" fontId="6" fillId="2" borderId="0" xfId="4" applyNumberFormat="1" applyFont="1" applyFill="1" applyAlignment="1">
      <alignment horizontal="justify" wrapText="1"/>
    </xf>
    <xf numFmtId="49" fontId="6" fillId="2" borderId="0" xfId="4" applyNumberFormat="1" applyFont="1" applyFill="1" applyAlignment="1">
      <alignment horizontal="center" vertical="center" wrapText="1"/>
    </xf>
    <xf numFmtId="49" fontId="15" fillId="3" borderId="0" xfId="3" applyNumberFormat="1" applyFont="1" applyFill="1" applyAlignment="1">
      <alignment horizontal="center" vertical="center" wrapText="1"/>
    </xf>
    <xf numFmtId="44" fontId="16" fillId="3" borderId="0" xfId="1" applyFont="1" applyFill="1" applyBorder="1" applyAlignment="1">
      <alignment vertical="top"/>
    </xf>
    <xf numFmtId="49" fontId="16" fillId="3" borderId="0" xfId="3" applyNumberFormat="1" applyFont="1" applyFill="1" applyAlignment="1">
      <alignment horizontal="center" vertical="top" wrapText="1"/>
    </xf>
    <xf numFmtId="49" fontId="16" fillId="3" borderId="0" xfId="3" applyNumberFormat="1" applyFont="1" applyFill="1" applyAlignment="1">
      <alignment horizontal="left" vertical="center" wrapText="1"/>
    </xf>
    <xf numFmtId="0" fontId="16" fillId="3" borderId="0" xfId="3" applyFont="1" applyFill="1" applyAlignment="1">
      <alignment vertical="top" wrapText="1"/>
    </xf>
    <xf numFmtId="4" fontId="16" fillId="3" borderId="0" xfId="3" applyNumberFormat="1" applyFont="1" applyFill="1" applyAlignment="1">
      <alignment horizontal="right" vertical="top" wrapText="1"/>
    </xf>
    <xf numFmtId="164" fontId="17" fillId="3" borderId="0" xfId="3" applyNumberFormat="1" applyFont="1" applyFill="1" applyAlignment="1">
      <alignment horizontal="right" vertical="top" wrapText="1"/>
    </xf>
    <xf numFmtId="164" fontId="16" fillId="3" borderId="0" xfId="3" applyNumberFormat="1" applyFont="1" applyFill="1" applyAlignment="1">
      <alignment horizontal="right" vertical="top" wrapText="1"/>
    </xf>
    <xf numFmtId="44" fontId="3" fillId="0" borderId="0" xfId="3" applyNumberFormat="1" applyFont="1" applyAlignment="1">
      <alignment wrapText="1"/>
    </xf>
    <xf numFmtId="0" fontId="3" fillId="0" borderId="0" xfId="3" applyFont="1" applyAlignment="1">
      <alignment wrapText="1"/>
    </xf>
    <xf numFmtId="49" fontId="19" fillId="0" borderId="0" xfId="0" applyNumberFormat="1" applyFont="1" applyAlignment="1">
      <alignment horizontal="center"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14" fillId="0" borderId="0" xfId="1" applyFont="1" applyFill="1" applyBorder="1" applyAlignment="1">
      <alignment horizontal="center" vertical="top" wrapText="1"/>
    </xf>
    <xf numFmtId="0" fontId="18" fillId="0" borderId="0" xfId="3" applyFont="1" applyAlignment="1">
      <alignment wrapText="1"/>
    </xf>
    <xf numFmtId="0" fontId="23" fillId="2" borderId="0" xfId="3" applyFont="1" applyFill="1" applyAlignment="1">
      <alignment horizontal="center" vertical="center" wrapText="1"/>
    </xf>
    <xf numFmtId="0" fontId="23" fillId="2" borderId="0" xfId="3" applyFont="1" applyFill="1" applyAlignment="1">
      <alignment horizontal="justify" vertical="top"/>
    </xf>
    <xf numFmtId="0" fontId="23" fillId="2" borderId="0" xfId="3" applyFont="1" applyFill="1" applyAlignment="1">
      <alignment horizontal="center" vertical="top" wrapText="1"/>
    </xf>
    <xf numFmtId="164" fontId="23" fillId="2" borderId="0" xfId="3" applyNumberFormat="1" applyFont="1" applyFill="1" applyAlignment="1">
      <alignment horizontal="right" vertical="top" wrapText="1"/>
    </xf>
    <xf numFmtId="44" fontId="23" fillId="2" borderId="0" xfId="1" applyFont="1" applyFill="1" applyBorder="1" applyAlignment="1">
      <alignment horizontal="center" vertical="top" wrapText="1"/>
    </xf>
    <xf numFmtId="44" fontId="17" fillId="3" borderId="0" xfId="1" applyFont="1" applyFill="1" applyAlignment="1">
      <alignment horizontal="right" vertical="top" wrapText="1"/>
    </xf>
    <xf numFmtId="0" fontId="21" fillId="0" borderId="0" xfId="3" applyFont="1" applyAlignment="1">
      <alignment wrapText="1"/>
    </xf>
    <xf numFmtId="2" fontId="24" fillId="0" borderId="4" xfId="0" applyNumberFormat="1" applyFont="1" applyBorder="1" applyAlignment="1" applyProtection="1">
      <alignment horizontal="center" vertical="center"/>
      <protection locked="0"/>
    </xf>
    <xf numFmtId="10" fontId="24" fillId="0" borderId="6" xfId="2" applyNumberFormat="1" applyFont="1" applyFill="1" applyBorder="1" applyAlignment="1">
      <alignment horizontal="center" vertical="center"/>
    </xf>
    <xf numFmtId="44" fontId="24" fillId="0" borderId="0" xfId="0" applyNumberFormat="1" applyFont="1" applyAlignment="1">
      <alignment vertical="center"/>
    </xf>
    <xf numFmtId="2" fontId="4" fillId="0" borderId="0" xfId="3" applyNumberFormat="1" applyFont="1" applyAlignment="1">
      <alignment horizontal="center" vertical="center" wrapText="1"/>
    </xf>
    <xf numFmtId="4" fontId="24" fillId="0" borderId="4" xfId="0" applyNumberFormat="1" applyFont="1" applyBorder="1" applyAlignment="1" applyProtection="1">
      <alignment horizontal="center" vertical="center"/>
      <protection locked="0"/>
    </xf>
    <xf numFmtId="164" fontId="24" fillId="0" borderId="0" xfId="0" applyNumberFormat="1" applyFont="1" applyAlignment="1">
      <alignment vertical="center"/>
    </xf>
    <xf numFmtId="44" fontId="17" fillId="3" borderId="0" xfId="7" applyFont="1" applyFill="1" applyAlignment="1">
      <alignment horizontal="right" vertical="top" wrapText="1"/>
    </xf>
    <xf numFmtId="44" fontId="16" fillId="3" borderId="0" xfId="7" applyFont="1" applyFill="1" applyBorder="1" applyAlignment="1">
      <alignment vertical="top"/>
    </xf>
    <xf numFmtId="44" fontId="23" fillId="2" borderId="0" xfId="7" applyFont="1" applyFill="1" applyBorder="1" applyAlignment="1">
      <alignment horizontal="center" vertical="top" wrapText="1"/>
    </xf>
    <xf numFmtId="0" fontId="3" fillId="4" borderId="0" xfId="3" applyFont="1" applyFill="1" applyAlignment="1">
      <alignment wrapText="1"/>
    </xf>
    <xf numFmtId="164" fontId="23" fillId="2" borderId="0" xfId="3" applyNumberFormat="1" applyFont="1" applyFill="1" applyAlignment="1">
      <alignment horizontal="left" vertical="top" wrapText="1"/>
    </xf>
    <xf numFmtId="0" fontId="27" fillId="0" borderId="0" xfId="0" applyFont="1"/>
    <xf numFmtId="49" fontId="16" fillId="3" borderId="0" xfId="3" applyNumberFormat="1" applyFont="1" applyFill="1" applyAlignment="1">
      <alignment horizontal="center" vertical="center" wrapText="1"/>
    </xf>
    <xf numFmtId="2" fontId="24" fillId="0" borderId="0" xfId="0" applyNumberFormat="1" applyFont="1" applyAlignment="1" applyProtection="1">
      <alignment horizontal="center" vertical="center"/>
      <protection locked="0"/>
    </xf>
    <xf numFmtId="10" fontId="24" fillId="0" borderId="0" xfId="2" applyNumberFormat="1" applyFont="1" applyFill="1" applyBorder="1" applyAlignment="1">
      <alignment horizontal="center" vertical="center"/>
    </xf>
    <xf numFmtId="4" fontId="3" fillId="0" borderId="0" xfId="3" applyNumberFormat="1" applyFont="1" applyAlignment="1">
      <alignment wrapText="1"/>
    </xf>
    <xf numFmtId="0" fontId="29" fillId="0" borderId="0" xfId="4" applyFont="1" applyAlignment="1">
      <alignment wrapText="1"/>
    </xf>
    <xf numFmtId="0" fontId="30" fillId="0" borderId="0" xfId="5" applyFont="1" applyAlignment="1">
      <alignment vertical="top"/>
    </xf>
    <xf numFmtId="164" fontId="7" fillId="3" borderId="0" xfId="1" applyNumberFormat="1" applyFont="1" applyFill="1" applyBorder="1" applyAlignment="1">
      <alignment horizontal="right" vertical="top" wrapText="1"/>
    </xf>
    <xf numFmtId="164" fontId="7" fillId="3" borderId="0" xfId="4" applyNumberFormat="1" applyFont="1" applyFill="1" applyAlignment="1">
      <alignment horizontal="right" vertical="top" wrapText="1"/>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164" fontId="19" fillId="0" borderId="0" xfId="0" applyNumberFormat="1" applyFont="1" applyFill="1" applyAlignment="1">
      <alignment horizontal="right" vertical="justify"/>
    </xf>
    <xf numFmtId="0" fontId="20" fillId="0" borderId="0" xfId="0" applyNumberFormat="1" applyFont="1" applyFill="1" applyBorder="1" applyAlignment="1">
      <alignment horizontal="center" vertical="top" wrapText="1"/>
    </xf>
    <xf numFmtId="0" fontId="18" fillId="0" borderId="0" xfId="3" applyFont="1" applyFill="1" applyAlignment="1">
      <alignment wrapText="1"/>
    </xf>
    <xf numFmtId="49" fontId="15" fillId="0" borderId="0" xfId="3" applyNumberFormat="1" applyFont="1" applyFill="1" applyBorder="1" applyAlignment="1">
      <alignment horizontal="center" vertical="center" wrapText="1"/>
    </xf>
    <xf numFmtId="164" fontId="15" fillId="0" borderId="0" xfId="3" applyNumberFormat="1" applyFont="1" applyFill="1" applyBorder="1" applyAlignment="1">
      <alignment horizontal="right" vertical="top" wrapText="1"/>
    </xf>
    <xf numFmtId="0" fontId="23" fillId="0" borderId="0" xfId="3" applyNumberFormat="1" applyFont="1" applyFill="1" applyBorder="1" applyAlignment="1">
      <alignment horizontal="center" vertical="center" wrapText="1"/>
    </xf>
    <xf numFmtId="0" fontId="23" fillId="0" borderId="0" xfId="3" applyNumberFormat="1" applyFont="1" applyFill="1" applyBorder="1" applyAlignment="1">
      <alignment horizontal="justify" vertical="top"/>
    </xf>
    <xf numFmtId="0" fontId="15" fillId="0" borderId="0" xfId="3" applyFont="1" applyFill="1" applyBorder="1" applyAlignment="1">
      <alignment vertical="top" wrapText="1"/>
    </xf>
    <xf numFmtId="4" fontId="31" fillId="0" borderId="0" xfId="3" applyNumberFormat="1" applyFont="1" applyFill="1" applyBorder="1" applyAlignment="1">
      <alignment horizontal="right" vertical="top" wrapText="1"/>
    </xf>
    <xf numFmtId="164" fontId="23" fillId="0" borderId="0" xfId="1" applyNumberFormat="1" applyFont="1" applyFill="1" applyBorder="1" applyAlignment="1">
      <alignment horizontal="right" vertical="top"/>
    </xf>
    <xf numFmtId="44" fontId="32" fillId="3" borderId="0" xfId="1" applyFont="1" applyFill="1" applyBorder="1" applyAlignment="1">
      <alignment vertical="top"/>
    </xf>
    <xf numFmtId="0" fontId="6" fillId="0" borderId="2" xfId="4" applyFont="1" applyBorder="1" applyAlignment="1">
      <alignment horizontal="justify" vertical="center" wrapText="1"/>
    </xf>
    <xf numFmtId="2" fontId="15" fillId="0" borderId="0" xfId="3" applyNumberFormat="1" applyFont="1" applyFill="1" applyBorder="1" applyAlignment="1">
      <alignment horizontal="left" vertical="top"/>
    </xf>
    <xf numFmtId="0" fontId="6" fillId="0" borderId="5" xfId="4" applyFont="1" applyBorder="1" applyAlignment="1">
      <alignment horizontal="center" vertical="center" wrapText="1"/>
    </xf>
    <xf numFmtId="49" fontId="6" fillId="0" borderId="0" xfId="4" applyNumberFormat="1" applyFont="1" applyFill="1" applyAlignment="1">
      <alignment horizontal="center"/>
    </xf>
    <xf numFmtId="49" fontId="6" fillId="0" borderId="0" xfId="4" applyNumberFormat="1" applyFont="1" applyFill="1" applyAlignment="1">
      <alignment horizontal="justify" wrapText="1"/>
    </xf>
    <xf numFmtId="49" fontId="6" fillId="0" borderId="0" xfId="4" applyNumberFormat="1" applyFont="1" applyFill="1" applyAlignment="1">
      <alignment horizontal="center" vertical="center" wrapText="1"/>
    </xf>
    <xf numFmtId="0" fontId="3" fillId="0" borderId="0" xfId="3" applyFont="1" applyFill="1"/>
    <xf numFmtId="164" fontId="7" fillId="0" borderId="0" xfId="1" applyNumberFormat="1" applyFont="1" applyFill="1" applyBorder="1" applyAlignment="1">
      <alignment horizontal="right" vertical="top"/>
    </xf>
    <xf numFmtId="2" fontId="15" fillId="0" borderId="0" xfId="3" applyNumberFormat="1" applyFont="1" applyFill="1" applyBorder="1" applyAlignment="1">
      <alignment horizontal="left" vertical="top"/>
    </xf>
    <xf numFmtId="0" fontId="6" fillId="3" borderId="0" xfId="6" applyFont="1" applyFill="1" applyAlignment="1">
      <alignment horizontal="center" vertical="center" wrapText="1"/>
    </xf>
    <xf numFmtId="2" fontId="15" fillId="3" borderId="0" xfId="3" applyNumberFormat="1" applyFont="1" applyFill="1" applyAlignment="1">
      <alignment horizontal="left" vertical="top"/>
    </xf>
    <xf numFmtId="0" fontId="7" fillId="0" borderId="1" xfId="4" applyFont="1" applyBorder="1" applyAlignment="1">
      <alignment horizontal="center" vertical="top" wrapText="1"/>
    </xf>
    <xf numFmtId="0" fontId="7" fillId="0" borderId="3" xfId="4" applyFont="1" applyBorder="1" applyAlignment="1">
      <alignment horizontal="center" vertical="top" wrapText="1"/>
    </xf>
    <xf numFmtId="0" fontId="7" fillId="0" borderId="11" xfId="4" applyFont="1" applyBorder="1" applyAlignment="1">
      <alignment horizontal="center" vertical="top" wrapText="1"/>
    </xf>
    <xf numFmtId="0" fontId="11" fillId="0" borderId="5" xfId="6" applyFont="1" applyBorder="1" applyAlignment="1">
      <alignment horizontal="center" vertical="center" wrapText="1"/>
    </xf>
    <xf numFmtId="0" fontId="11" fillId="0" borderId="10" xfId="6" applyFont="1" applyBorder="1" applyAlignment="1">
      <alignment horizontal="center" vertical="center" wrapText="1"/>
    </xf>
    <xf numFmtId="0" fontId="6" fillId="2" borderId="12" xfId="4" applyFont="1" applyFill="1" applyBorder="1" applyAlignment="1">
      <alignment horizontal="center" vertical="center"/>
    </xf>
    <xf numFmtId="0" fontId="6" fillId="2" borderId="13" xfId="4" applyFont="1" applyFill="1" applyBorder="1" applyAlignment="1">
      <alignment horizontal="center" vertical="center"/>
    </xf>
    <xf numFmtId="0" fontId="6" fillId="2" borderId="14" xfId="4" applyFont="1" applyFill="1" applyBorder="1" applyAlignment="1">
      <alignment horizontal="center" vertical="center"/>
    </xf>
    <xf numFmtId="0" fontId="11" fillId="0" borderId="4" xfId="4" applyFont="1" applyBorder="1" applyAlignment="1">
      <alignment horizontal="center" vertical="center" wrapText="1"/>
    </xf>
    <xf numFmtId="0" fontId="11" fillId="0" borderId="0" xfId="4" applyFont="1" applyAlignment="1">
      <alignment horizontal="center" vertical="center" wrapText="1"/>
    </xf>
    <xf numFmtId="0" fontId="11" fillId="0" borderId="6" xfId="4" applyFont="1" applyBorder="1" applyAlignment="1">
      <alignment horizontal="center" vertical="center" wrapText="1"/>
    </xf>
    <xf numFmtId="2" fontId="9" fillId="0" borderId="5" xfId="5" applyNumberFormat="1" applyFont="1" applyBorder="1" applyAlignment="1">
      <alignment horizontal="left" vertical="center" wrapText="1"/>
    </xf>
    <xf numFmtId="2" fontId="9" fillId="0" borderId="10" xfId="5" applyNumberFormat="1" applyFont="1" applyBorder="1" applyAlignment="1">
      <alignment horizontal="left" vertical="center" wrapText="1"/>
    </xf>
    <xf numFmtId="0" fontId="5" fillId="0" borderId="5" xfId="4" applyFont="1" applyBorder="1" applyAlignment="1">
      <alignment horizontal="justify" vertical="top" wrapText="1"/>
    </xf>
    <xf numFmtId="0" fontId="5" fillId="0" borderId="10" xfId="4" applyFont="1" applyBorder="1" applyAlignment="1">
      <alignment horizontal="justify" vertical="top" wrapText="1"/>
    </xf>
    <xf numFmtId="0" fontId="6" fillId="0" borderId="1" xfId="4" applyFont="1" applyBorder="1" applyAlignment="1">
      <alignment horizontal="center" vertical="top" wrapText="1"/>
    </xf>
    <xf numFmtId="0" fontId="6" fillId="0" borderId="3" xfId="4" applyFont="1" applyBorder="1" applyAlignment="1">
      <alignment horizontal="center" vertical="top" wrapText="1"/>
    </xf>
    <xf numFmtId="0" fontId="6" fillId="0" borderId="11" xfId="4" applyFont="1" applyBorder="1" applyAlignment="1">
      <alignment horizontal="center" vertical="top" wrapText="1"/>
    </xf>
    <xf numFmtId="0" fontId="5" fillId="0" borderId="4" xfId="4" applyFont="1" applyBorder="1" applyAlignment="1">
      <alignment horizontal="center" vertical="top" wrapText="1"/>
    </xf>
    <xf numFmtId="0" fontId="5" fillId="0" borderId="0" xfId="4" applyFont="1" applyBorder="1" applyAlignment="1">
      <alignment horizontal="center" vertical="top" wrapText="1"/>
    </xf>
    <xf numFmtId="0" fontId="5" fillId="0" borderId="6" xfId="4" applyFont="1" applyBorder="1" applyAlignment="1">
      <alignment horizontal="center" vertical="top" wrapText="1"/>
    </xf>
    <xf numFmtId="0" fontId="5" fillId="0" borderId="7" xfId="4" applyFont="1" applyBorder="1" applyAlignment="1">
      <alignment horizontal="center" vertical="top" wrapText="1"/>
    </xf>
    <xf numFmtId="0" fontId="5" fillId="0" borderId="8" xfId="4" applyFont="1" applyBorder="1" applyAlignment="1">
      <alignment horizontal="center" vertical="top" wrapText="1"/>
    </xf>
    <xf numFmtId="0" fontId="5" fillId="0" borderId="9" xfId="4" applyFont="1" applyBorder="1" applyAlignment="1">
      <alignment horizontal="center" vertical="top" wrapText="1"/>
    </xf>
    <xf numFmtId="0" fontId="6" fillId="3" borderId="0" xfId="6" applyFont="1" applyFill="1" applyAlignment="1">
      <alignment horizontal="right" vertical="top" wrapText="1"/>
    </xf>
    <xf numFmtId="0" fontId="29" fillId="3" borderId="0" xfId="4" applyFont="1" applyFill="1" applyAlignment="1">
      <alignment horizontal="center" wrapText="1"/>
    </xf>
  </cellXfs>
  <cellStyles count="10">
    <cellStyle name="Moneda" xfId="1" builtinId="4"/>
    <cellStyle name="Moneda 2" xfId="7" xr:uid="{00000000-0005-0000-0000-000001000000}"/>
    <cellStyle name="Moneda 2 2" xfId="9" xr:uid="{00000000-0005-0000-0000-000002000000}"/>
    <cellStyle name="Moneda 3" xfId="8" xr:uid="{00000000-0005-0000-0000-000003000000}"/>
    <cellStyle name="Normal" xfId="0" builtinId="0"/>
    <cellStyle name="Normal 2" xfId="5" xr:uid="{00000000-0005-0000-0000-000005000000}"/>
    <cellStyle name="Normal 2 2" xfId="6" xr:uid="{00000000-0005-0000-0000-000006000000}"/>
    <cellStyle name="Normal 3" xfId="3" xr:uid="{00000000-0005-0000-0000-000007000000}"/>
    <cellStyle name="Normal 3 2" xfId="4" xr:uid="{00000000-0005-0000-0000-000008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84656</xdr:colOff>
      <xdr:row>1</xdr:row>
      <xdr:rowOff>113134</xdr:rowOff>
    </xdr:from>
    <xdr:ext cx="1767004" cy="1104162"/>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703376" y="456034"/>
          <a:ext cx="1767004" cy="1104162"/>
        </a:xfrm>
        <a:prstGeom prst="rect">
          <a:avLst/>
        </a:prstGeom>
      </xdr:spPr>
    </xdr:pic>
    <xdr:clientData/>
  </xdr:oneCellAnchor>
  <xdr:oneCellAnchor>
    <xdr:from>
      <xdr:col>0</xdr:col>
      <xdr:colOff>9525</xdr:colOff>
      <xdr:row>2</xdr:row>
      <xdr:rowOff>116244</xdr:rowOff>
    </xdr:from>
    <xdr:ext cx="1014533" cy="969606"/>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69545" y="626784"/>
          <a:ext cx="1014533" cy="9696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84656</xdr:colOff>
      <xdr:row>1</xdr:row>
      <xdr:rowOff>113134</xdr:rowOff>
    </xdr:from>
    <xdr:ext cx="1767004" cy="1104162"/>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703376" y="456034"/>
          <a:ext cx="1767004" cy="1104162"/>
        </a:xfrm>
        <a:prstGeom prst="rect">
          <a:avLst/>
        </a:prstGeom>
      </xdr:spPr>
    </xdr:pic>
    <xdr:clientData/>
  </xdr:oneCellAnchor>
  <xdr:oneCellAnchor>
    <xdr:from>
      <xdr:col>0</xdr:col>
      <xdr:colOff>9525</xdr:colOff>
      <xdr:row>2</xdr:row>
      <xdr:rowOff>116244</xdr:rowOff>
    </xdr:from>
    <xdr:ext cx="1014533" cy="969606"/>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69545" y="626784"/>
          <a:ext cx="1014533" cy="9696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1070"/>
  <sheetViews>
    <sheetView showGridLines="0" tabSelected="1" zoomScale="85" zoomScaleNormal="85" zoomScaleSheetLayoutView="85" workbookViewId="0">
      <selection activeCell="B9" sqref="B9:B10"/>
    </sheetView>
  </sheetViews>
  <sheetFormatPr baseColWidth="10" defaultRowHeight="15"/>
  <cols>
    <col min="1" max="1" width="15.42578125" customWidth="1"/>
    <col min="2" max="2" width="70" customWidth="1"/>
    <col min="3" max="3" width="11.5703125" customWidth="1"/>
    <col min="4" max="4" width="10.7109375" customWidth="1"/>
    <col min="5" max="5" width="23.7109375" customWidth="1"/>
    <col min="6" max="6" width="48.5703125" customWidth="1"/>
    <col min="7" max="7" width="28" bestFit="1" customWidth="1"/>
    <col min="8" max="8" width="3.42578125" customWidth="1"/>
  </cols>
  <sheetData>
    <row r="1" spans="1:7" s="1" customFormat="1" ht="14.25" customHeight="1">
      <c r="A1" s="3"/>
      <c r="B1" s="4" t="s">
        <v>0</v>
      </c>
      <c r="C1" s="106" t="s">
        <v>1770</v>
      </c>
      <c r="D1" s="107"/>
      <c r="E1" s="107"/>
      <c r="F1" s="108"/>
      <c r="G1" s="5"/>
    </row>
    <row r="2" spans="1:7" s="1" customFormat="1" ht="14.25" customHeight="1">
      <c r="A2" s="6"/>
      <c r="B2" s="7" t="s">
        <v>1</v>
      </c>
      <c r="C2" s="114" t="s">
        <v>1768</v>
      </c>
      <c r="D2" s="115"/>
      <c r="E2" s="115"/>
      <c r="F2" s="116"/>
      <c r="G2" s="8"/>
    </row>
    <row r="3" spans="1:7" s="1" customFormat="1" ht="14.25" customHeight="1" thickBot="1">
      <c r="A3" s="6"/>
      <c r="B3" s="7" t="s">
        <v>2</v>
      </c>
      <c r="C3" s="114"/>
      <c r="D3" s="115"/>
      <c r="E3" s="115"/>
      <c r="F3" s="116"/>
      <c r="G3" s="8"/>
    </row>
    <row r="4" spans="1:7" s="1" customFormat="1" ht="18" customHeight="1">
      <c r="A4" s="6"/>
      <c r="B4" s="95" t="s">
        <v>3</v>
      </c>
      <c r="C4" s="10"/>
      <c r="D4" s="11"/>
      <c r="E4" s="12" t="s">
        <v>4</v>
      </c>
      <c r="F4" s="13"/>
      <c r="G4" s="9"/>
    </row>
    <row r="5" spans="1:7" s="1" customFormat="1" ht="18" customHeight="1">
      <c r="A5" s="6"/>
      <c r="B5" s="117" t="s">
        <v>1769</v>
      </c>
      <c r="C5" s="14"/>
      <c r="D5" s="15"/>
      <c r="E5" s="16" t="s">
        <v>6</v>
      </c>
      <c r="F5" s="17"/>
      <c r="G5" s="18"/>
    </row>
    <row r="6" spans="1:7" s="1" customFormat="1" ht="18" customHeight="1">
      <c r="A6" s="6"/>
      <c r="B6" s="117"/>
      <c r="C6" s="14"/>
      <c r="D6" s="15"/>
      <c r="E6" s="16" t="s">
        <v>7</v>
      </c>
      <c r="F6" s="17"/>
      <c r="G6" s="19"/>
    </row>
    <row r="7" spans="1:7" s="1" customFormat="1" ht="18" customHeight="1" thickBot="1">
      <c r="A7" s="6"/>
      <c r="B7" s="118"/>
      <c r="C7" s="20"/>
      <c r="D7" s="21"/>
      <c r="E7" s="22" t="s">
        <v>8</v>
      </c>
      <c r="F7" s="23"/>
      <c r="G7" s="24"/>
    </row>
    <row r="8" spans="1:7" s="1" customFormat="1" ht="12.75" customHeight="1">
      <c r="A8" s="6"/>
      <c r="B8" s="97" t="s">
        <v>1773</v>
      </c>
      <c r="C8" s="121" t="s">
        <v>9</v>
      </c>
      <c r="D8" s="122"/>
      <c r="E8" s="122"/>
      <c r="F8" s="123"/>
      <c r="G8" s="25" t="s">
        <v>10</v>
      </c>
    </row>
    <row r="9" spans="1:7" s="1" customFormat="1" ht="12.75">
      <c r="A9" s="6"/>
      <c r="B9" s="119"/>
      <c r="C9" s="124"/>
      <c r="D9" s="125"/>
      <c r="E9" s="125"/>
      <c r="F9" s="126"/>
      <c r="G9" s="109" t="s">
        <v>1772</v>
      </c>
    </row>
    <row r="10" spans="1:7" s="1" customFormat="1" ht="15.75" customHeight="1" thickBot="1">
      <c r="A10" s="26"/>
      <c r="B10" s="120"/>
      <c r="C10" s="127"/>
      <c r="D10" s="128"/>
      <c r="E10" s="128"/>
      <c r="F10" s="129"/>
      <c r="G10" s="110"/>
    </row>
    <row r="11" spans="1:7" s="1" customFormat="1" ht="6" customHeight="1" thickBot="1">
      <c r="A11" s="27"/>
      <c r="B11" s="28"/>
      <c r="C11" s="29"/>
      <c r="D11" s="30"/>
      <c r="E11" s="31"/>
      <c r="F11" s="29"/>
      <c r="G11" s="32"/>
    </row>
    <row r="12" spans="1:7" s="1" customFormat="1" ht="13.5" thickBot="1">
      <c r="A12" s="111" t="s">
        <v>11</v>
      </c>
      <c r="B12" s="112"/>
      <c r="C12" s="112"/>
      <c r="D12" s="112"/>
      <c r="E12" s="112"/>
      <c r="F12" s="112"/>
      <c r="G12" s="113"/>
    </row>
    <row r="13" spans="1:7" s="1" customFormat="1" ht="6" customHeight="1">
      <c r="A13" s="33"/>
      <c r="B13" s="34"/>
      <c r="C13" s="34"/>
      <c r="D13" s="35"/>
      <c r="G13" s="2"/>
    </row>
    <row r="14" spans="1:7" s="1" customFormat="1" ht="12.75">
      <c r="A14" s="36" t="s">
        <v>12</v>
      </c>
      <c r="B14" s="37" t="s">
        <v>13</v>
      </c>
      <c r="C14" s="36" t="s">
        <v>14</v>
      </c>
      <c r="D14" s="36" t="s">
        <v>15</v>
      </c>
      <c r="E14" s="38" t="s">
        <v>16</v>
      </c>
      <c r="F14" s="38" t="s">
        <v>17</v>
      </c>
      <c r="G14" s="38" t="s">
        <v>18</v>
      </c>
    </row>
    <row r="15" spans="1:7" s="101" customFormat="1" ht="12.75">
      <c r="A15" s="98"/>
      <c r="B15" s="99"/>
      <c r="C15" s="98"/>
      <c r="D15" s="98"/>
      <c r="E15" s="100"/>
      <c r="F15" s="100"/>
      <c r="G15" s="100"/>
    </row>
    <row r="16" spans="1:7" s="1" customFormat="1" ht="12.75">
      <c r="A16" s="39"/>
      <c r="B16" s="105" t="s">
        <v>5</v>
      </c>
      <c r="C16" s="105"/>
      <c r="D16" s="105"/>
      <c r="E16" s="105"/>
      <c r="F16" s="105"/>
      <c r="G16" s="40">
        <f>+G17+G29+G49+G70+G86+G124+G136+G215+G246+G292+G463+G488+G526+G596+G678+G698+G717+G754+G797+G813+G848+G923+G927+G937+G954+G831+G864</f>
        <v>0</v>
      </c>
    </row>
    <row r="17" spans="1:8" s="48" customFormat="1" ht="12.75">
      <c r="A17" s="41" t="s">
        <v>19</v>
      </c>
      <c r="B17" s="42" t="s">
        <v>20</v>
      </c>
      <c r="C17" s="43"/>
      <c r="D17" s="44"/>
      <c r="E17" s="45"/>
      <c r="F17" s="46"/>
      <c r="G17" s="40">
        <f>ROUND(PRODUCT(SUM(G18:G28)),2)</f>
        <v>0</v>
      </c>
      <c r="H17" s="47"/>
    </row>
    <row r="18" spans="1:8" s="53" customFormat="1" ht="33.75">
      <c r="A18" s="49" t="s">
        <v>21</v>
      </c>
      <c r="B18" s="81" t="s">
        <v>22</v>
      </c>
      <c r="C18" s="82" t="s">
        <v>23</v>
      </c>
      <c r="D18" s="83">
        <v>2739.41</v>
      </c>
      <c r="E18" s="84"/>
      <c r="F18" s="85"/>
      <c r="G18" s="52"/>
      <c r="H18" s="76"/>
    </row>
    <row r="19" spans="1:8" s="60" customFormat="1" ht="45">
      <c r="A19" s="49" t="s">
        <v>24</v>
      </c>
      <c r="B19" s="81" t="s">
        <v>25</v>
      </c>
      <c r="C19" s="82" t="s">
        <v>26</v>
      </c>
      <c r="D19" s="83">
        <v>99.16</v>
      </c>
      <c r="E19" s="84"/>
      <c r="F19" s="85"/>
      <c r="G19" s="52"/>
      <c r="H19" s="76"/>
    </row>
    <row r="20" spans="1:8" s="60" customFormat="1" ht="45">
      <c r="A20" s="49" t="s">
        <v>27</v>
      </c>
      <c r="B20" s="81" t="s">
        <v>28</v>
      </c>
      <c r="C20" s="82" t="s">
        <v>26</v>
      </c>
      <c r="D20" s="83">
        <v>77.180000000000007</v>
      </c>
      <c r="E20" s="84"/>
      <c r="F20" s="85"/>
      <c r="G20" s="52"/>
      <c r="H20" s="76"/>
    </row>
    <row r="21" spans="1:8" s="60" customFormat="1" ht="33.75">
      <c r="A21" s="49" t="s">
        <v>29</v>
      </c>
      <c r="B21" s="81" t="s">
        <v>30</v>
      </c>
      <c r="C21" s="82" t="s">
        <v>26</v>
      </c>
      <c r="D21" s="83">
        <v>187.66</v>
      </c>
      <c r="E21" s="84"/>
      <c r="F21" s="85"/>
      <c r="G21" s="52"/>
      <c r="H21" s="76"/>
    </row>
    <row r="22" spans="1:8" s="60" customFormat="1" ht="67.5">
      <c r="A22" s="49" t="s">
        <v>31</v>
      </c>
      <c r="B22" s="81" t="s">
        <v>32</v>
      </c>
      <c r="C22" s="82" t="s">
        <v>26</v>
      </c>
      <c r="D22" s="83">
        <v>3.69</v>
      </c>
      <c r="E22" s="84"/>
      <c r="F22" s="85"/>
      <c r="G22" s="52"/>
      <c r="H22" s="76"/>
    </row>
    <row r="23" spans="1:8" s="60" customFormat="1" ht="78.75">
      <c r="A23" s="49" t="s">
        <v>33</v>
      </c>
      <c r="B23" s="81" t="s">
        <v>34</v>
      </c>
      <c r="C23" s="82" t="s">
        <v>26</v>
      </c>
      <c r="D23" s="83">
        <v>41.55</v>
      </c>
      <c r="E23" s="84"/>
      <c r="F23" s="85"/>
      <c r="G23" s="52"/>
      <c r="H23" s="76"/>
    </row>
    <row r="24" spans="1:8" s="60" customFormat="1" ht="56.25">
      <c r="A24" s="49" t="s">
        <v>35</v>
      </c>
      <c r="B24" s="81" t="s">
        <v>36</v>
      </c>
      <c r="C24" s="82" t="s">
        <v>23</v>
      </c>
      <c r="D24" s="83">
        <v>121.07</v>
      </c>
      <c r="E24" s="84"/>
      <c r="F24" s="85"/>
      <c r="G24" s="52"/>
      <c r="H24" s="76"/>
    </row>
    <row r="25" spans="1:8" s="53" customFormat="1" ht="33.75">
      <c r="A25" s="49" t="s">
        <v>37</v>
      </c>
      <c r="B25" s="81" t="s">
        <v>38</v>
      </c>
      <c r="C25" s="82" t="s">
        <v>26</v>
      </c>
      <c r="D25" s="83">
        <v>124.35</v>
      </c>
      <c r="E25" s="84"/>
      <c r="F25" s="85"/>
      <c r="G25" s="52"/>
      <c r="H25" s="76"/>
    </row>
    <row r="26" spans="1:8" s="53" customFormat="1" ht="33.75">
      <c r="A26" s="49" t="s">
        <v>39</v>
      </c>
      <c r="B26" s="81" t="s">
        <v>40</v>
      </c>
      <c r="C26" s="82" t="s">
        <v>26</v>
      </c>
      <c r="D26" s="83">
        <v>533.59</v>
      </c>
      <c r="E26" s="84"/>
      <c r="F26" s="85"/>
      <c r="G26" s="52"/>
      <c r="H26" s="76"/>
    </row>
    <row r="27" spans="1:8" s="53" customFormat="1" ht="33.75">
      <c r="A27" s="49" t="s">
        <v>41</v>
      </c>
      <c r="B27" s="81" t="s">
        <v>42</v>
      </c>
      <c r="C27" s="82" t="s">
        <v>43</v>
      </c>
      <c r="D27" s="83">
        <v>9071.0300000000007</v>
      </c>
      <c r="E27" s="84"/>
      <c r="F27" s="85"/>
      <c r="G27" s="52"/>
      <c r="H27" s="76"/>
    </row>
    <row r="28" spans="1:8" s="53" customFormat="1" ht="45">
      <c r="A28" s="49" t="s">
        <v>44</v>
      </c>
      <c r="B28" s="81" t="s">
        <v>45</v>
      </c>
      <c r="C28" s="82" t="s">
        <v>46</v>
      </c>
      <c r="D28" s="83">
        <v>1</v>
      </c>
      <c r="E28" s="84"/>
      <c r="F28" s="85"/>
      <c r="G28" s="52"/>
      <c r="H28" s="76"/>
    </row>
    <row r="29" spans="1:8" s="48" customFormat="1" ht="12.75">
      <c r="A29" s="41" t="s">
        <v>47</v>
      </c>
      <c r="B29" s="42" t="s">
        <v>48</v>
      </c>
      <c r="C29" s="43"/>
      <c r="D29" s="44"/>
      <c r="E29" s="45"/>
      <c r="F29" s="45"/>
      <c r="G29" s="40">
        <f>ROUND(PRODUCT((+G35+G43+G30)),2)</f>
        <v>0</v>
      </c>
      <c r="H29" s="76"/>
    </row>
    <row r="30" spans="1:8" s="53" customFormat="1" ht="12.75">
      <c r="A30" s="54" t="s">
        <v>49</v>
      </c>
      <c r="B30" s="55" t="s">
        <v>50</v>
      </c>
      <c r="C30" s="56"/>
      <c r="D30" s="57"/>
      <c r="E30" s="58"/>
      <c r="F30" s="58"/>
      <c r="G30" s="58">
        <f>ROUND(PRODUCT(SUM(G31:G34)),2)</f>
        <v>0</v>
      </c>
      <c r="H30" s="76"/>
    </row>
    <row r="31" spans="1:8" s="53" customFormat="1" ht="45">
      <c r="A31" s="49" t="s">
        <v>51</v>
      </c>
      <c r="B31" s="81" t="s">
        <v>52</v>
      </c>
      <c r="C31" s="82" t="s">
        <v>26</v>
      </c>
      <c r="D31" s="83">
        <v>1238.8399999999999</v>
      </c>
      <c r="E31" s="84"/>
      <c r="F31" s="85"/>
      <c r="G31" s="52"/>
      <c r="H31" s="76"/>
    </row>
    <row r="32" spans="1:8" s="60" customFormat="1" ht="45">
      <c r="A32" s="49" t="s">
        <v>53</v>
      </c>
      <c r="B32" s="81" t="s">
        <v>1693</v>
      </c>
      <c r="C32" s="82" t="s">
        <v>26</v>
      </c>
      <c r="D32" s="83">
        <v>751.08</v>
      </c>
      <c r="E32" s="84"/>
      <c r="F32" s="85"/>
      <c r="G32" s="52"/>
      <c r="H32" s="76"/>
    </row>
    <row r="33" spans="1:8" s="53" customFormat="1" ht="33.75">
      <c r="A33" s="49" t="s">
        <v>54</v>
      </c>
      <c r="B33" s="81" t="s">
        <v>40</v>
      </c>
      <c r="C33" s="82" t="s">
        <v>26</v>
      </c>
      <c r="D33" s="83">
        <v>1238.8399999999999</v>
      </c>
      <c r="E33" s="84"/>
      <c r="F33" s="85"/>
      <c r="G33" s="52"/>
      <c r="H33" s="76"/>
    </row>
    <row r="34" spans="1:8" s="53" customFormat="1" ht="33.75">
      <c r="A34" s="49" t="s">
        <v>55</v>
      </c>
      <c r="B34" s="81" t="s">
        <v>42</v>
      </c>
      <c r="C34" s="82" t="s">
        <v>43</v>
      </c>
      <c r="D34" s="83">
        <v>21060.28</v>
      </c>
      <c r="E34" s="84"/>
      <c r="F34" s="85"/>
      <c r="G34" s="52"/>
      <c r="H34" s="76"/>
    </row>
    <row r="35" spans="1:8" s="53" customFormat="1" ht="12.75">
      <c r="A35" s="54" t="s">
        <v>56</v>
      </c>
      <c r="B35" s="55" t="s">
        <v>57</v>
      </c>
      <c r="C35" s="56"/>
      <c r="D35" s="57"/>
      <c r="E35" s="58"/>
      <c r="F35" s="58"/>
      <c r="G35" s="58">
        <f>ROUND(PRODUCT(SUM(G36:G42)),2)</f>
        <v>0</v>
      </c>
      <c r="H35" s="76"/>
    </row>
    <row r="36" spans="1:8" s="53" customFormat="1" ht="33.75">
      <c r="A36" s="49" t="s">
        <v>58</v>
      </c>
      <c r="B36" s="81" t="s">
        <v>59</v>
      </c>
      <c r="C36" s="82" t="s">
        <v>23</v>
      </c>
      <c r="D36" s="83">
        <v>829.79</v>
      </c>
      <c r="E36" s="84"/>
      <c r="F36" s="85"/>
      <c r="G36" s="52"/>
      <c r="H36" s="76"/>
    </row>
    <row r="37" spans="1:8" s="53" customFormat="1" ht="33.75">
      <c r="A37" s="49" t="s">
        <v>60</v>
      </c>
      <c r="B37" s="81" t="s">
        <v>61</v>
      </c>
      <c r="C37" s="82" t="s">
        <v>62</v>
      </c>
      <c r="D37" s="83">
        <v>16410.97</v>
      </c>
      <c r="E37" s="84"/>
      <c r="F37" s="85"/>
      <c r="G37" s="52"/>
      <c r="H37" s="76"/>
    </row>
    <row r="38" spans="1:8" s="53" customFormat="1" ht="33.75">
      <c r="A38" s="49" t="s">
        <v>63</v>
      </c>
      <c r="B38" s="81" t="s">
        <v>64</v>
      </c>
      <c r="C38" s="82" t="s">
        <v>23</v>
      </c>
      <c r="D38" s="83">
        <v>418.97</v>
      </c>
      <c r="E38" s="84"/>
      <c r="F38" s="85"/>
      <c r="G38" s="52"/>
      <c r="H38" s="76"/>
    </row>
    <row r="39" spans="1:8" s="53" customFormat="1" ht="67.5">
      <c r="A39" s="49" t="s">
        <v>65</v>
      </c>
      <c r="B39" s="81" t="s">
        <v>66</v>
      </c>
      <c r="C39" s="82" t="s">
        <v>26</v>
      </c>
      <c r="D39" s="83">
        <v>54.4</v>
      </c>
      <c r="E39" s="84"/>
      <c r="F39" s="85"/>
      <c r="G39" s="52"/>
      <c r="H39" s="76"/>
    </row>
    <row r="40" spans="1:8" s="53" customFormat="1" ht="67.5">
      <c r="A40" s="49" t="s">
        <v>67</v>
      </c>
      <c r="B40" s="81" t="s">
        <v>68</v>
      </c>
      <c r="C40" s="82" t="s">
        <v>26</v>
      </c>
      <c r="D40" s="83">
        <v>54.4</v>
      </c>
      <c r="E40" s="84"/>
      <c r="F40" s="85"/>
      <c r="G40" s="52"/>
      <c r="H40" s="76"/>
    </row>
    <row r="41" spans="1:8" s="53" customFormat="1" ht="67.5">
      <c r="A41" s="49" t="s">
        <v>69</v>
      </c>
      <c r="B41" s="81" t="s">
        <v>70</v>
      </c>
      <c r="C41" s="82" t="s">
        <v>26</v>
      </c>
      <c r="D41" s="83">
        <v>54.4</v>
      </c>
      <c r="E41" s="84"/>
      <c r="F41" s="85"/>
      <c r="G41" s="52"/>
      <c r="H41" s="76"/>
    </row>
    <row r="42" spans="1:8" s="53" customFormat="1" ht="67.5">
      <c r="A42" s="49" t="s">
        <v>71</v>
      </c>
      <c r="B42" s="81" t="s">
        <v>72</v>
      </c>
      <c r="C42" s="82" t="s">
        <v>26</v>
      </c>
      <c r="D42" s="83">
        <v>54.4</v>
      </c>
      <c r="E42" s="84"/>
      <c r="F42" s="85"/>
      <c r="G42" s="52"/>
      <c r="H42" s="76"/>
    </row>
    <row r="43" spans="1:8" s="53" customFormat="1" ht="12.75">
      <c r="A43" s="54" t="s">
        <v>73</v>
      </c>
      <c r="B43" s="55" t="s">
        <v>74</v>
      </c>
      <c r="C43" s="56"/>
      <c r="D43" s="57"/>
      <c r="E43" s="58"/>
      <c r="F43" s="58"/>
      <c r="G43" s="58">
        <f>ROUND(PRODUCT(SUM(G44:G48)),2)</f>
        <v>0</v>
      </c>
      <c r="H43" s="76"/>
    </row>
    <row r="44" spans="1:8" s="53" customFormat="1" ht="33.75">
      <c r="A44" s="49" t="s">
        <v>75</v>
      </c>
      <c r="B44" s="81" t="s">
        <v>59</v>
      </c>
      <c r="C44" s="82" t="s">
        <v>23</v>
      </c>
      <c r="D44" s="83">
        <v>18.18</v>
      </c>
      <c r="E44" s="84"/>
      <c r="F44" s="85"/>
      <c r="G44" s="52"/>
      <c r="H44" s="76"/>
    </row>
    <row r="45" spans="1:8" s="53" customFormat="1" ht="33.75">
      <c r="A45" s="49" t="s">
        <v>76</v>
      </c>
      <c r="B45" s="81" t="s">
        <v>61</v>
      </c>
      <c r="C45" s="82" t="s">
        <v>62</v>
      </c>
      <c r="D45" s="83">
        <v>865.27</v>
      </c>
      <c r="E45" s="84"/>
      <c r="F45" s="85"/>
      <c r="G45" s="52"/>
      <c r="H45" s="76"/>
    </row>
    <row r="46" spans="1:8" s="53" customFormat="1" ht="33.75">
      <c r="A46" s="49" t="s">
        <v>77</v>
      </c>
      <c r="B46" s="81" t="s">
        <v>78</v>
      </c>
      <c r="C46" s="82" t="s">
        <v>23</v>
      </c>
      <c r="D46" s="83">
        <v>72.72</v>
      </c>
      <c r="E46" s="84"/>
      <c r="F46" s="85"/>
      <c r="G46" s="52"/>
      <c r="H46" s="76"/>
    </row>
    <row r="47" spans="1:8" s="53" customFormat="1" ht="67.5">
      <c r="A47" s="49" t="s">
        <v>79</v>
      </c>
      <c r="B47" s="81" t="s">
        <v>68</v>
      </c>
      <c r="C47" s="82" t="s">
        <v>26</v>
      </c>
      <c r="D47" s="83">
        <v>5.46</v>
      </c>
      <c r="E47" s="84"/>
      <c r="F47" s="85"/>
      <c r="G47" s="52"/>
      <c r="H47" s="76"/>
    </row>
    <row r="48" spans="1:8" s="53" customFormat="1" ht="78.75">
      <c r="A48" s="49" t="s">
        <v>80</v>
      </c>
      <c r="B48" s="81" t="s">
        <v>81</v>
      </c>
      <c r="C48" s="82" t="s">
        <v>26</v>
      </c>
      <c r="D48" s="83">
        <v>5.46</v>
      </c>
      <c r="E48" s="84"/>
      <c r="F48" s="85"/>
      <c r="G48" s="52"/>
      <c r="H48" s="76"/>
    </row>
    <row r="49" spans="1:8" s="48" customFormat="1" ht="12.75">
      <c r="A49" s="41" t="s">
        <v>82</v>
      </c>
      <c r="B49" s="42" t="s">
        <v>83</v>
      </c>
      <c r="C49" s="43"/>
      <c r="D49" s="44"/>
      <c r="E49" s="45"/>
      <c r="F49" s="45"/>
      <c r="G49" s="40">
        <f>ROUND(PRODUCT(SUM(G50:G69)),2)</f>
        <v>0</v>
      </c>
      <c r="H49" s="76"/>
    </row>
    <row r="50" spans="1:8" s="53" customFormat="1" ht="45">
      <c r="A50" s="49" t="s">
        <v>84</v>
      </c>
      <c r="B50" s="81" t="s">
        <v>52</v>
      </c>
      <c r="C50" s="82" t="s">
        <v>26</v>
      </c>
      <c r="D50" s="83">
        <v>145.77000000000001</v>
      </c>
      <c r="E50" s="84"/>
      <c r="F50" s="85"/>
      <c r="G50" s="52"/>
      <c r="H50" s="76"/>
    </row>
    <row r="51" spans="1:8" s="53" customFormat="1" ht="45">
      <c r="A51" s="49" t="s">
        <v>85</v>
      </c>
      <c r="B51" s="81" t="s">
        <v>86</v>
      </c>
      <c r="C51" s="82" t="s">
        <v>26</v>
      </c>
      <c r="D51" s="83">
        <v>145.77000000000001</v>
      </c>
      <c r="E51" s="84"/>
      <c r="F51" s="85"/>
      <c r="G51" s="52"/>
      <c r="H51" s="76"/>
    </row>
    <row r="52" spans="1:8" s="53" customFormat="1" ht="45">
      <c r="A52" s="49" t="s">
        <v>87</v>
      </c>
      <c r="B52" s="81" t="s">
        <v>88</v>
      </c>
      <c r="C52" s="82" t="s">
        <v>26</v>
      </c>
      <c r="D52" s="83">
        <v>77.709999999999994</v>
      </c>
      <c r="E52" s="84"/>
      <c r="F52" s="85"/>
      <c r="G52" s="52"/>
      <c r="H52" s="76"/>
    </row>
    <row r="53" spans="1:8" s="53" customFormat="1" ht="33.75">
      <c r="A53" s="49" t="s">
        <v>89</v>
      </c>
      <c r="B53" s="81" t="s">
        <v>59</v>
      </c>
      <c r="C53" s="82" t="s">
        <v>23</v>
      </c>
      <c r="D53" s="83">
        <v>63.02</v>
      </c>
      <c r="E53" s="84"/>
      <c r="F53" s="85"/>
      <c r="G53" s="52"/>
      <c r="H53" s="76"/>
    </row>
    <row r="54" spans="1:8" s="53" customFormat="1" ht="33.75">
      <c r="A54" s="49" t="s">
        <v>90</v>
      </c>
      <c r="B54" s="81" t="s">
        <v>61</v>
      </c>
      <c r="C54" s="82" t="s">
        <v>62</v>
      </c>
      <c r="D54" s="83">
        <v>7287.91</v>
      </c>
      <c r="E54" s="84"/>
      <c r="F54" s="85"/>
      <c r="G54" s="52"/>
      <c r="H54" s="76"/>
    </row>
    <row r="55" spans="1:8" s="53" customFormat="1" ht="67.5">
      <c r="A55" s="49" t="s">
        <v>91</v>
      </c>
      <c r="B55" s="81" t="s">
        <v>92</v>
      </c>
      <c r="C55" s="82" t="s">
        <v>23</v>
      </c>
      <c r="D55" s="83">
        <v>464.41</v>
      </c>
      <c r="E55" s="84"/>
      <c r="F55" s="85"/>
      <c r="G55" s="52"/>
      <c r="H55" s="76"/>
    </row>
    <row r="56" spans="1:8" s="53" customFormat="1" ht="56.25">
      <c r="A56" s="49" t="s">
        <v>93</v>
      </c>
      <c r="B56" s="81" t="s">
        <v>94</v>
      </c>
      <c r="C56" s="82" t="s">
        <v>26</v>
      </c>
      <c r="D56" s="83">
        <v>4.21</v>
      </c>
      <c r="E56" s="84"/>
      <c r="F56" s="85"/>
      <c r="G56" s="52"/>
      <c r="H56" s="76"/>
    </row>
    <row r="57" spans="1:8" s="53" customFormat="1" ht="67.5">
      <c r="A57" s="49" t="s">
        <v>95</v>
      </c>
      <c r="B57" s="81" t="s">
        <v>96</v>
      </c>
      <c r="C57" s="82" t="s">
        <v>23</v>
      </c>
      <c r="D57" s="83">
        <v>34.36</v>
      </c>
      <c r="E57" s="84"/>
      <c r="F57" s="85"/>
      <c r="G57" s="52"/>
      <c r="H57" s="76"/>
    </row>
    <row r="58" spans="1:8" s="53" customFormat="1" ht="45">
      <c r="A58" s="49" t="s">
        <v>97</v>
      </c>
      <c r="B58" s="81" t="s">
        <v>98</v>
      </c>
      <c r="C58" s="82" t="s">
        <v>99</v>
      </c>
      <c r="D58" s="83">
        <v>34.81</v>
      </c>
      <c r="E58" s="84"/>
      <c r="F58" s="85"/>
      <c r="G58" s="52"/>
      <c r="H58" s="76"/>
    </row>
    <row r="59" spans="1:8" s="53" customFormat="1" ht="101.25">
      <c r="A59" s="49" t="s">
        <v>100</v>
      </c>
      <c r="B59" s="81" t="s">
        <v>101</v>
      </c>
      <c r="C59" s="82" t="s">
        <v>26</v>
      </c>
      <c r="D59" s="83">
        <v>42.89</v>
      </c>
      <c r="E59" s="84"/>
      <c r="F59" s="85"/>
      <c r="G59" s="52"/>
      <c r="H59" s="76"/>
    </row>
    <row r="60" spans="1:8" s="53" customFormat="1" ht="101.25">
      <c r="A60" s="49" t="s">
        <v>102</v>
      </c>
      <c r="B60" s="81" t="s">
        <v>103</v>
      </c>
      <c r="C60" s="82" t="s">
        <v>26</v>
      </c>
      <c r="D60" s="83">
        <v>42.89</v>
      </c>
      <c r="E60" s="84"/>
      <c r="F60" s="85"/>
      <c r="G60" s="52"/>
      <c r="H60" s="76"/>
    </row>
    <row r="61" spans="1:8" s="53" customFormat="1" ht="33.75">
      <c r="A61" s="49" t="s">
        <v>104</v>
      </c>
      <c r="B61" s="81" t="s">
        <v>40</v>
      </c>
      <c r="C61" s="82" t="s">
        <v>26</v>
      </c>
      <c r="D61" s="83">
        <v>369.25</v>
      </c>
      <c r="E61" s="84"/>
      <c r="F61" s="85"/>
      <c r="G61" s="52"/>
      <c r="H61" s="76"/>
    </row>
    <row r="62" spans="1:8" s="53" customFormat="1" ht="33.75">
      <c r="A62" s="49" t="s">
        <v>105</v>
      </c>
      <c r="B62" s="81" t="s">
        <v>42</v>
      </c>
      <c r="C62" s="82" t="s">
        <v>43</v>
      </c>
      <c r="D62" s="83">
        <v>6277.33</v>
      </c>
      <c r="E62" s="84"/>
      <c r="F62" s="85"/>
      <c r="G62" s="52"/>
      <c r="H62" s="76"/>
    </row>
    <row r="63" spans="1:8" s="60" customFormat="1" ht="45">
      <c r="A63" s="49" t="s">
        <v>106</v>
      </c>
      <c r="B63" s="81" t="s">
        <v>107</v>
      </c>
      <c r="C63" s="82" t="s">
        <v>23</v>
      </c>
      <c r="D63" s="83">
        <v>9.4700000000000006</v>
      </c>
      <c r="E63" s="84"/>
      <c r="F63" s="85"/>
      <c r="G63" s="52"/>
      <c r="H63" s="76"/>
    </row>
    <row r="64" spans="1:8" s="60" customFormat="1" ht="33.75">
      <c r="A64" s="49" t="s">
        <v>108</v>
      </c>
      <c r="B64" s="81" t="s">
        <v>109</v>
      </c>
      <c r="C64" s="82" t="s">
        <v>46</v>
      </c>
      <c r="D64" s="83">
        <v>4</v>
      </c>
      <c r="E64" s="84"/>
      <c r="F64" s="85"/>
      <c r="G64" s="52"/>
      <c r="H64" s="76"/>
    </row>
    <row r="65" spans="1:8" s="60" customFormat="1" ht="56.25">
      <c r="A65" s="49" t="s">
        <v>110</v>
      </c>
      <c r="B65" s="81" t="s">
        <v>111</v>
      </c>
      <c r="C65" s="82" t="s">
        <v>46</v>
      </c>
      <c r="D65" s="83">
        <v>4</v>
      </c>
      <c r="E65" s="84"/>
      <c r="F65" s="85"/>
      <c r="G65" s="52"/>
      <c r="H65" s="76"/>
    </row>
    <row r="66" spans="1:8" s="53" customFormat="1" ht="33.75">
      <c r="A66" s="49" t="s">
        <v>112</v>
      </c>
      <c r="B66" s="81" t="s">
        <v>113</v>
      </c>
      <c r="C66" s="82" t="s">
        <v>62</v>
      </c>
      <c r="D66" s="83">
        <v>135.47999999999999</v>
      </c>
      <c r="E66" s="84"/>
      <c r="F66" s="85"/>
      <c r="G66" s="52"/>
      <c r="H66" s="76"/>
    </row>
    <row r="67" spans="1:8" s="53" customFormat="1" ht="56.25">
      <c r="A67" s="49" t="s">
        <v>114</v>
      </c>
      <c r="B67" s="81" t="s">
        <v>115</v>
      </c>
      <c r="C67" s="82" t="s">
        <v>46</v>
      </c>
      <c r="D67" s="83">
        <v>4</v>
      </c>
      <c r="E67" s="84"/>
      <c r="F67" s="85"/>
      <c r="G67" s="52"/>
      <c r="H67" s="76"/>
    </row>
    <row r="68" spans="1:8" s="53" customFormat="1" ht="33.75">
      <c r="A68" s="49" t="s">
        <v>116</v>
      </c>
      <c r="B68" s="81" t="s">
        <v>117</v>
      </c>
      <c r="C68" s="82" t="s">
        <v>62</v>
      </c>
      <c r="D68" s="83">
        <v>72.64</v>
      </c>
      <c r="E68" s="84"/>
      <c r="F68" s="85"/>
      <c r="G68" s="52"/>
      <c r="H68" s="76"/>
    </row>
    <row r="69" spans="1:8" s="60" customFormat="1" ht="33.75">
      <c r="A69" s="49" t="s">
        <v>118</v>
      </c>
      <c r="B69" s="81" t="s">
        <v>119</v>
      </c>
      <c r="C69" s="82" t="s">
        <v>62</v>
      </c>
      <c r="D69" s="83">
        <v>244.93</v>
      </c>
      <c r="E69" s="84"/>
      <c r="F69" s="85"/>
      <c r="G69" s="52"/>
      <c r="H69" s="76"/>
    </row>
    <row r="70" spans="1:8" s="48" customFormat="1" ht="12.75">
      <c r="A70" s="41" t="s">
        <v>120</v>
      </c>
      <c r="B70" s="42" t="s">
        <v>121</v>
      </c>
      <c r="C70" s="43"/>
      <c r="D70" s="44"/>
      <c r="E70" s="45"/>
      <c r="F70" s="45"/>
      <c r="G70" s="40">
        <f>ROUND(PRODUCT(SUM(G71:G85)),2)</f>
        <v>0</v>
      </c>
      <c r="H70" s="76"/>
    </row>
    <row r="71" spans="1:8" s="53" customFormat="1" ht="45">
      <c r="A71" s="49" t="s">
        <v>122</v>
      </c>
      <c r="B71" s="81" t="s">
        <v>52</v>
      </c>
      <c r="C71" s="82" t="s">
        <v>26</v>
      </c>
      <c r="D71" s="83">
        <v>7.32</v>
      </c>
      <c r="E71" s="84"/>
      <c r="F71" s="85"/>
      <c r="G71" s="52"/>
      <c r="H71" s="76"/>
    </row>
    <row r="72" spans="1:8" s="53" customFormat="1" ht="33.75">
      <c r="A72" s="49" t="s">
        <v>123</v>
      </c>
      <c r="B72" s="81" t="s">
        <v>59</v>
      </c>
      <c r="C72" s="82" t="s">
        <v>23</v>
      </c>
      <c r="D72" s="83">
        <v>8.6199999999999992</v>
      </c>
      <c r="E72" s="84"/>
      <c r="F72" s="85"/>
      <c r="G72" s="52"/>
      <c r="H72" s="76"/>
    </row>
    <row r="73" spans="1:8" s="53" customFormat="1" ht="56.25">
      <c r="A73" s="49" t="s">
        <v>124</v>
      </c>
      <c r="B73" s="81" t="s">
        <v>125</v>
      </c>
      <c r="C73" s="82" t="s">
        <v>26</v>
      </c>
      <c r="D73" s="83">
        <v>3.58</v>
      </c>
      <c r="E73" s="84"/>
      <c r="F73" s="85"/>
      <c r="G73" s="52"/>
      <c r="H73" s="76"/>
    </row>
    <row r="74" spans="1:8" s="53" customFormat="1" ht="33.75">
      <c r="A74" s="49" t="s">
        <v>126</v>
      </c>
      <c r="B74" s="81" t="s">
        <v>61</v>
      </c>
      <c r="C74" s="82" t="s">
        <v>62</v>
      </c>
      <c r="D74" s="83">
        <v>518.57000000000005</v>
      </c>
      <c r="E74" s="84"/>
      <c r="F74" s="85"/>
      <c r="G74" s="52"/>
      <c r="H74" s="76"/>
    </row>
    <row r="75" spans="1:8" s="53" customFormat="1" ht="33.75">
      <c r="A75" s="49" t="s">
        <v>127</v>
      </c>
      <c r="B75" s="81" t="s">
        <v>78</v>
      </c>
      <c r="C75" s="82" t="s">
        <v>23</v>
      </c>
      <c r="D75" s="83">
        <v>26.09</v>
      </c>
      <c r="E75" s="84"/>
      <c r="F75" s="85"/>
      <c r="G75" s="52"/>
      <c r="H75" s="76"/>
    </row>
    <row r="76" spans="1:8" s="53" customFormat="1" ht="67.5">
      <c r="A76" s="49" t="s">
        <v>128</v>
      </c>
      <c r="B76" s="81" t="s">
        <v>129</v>
      </c>
      <c r="C76" s="82" t="s">
        <v>26</v>
      </c>
      <c r="D76" s="83">
        <v>3.14</v>
      </c>
      <c r="E76" s="84"/>
      <c r="F76" s="85"/>
      <c r="G76" s="52"/>
      <c r="H76" s="76"/>
    </row>
    <row r="77" spans="1:8" s="53" customFormat="1" ht="56.25">
      <c r="A77" s="49" t="s">
        <v>130</v>
      </c>
      <c r="B77" s="81" t="s">
        <v>131</v>
      </c>
      <c r="C77" s="82" t="s">
        <v>23</v>
      </c>
      <c r="D77" s="83">
        <v>32.9</v>
      </c>
      <c r="E77" s="84"/>
      <c r="F77" s="85"/>
      <c r="G77" s="52"/>
      <c r="H77" s="76"/>
    </row>
    <row r="78" spans="1:8" s="53" customFormat="1" ht="33.75">
      <c r="A78" s="49" t="s">
        <v>132</v>
      </c>
      <c r="B78" s="81" t="s">
        <v>40</v>
      </c>
      <c r="C78" s="82" t="s">
        <v>26</v>
      </c>
      <c r="D78" s="83">
        <v>3.74</v>
      </c>
      <c r="E78" s="84"/>
      <c r="F78" s="85"/>
      <c r="G78" s="52"/>
      <c r="H78" s="76"/>
    </row>
    <row r="79" spans="1:8" s="53" customFormat="1" ht="33.75">
      <c r="A79" s="49" t="s">
        <v>133</v>
      </c>
      <c r="B79" s="81" t="s">
        <v>42</v>
      </c>
      <c r="C79" s="82" t="s">
        <v>43</v>
      </c>
      <c r="D79" s="83">
        <f>D78*17</f>
        <v>63.580000000000005</v>
      </c>
      <c r="E79" s="84"/>
      <c r="F79" s="85"/>
      <c r="G79" s="52"/>
      <c r="H79" s="76"/>
    </row>
    <row r="80" spans="1:8" s="53" customFormat="1" ht="78.75">
      <c r="A80" s="49" t="s">
        <v>134</v>
      </c>
      <c r="B80" s="81" t="s">
        <v>135</v>
      </c>
      <c r="C80" s="82" t="s">
        <v>62</v>
      </c>
      <c r="D80" s="83">
        <v>2247.67</v>
      </c>
      <c r="E80" s="84"/>
      <c r="F80" s="85"/>
      <c r="G80" s="52"/>
      <c r="H80" s="76"/>
    </row>
    <row r="81" spans="1:26" s="60" customFormat="1" ht="101.25">
      <c r="A81" s="49" t="s">
        <v>136</v>
      </c>
      <c r="B81" s="81" t="s">
        <v>137</v>
      </c>
      <c r="C81" s="82" t="s">
        <v>46</v>
      </c>
      <c r="D81" s="83">
        <v>96</v>
      </c>
      <c r="E81" s="84"/>
      <c r="F81" s="85"/>
      <c r="G81" s="52"/>
      <c r="H81" s="76"/>
    </row>
    <row r="82" spans="1:26" s="60" customFormat="1" ht="56.25">
      <c r="A82" s="49" t="s">
        <v>138</v>
      </c>
      <c r="B82" s="81" t="s">
        <v>139</v>
      </c>
      <c r="C82" s="82" t="s">
        <v>46</v>
      </c>
      <c r="D82" s="83">
        <v>96</v>
      </c>
      <c r="E82" s="84"/>
      <c r="F82" s="85"/>
      <c r="G82" s="52"/>
      <c r="H82" s="76"/>
    </row>
    <row r="83" spans="1:26" s="60" customFormat="1" ht="33.75">
      <c r="A83" s="49" t="s">
        <v>140</v>
      </c>
      <c r="B83" s="81" t="s">
        <v>141</v>
      </c>
      <c r="C83" s="82" t="s">
        <v>46</v>
      </c>
      <c r="D83" s="83">
        <v>24</v>
      </c>
      <c r="E83" s="84"/>
      <c r="F83" s="85"/>
      <c r="G83" s="52"/>
      <c r="H83" s="76"/>
    </row>
    <row r="84" spans="1:26" s="53" customFormat="1" ht="67.5">
      <c r="A84" s="49" t="s">
        <v>142</v>
      </c>
      <c r="B84" s="81" t="s">
        <v>1696</v>
      </c>
      <c r="C84" s="82" t="s">
        <v>23</v>
      </c>
      <c r="D84" s="83">
        <v>33.58</v>
      </c>
      <c r="E84" s="84"/>
      <c r="F84" s="85"/>
      <c r="G84" s="52"/>
      <c r="H84" s="76"/>
    </row>
    <row r="85" spans="1:26" s="60" customFormat="1" ht="22.5">
      <c r="A85" s="49" t="s">
        <v>143</v>
      </c>
      <c r="B85" s="81" t="s">
        <v>144</v>
      </c>
      <c r="C85" s="82" t="s">
        <v>26</v>
      </c>
      <c r="D85" s="83">
        <v>0.17</v>
      </c>
      <c r="E85" s="84"/>
      <c r="F85" s="85"/>
      <c r="G85" s="52"/>
      <c r="H85" s="76"/>
      <c r="J85" s="74"/>
      <c r="K85" s="75"/>
      <c r="M85" s="74"/>
      <c r="N85" s="63"/>
      <c r="O85" s="64"/>
      <c r="P85" s="64"/>
      <c r="R85" s="65">
        <v>0.03</v>
      </c>
      <c r="S85" s="63">
        <f>R85*E85</f>
        <v>0</v>
      </c>
      <c r="T85" s="64">
        <f t="shared" ref="T85" si="0">R85+O85</f>
        <v>0.03</v>
      </c>
      <c r="U85" s="62">
        <f>T85/D85</f>
        <v>0.1764705882352941</v>
      </c>
      <c r="W85" s="61"/>
      <c r="X85" s="66">
        <f>W85*E85</f>
        <v>0</v>
      </c>
      <c r="Y85" s="64">
        <f>W85+T85</f>
        <v>0.03</v>
      </c>
      <c r="Z85" s="62">
        <f>Y85/D85</f>
        <v>0.1764705882352941</v>
      </c>
    </row>
    <row r="86" spans="1:26" s="48" customFormat="1" ht="12.75">
      <c r="A86" s="41" t="s">
        <v>145</v>
      </c>
      <c r="B86" s="42" t="s">
        <v>146</v>
      </c>
      <c r="C86" s="43"/>
      <c r="D86" s="44"/>
      <c r="E86" s="45"/>
      <c r="F86" s="45"/>
      <c r="G86" s="40">
        <f>ROUND(PRODUCT((+G87+G92+G96+G100+G108+G112)),2)</f>
        <v>0</v>
      </c>
      <c r="H86" s="76"/>
    </row>
    <row r="87" spans="1:26" s="53" customFormat="1" ht="12.75">
      <c r="A87" s="54" t="s">
        <v>147</v>
      </c>
      <c r="B87" s="55" t="s">
        <v>148</v>
      </c>
      <c r="C87" s="56"/>
      <c r="D87" s="57"/>
      <c r="E87" s="58"/>
      <c r="F87" s="58"/>
      <c r="G87" s="58">
        <f>ROUND(PRODUCT(SUM(G88:G91)),2)</f>
        <v>0</v>
      </c>
      <c r="H87" s="76"/>
    </row>
    <row r="88" spans="1:26" s="53" customFormat="1" ht="33.75">
      <c r="A88" s="49" t="s">
        <v>149</v>
      </c>
      <c r="B88" s="81" t="s">
        <v>61</v>
      </c>
      <c r="C88" s="82" t="s">
        <v>62</v>
      </c>
      <c r="D88" s="83">
        <v>2560.16</v>
      </c>
      <c r="E88" s="84"/>
      <c r="F88" s="85"/>
      <c r="G88" s="52"/>
      <c r="H88" s="76"/>
    </row>
    <row r="89" spans="1:26" s="53" customFormat="1" ht="67.5">
      <c r="A89" s="49" t="s">
        <v>150</v>
      </c>
      <c r="B89" s="81" t="s">
        <v>151</v>
      </c>
      <c r="C89" s="82" t="s">
        <v>23</v>
      </c>
      <c r="D89" s="83">
        <v>143.76</v>
      </c>
      <c r="E89" s="84"/>
      <c r="F89" s="85"/>
      <c r="G89" s="52"/>
      <c r="H89" s="76"/>
    </row>
    <row r="90" spans="1:26" s="53" customFormat="1" ht="67.5">
      <c r="A90" s="49" t="s">
        <v>152</v>
      </c>
      <c r="B90" s="81" t="s">
        <v>153</v>
      </c>
      <c r="C90" s="82" t="s">
        <v>26</v>
      </c>
      <c r="D90" s="83">
        <v>7.86</v>
      </c>
      <c r="E90" s="84"/>
      <c r="F90" s="85"/>
      <c r="G90" s="52"/>
      <c r="H90" s="76"/>
    </row>
    <row r="91" spans="1:26" s="53" customFormat="1" ht="90">
      <c r="A91" s="49" t="s">
        <v>154</v>
      </c>
      <c r="B91" s="81" t="s">
        <v>155</v>
      </c>
      <c r="C91" s="82" t="s">
        <v>26</v>
      </c>
      <c r="D91" s="83">
        <v>7.86</v>
      </c>
      <c r="E91" s="84"/>
      <c r="F91" s="85"/>
      <c r="G91" s="52"/>
      <c r="H91" s="76"/>
    </row>
    <row r="92" spans="1:26" s="53" customFormat="1" ht="12.75">
      <c r="A92" s="54" t="s">
        <v>156</v>
      </c>
      <c r="B92" s="55" t="s">
        <v>157</v>
      </c>
      <c r="C92" s="56"/>
      <c r="D92" s="57"/>
      <c r="E92" s="58"/>
      <c r="F92" s="58"/>
      <c r="G92" s="58">
        <f>ROUND(PRODUCT(SUM(G93:G95)),2)</f>
        <v>0</v>
      </c>
      <c r="H92" s="76"/>
    </row>
    <row r="93" spans="1:26" s="53" customFormat="1" ht="33.75">
      <c r="A93" s="49" t="s">
        <v>158</v>
      </c>
      <c r="B93" s="81" t="s">
        <v>61</v>
      </c>
      <c r="C93" s="82" t="s">
        <v>62</v>
      </c>
      <c r="D93" s="83">
        <v>2374.6799999999998</v>
      </c>
      <c r="E93" s="84"/>
      <c r="F93" s="85"/>
      <c r="G93" s="52"/>
      <c r="H93" s="76"/>
    </row>
    <row r="94" spans="1:26" s="53" customFormat="1" ht="33.75">
      <c r="A94" s="49" t="s">
        <v>159</v>
      </c>
      <c r="B94" s="81" t="s">
        <v>160</v>
      </c>
      <c r="C94" s="82" t="s">
        <v>23</v>
      </c>
      <c r="D94" s="83">
        <v>99.13</v>
      </c>
      <c r="E94" s="84"/>
      <c r="F94" s="85"/>
      <c r="G94" s="52"/>
      <c r="H94" s="76"/>
    </row>
    <row r="95" spans="1:26" s="53" customFormat="1" ht="78.75">
      <c r="A95" s="49" t="s">
        <v>161</v>
      </c>
      <c r="B95" s="81" t="s">
        <v>162</v>
      </c>
      <c r="C95" s="82" t="s">
        <v>26</v>
      </c>
      <c r="D95" s="83">
        <v>7.58</v>
      </c>
      <c r="E95" s="84"/>
      <c r="F95" s="85"/>
      <c r="G95" s="52"/>
      <c r="H95" s="76"/>
    </row>
    <row r="96" spans="1:26" s="53" customFormat="1" ht="12.75">
      <c r="A96" s="54" t="s">
        <v>163</v>
      </c>
      <c r="B96" s="55" t="s">
        <v>164</v>
      </c>
      <c r="C96" s="56"/>
      <c r="D96" s="57"/>
      <c r="E96" s="58"/>
      <c r="F96" s="58"/>
      <c r="G96" s="58">
        <f>ROUND(PRODUCT(SUM(G97:G99)),2)</f>
        <v>0</v>
      </c>
      <c r="H96" s="76"/>
    </row>
    <row r="97" spans="1:8" s="53" customFormat="1" ht="33.75">
      <c r="A97" s="49" t="s">
        <v>165</v>
      </c>
      <c r="B97" s="81" t="s">
        <v>61</v>
      </c>
      <c r="C97" s="82" t="s">
        <v>62</v>
      </c>
      <c r="D97" s="83">
        <v>1858.2</v>
      </c>
      <c r="E97" s="84"/>
      <c r="F97" s="85"/>
      <c r="G97" s="52"/>
      <c r="H97" s="76"/>
    </row>
    <row r="98" spans="1:8" s="53" customFormat="1" ht="78.75">
      <c r="A98" s="49" t="s">
        <v>166</v>
      </c>
      <c r="B98" s="81" t="s">
        <v>167</v>
      </c>
      <c r="C98" s="82" t="s">
        <v>26</v>
      </c>
      <c r="D98" s="83">
        <v>17.899999999999999</v>
      </c>
      <c r="E98" s="84"/>
      <c r="F98" s="85"/>
      <c r="G98" s="52"/>
      <c r="H98" s="76"/>
    </row>
    <row r="99" spans="1:8" s="53" customFormat="1" ht="33.75">
      <c r="A99" s="49" t="s">
        <v>168</v>
      </c>
      <c r="B99" s="81" t="s">
        <v>169</v>
      </c>
      <c r="C99" s="82" t="s">
        <v>23</v>
      </c>
      <c r="D99" s="83">
        <v>255.75</v>
      </c>
      <c r="E99" s="84"/>
      <c r="F99" s="85"/>
      <c r="G99" s="52"/>
      <c r="H99" s="76"/>
    </row>
    <row r="100" spans="1:8" s="53" customFormat="1" ht="12.75">
      <c r="A100" s="54" t="s">
        <v>170</v>
      </c>
      <c r="B100" s="55" t="s">
        <v>171</v>
      </c>
      <c r="C100" s="56"/>
      <c r="D100" s="57"/>
      <c r="E100" s="58"/>
      <c r="F100" s="58"/>
      <c r="G100" s="58">
        <f>ROUND(PRODUCT(SUM(G101:G107)),2)</f>
        <v>0</v>
      </c>
      <c r="H100" s="76"/>
    </row>
    <row r="101" spans="1:8" s="53" customFormat="1" ht="33.75">
      <c r="A101" s="49" t="s">
        <v>172</v>
      </c>
      <c r="B101" s="81" t="s">
        <v>61</v>
      </c>
      <c r="C101" s="82" t="s">
        <v>62</v>
      </c>
      <c r="D101" s="83">
        <v>47936.75</v>
      </c>
      <c r="E101" s="84"/>
      <c r="F101" s="85"/>
      <c r="G101" s="52"/>
      <c r="H101" s="76"/>
    </row>
    <row r="102" spans="1:8" s="53" customFormat="1" ht="33.75">
      <c r="A102" s="49" t="s">
        <v>173</v>
      </c>
      <c r="B102" s="81" t="s">
        <v>160</v>
      </c>
      <c r="C102" s="82" t="s">
        <v>23</v>
      </c>
      <c r="D102" s="83">
        <v>3279.25</v>
      </c>
      <c r="E102" s="84"/>
      <c r="F102" s="85"/>
      <c r="G102" s="52"/>
      <c r="H102" s="76"/>
    </row>
    <row r="103" spans="1:8" s="53" customFormat="1" ht="146.25">
      <c r="A103" s="49" t="s">
        <v>174</v>
      </c>
      <c r="B103" s="81" t="s">
        <v>175</v>
      </c>
      <c r="C103" s="82" t="s">
        <v>23</v>
      </c>
      <c r="D103" s="83">
        <v>1169.06</v>
      </c>
      <c r="E103" s="84"/>
      <c r="F103" s="85"/>
      <c r="G103" s="52"/>
      <c r="H103" s="76"/>
    </row>
    <row r="104" spans="1:8" s="53" customFormat="1" ht="123.75">
      <c r="A104" s="49" t="s">
        <v>176</v>
      </c>
      <c r="B104" s="81" t="s">
        <v>177</v>
      </c>
      <c r="C104" s="82" t="s">
        <v>26</v>
      </c>
      <c r="D104" s="83">
        <v>116.22</v>
      </c>
      <c r="E104" s="84"/>
      <c r="F104" s="85"/>
      <c r="G104" s="52"/>
      <c r="H104" s="76"/>
    </row>
    <row r="105" spans="1:8" s="53" customFormat="1" ht="112.5">
      <c r="A105" s="49" t="s">
        <v>178</v>
      </c>
      <c r="B105" s="81" t="s">
        <v>179</v>
      </c>
      <c r="C105" s="82" t="s">
        <v>26</v>
      </c>
      <c r="D105" s="83">
        <v>116.22</v>
      </c>
      <c r="E105" s="84"/>
      <c r="F105" s="85"/>
      <c r="G105" s="52"/>
      <c r="H105" s="76"/>
    </row>
    <row r="106" spans="1:8" s="53" customFormat="1" ht="67.5">
      <c r="A106" s="49" t="s">
        <v>180</v>
      </c>
      <c r="B106" s="81" t="s">
        <v>181</v>
      </c>
      <c r="C106" s="82" t="s">
        <v>26</v>
      </c>
      <c r="D106" s="83">
        <v>123.57</v>
      </c>
      <c r="E106" s="84"/>
      <c r="F106" s="85"/>
      <c r="G106" s="52"/>
      <c r="H106" s="76"/>
    </row>
    <row r="107" spans="1:8" s="53" customFormat="1" ht="78.75">
      <c r="A107" s="49" t="s">
        <v>182</v>
      </c>
      <c r="B107" s="81" t="s">
        <v>183</v>
      </c>
      <c r="C107" s="82" t="s">
        <v>26</v>
      </c>
      <c r="D107" s="83">
        <v>123.57</v>
      </c>
      <c r="E107" s="84"/>
      <c r="F107" s="85"/>
      <c r="G107" s="52"/>
      <c r="H107" s="76"/>
    </row>
    <row r="108" spans="1:8" s="53" customFormat="1" ht="12.75">
      <c r="A108" s="54" t="s">
        <v>184</v>
      </c>
      <c r="B108" s="55" t="s">
        <v>185</v>
      </c>
      <c r="C108" s="56"/>
      <c r="D108" s="57"/>
      <c r="E108" s="58"/>
      <c r="F108" s="58"/>
      <c r="G108" s="58">
        <f>ROUND(PRODUCT(SUM(G109:G111)),2)</f>
        <v>0</v>
      </c>
      <c r="H108" s="76"/>
    </row>
    <row r="109" spans="1:8" s="53" customFormat="1" ht="67.5">
      <c r="A109" s="49" t="s">
        <v>186</v>
      </c>
      <c r="B109" s="81" t="s">
        <v>187</v>
      </c>
      <c r="C109" s="82" t="s">
        <v>23</v>
      </c>
      <c r="D109" s="83">
        <v>32.69</v>
      </c>
      <c r="E109" s="84"/>
      <c r="F109" s="85"/>
      <c r="G109" s="52"/>
      <c r="H109" s="76"/>
    </row>
    <row r="110" spans="1:8" s="53" customFormat="1" ht="33.75">
      <c r="A110" s="49" t="s">
        <v>188</v>
      </c>
      <c r="B110" s="81" t="s">
        <v>61</v>
      </c>
      <c r="C110" s="82" t="s">
        <v>62</v>
      </c>
      <c r="D110" s="83">
        <v>330.31</v>
      </c>
      <c r="E110" s="84"/>
      <c r="F110" s="85"/>
      <c r="G110" s="52"/>
      <c r="H110" s="76"/>
    </row>
    <row r="111" spans="1:8" s="53" customFormat="1" ht="67.5">
      <c r="A111" s="49" t="s">
        <v>189</v>
      </c>
      <c r="B111" s="81" t="s">
        <v>1771</v>
      </c>
      <c r="C111" s="82" t="s">
        <v>26</v>
      </c>
      <c r="D111" s="83">
        <v>1.4</v>
      </c>
      <c r="E111" s="84"/>
      <c r="F111" s="85"/>
      <c r="G111" s="52"/>
      <c r="H111" s="76"/>
    </row>
    <row r="112" spans="1:8" s="53" customFormat="1" ht="12.75">
      <c r="A112" s="54" t="s">
        <v>190</v>
      </c>
      <c r="B112" s="55" t="s">
        <v>191</v>
      </c>
      <c r="C112" s="56"/>
      <c r="D112" s="57"/>
      <c r="E112" s="58"/>
      <c r="F112" s="58"/>
      <c r="G112" s="58">
        <f>ROUND(PRODUCT(SUM(G113:G123)),2)</f>
        <v>0</v>
      </c>
      <c r="H112" s="76"/>
    </row>
    <row r="113" spans="1:8" s="53" customFormat="1" ht="33.75">
      <c r="A113" s="49" t="s">
        <v>192</v>
      </c>
      <c r="B113" s="81" t="s">
        <v>61</v>
      </c>
      <c r="C113" s="82" t="s">
        <v>62</v>
      </c>
      <c r="D113" s="83">
        <v>27358.47</v>
      </c>
      <c r="E113" s="84"/>
      <c r="F113" s="85"/>
      <c r="G113" s="52"/>
      <c r="H113" s="76"/>
    </row>
    <row r="114" spans="1:8" s="53" customFormat="1" ht="33.75">
      <c r="A114" s="49" t="s">
        <v>193</v>
      </c>
      <c r="B114" s="81" t="s">
        <v>194</v>
      </c>
      <c r="C114" s="82" t="s">
        <v>23</v>
      </c>
      <c r="D114" s="83">
        <v>1721.12</v>
      </c>
      <c r="E114" s="84"/>
      <c r="F114" s="85"/>
      <c r="G114" s="52"/>
      <c r="H114" s="76"/>
    </row>
    <row r="115" spans="1:8" s="53" customFormat="1" ht="56.25">
      <c r="A115" s="49" t="s">
        <v>195</v>
      </c>
      <c r="B115" s="81" t="s">
        <v>196</v>
      </c>
      <c r="C115" s="82" t="s">
        <v>26</v>
      </c>
      <c r="D115" s="83">
        <v>366.02</v>
      </c>
      <c r="E115" s="84"/>
      <c r="F115" s="85"/>
      <c r="G115" s="52"/>
      <c r="H115" s="76"/>
    </row>
    <row r="116" spans="1:8" s="53" customFormat="1" ht="33.75">
      <c r="A116" s="49" t="s">
        <v>197</v>
      </c>
      <c r="B116" s="81" t="s">
        <v>198</v>
      </c>
      <c r="C116" s="82" t="s">
        <v>23</v>
      </c>
      <c r="D116" s="83">
        <v>1721.12</v>
      </c>
      <c r="E116" s="84"/>
      <c r="F116" s="85"/>
      <c r="G116" s="52"/>
      <c r="H116" s="76"/>
    </row>
    <row r="117" spans="1:8" s="53" customFormat="1" ht="67.5">
      <c r="A117" s="49" t="s">
        <v>199</v>
      </c>
      <c r="B117" s="81" t="s">
        <v>200</v>
      </c>
      <c r="C117" s="82" t="s">
        <v>26</v>
      </c>
      <c r="D117" s="83">
        <v>118.61</v>
      </c>
      <c r="E117" s="84"/>
      <c r="F117" s="85"/>
      <c r="G117" s="52"/>
      <c r="H117" s="76"/>
    </row>
    <row r="118" spans="1:8" s="53" customFormat="1" ht="67.5">
      <c r="A118" s="49" t="s">
        <v>201</v>
      </c>
      <c r="B118" s="81" t="s">
        <v>202</v>
      </c>
      <c r="C118" s="82" t="s">
        <v>26</v>
      </c>
      <c r="D118" s="83">
        <v>118.61</v>
      </c>
      <c r="E118" s="84"/>
      <c r="F118" s="85"/>
      <c r="G118" s="52"/>
      <c r="H118" s="76"/>
    </row>
    <row r="119" spans="1:8" s="53" customFormat="1" ht="33.75">
      <c r="A119" s="49" t="s">
        <v>203</v>
      </c>
      <c r="B119" s="81" t="s">
        <v>204</v>
      </c>
      <c r="C119" s="82" t="s">
        <v>62</v>
      </c>
      <c r="D119" s="83">
        <v>1041.47</v>
      </c>
      <c r="E119" s="84"/>
      <c r="F119" s="85"/>
      <c r="G119" s="52"/>
      <c r="H119" s="76"/>
    </row>
    <row r="120" spans="1:8" s="53" customFormat="1" ht="45">
      <c r="A120" s="49" t="s">
        <v>205</v>
      </c>
      <c r="B120" s="81" t="s">
        <v>206</v>
      </c>
      <c r="C120" s="82" t="s">
        <v>46</v>
      </c>
      <c r="D120" s="83">
        <v>7</v>
      </c>
      <c r="E120" s="84"/>
      <c r="F120" s="85"/>
      <c r="G120" s="52"/>
      <c r="H120" s="76"/>
    </row>
    <row r="121" spans="1:8" s="53" customFormat="1" ht="45">
      <c r="A121" s="49" t="s">
        <v>207</v>
      </c>
      <c r="B121" s="81" t="s">
        <v>1695</v>
      </c>
      <c r="C121" s="82" t="s">
        <v>46</v>
      </c>
      <c r="D121" s="83">
        <v>44</v>
      </c>
      <c r="E121" s="84"/>
      <c r="F121" s="85"/>
      <c r="G121" s="52"/>
      <c r="H121" s="76"/>
    </row>
    <row r="122" spans="1:8" s="53" customFormat="1" ht="45">
      <c r="A122" s="49" t="s">
        <v>208</v>
      </c>
      <c r="B122" s="81" t="s">
        <v>1694</v>
      </c>
      <c r="C122" s="82" t="s">
        <v>46</v>
      </c>
      <c r="D122" s="83">
        <v>37</v>
      </c>
      <c r="E122" s="84"/>
      <c r="F122" s="85"/>
      <c r="G122" s="52"/>
      <c r="H122" s="76"/>
    </row>
    <row r="123" spans="1:8" s="53" customFormat="1" ht="33.75">
      <c r="A123" s="49" t="s">
        <v>209</v>
      </c>
      <c r="B123" s="81" t="s">
        <v>210</v>
      </c>
      <c r="C123" s="82" t="s">
        <v>62</v>
      </c>
      <c r="D123" s="83">
        <v>1041.47</v>
      </c>
      <c r="E123" s="84"/>
      <c r="F123" s="85"/>
      <c r="G123" s="52"/>
      <c r="H123" s="76"/>
    </row>
    <row r="124" spans="1:8" s="48" customFormat="1" ht="12.75">
      <c r="A124" s="41" t="s">
        <v>211</v>
      </c>
      <c r="B124" s="42" t="s">
        <v>212</v>
      </c>
      <c r="C124" s="43"/>
      <c r="D124" s="44"/>
      <c r="E124" s="59"/>
      <c r="F124" s="59"/>
      <c r="G124" s="40">
        <f>ROUND(PRODUCT(SUM(G125:G135)),2)</f>
        <v>0</v>
      </c>
      <c r="H124" s="76"/>
    </row>
    <row r="125" spans="1:8" s="53" customFormat="1" ht="33.75">
      <c r="A125" s="49" t="s">
        <v>213</v>
      </c>
      <c r="B125" s="81" t="s">
        <v>214</v>
      </c>
      <c r="C125" s="82" t="s">
        <v>23</v>
      </c>
      <c r="D125" s="83">
        <v>752.46</v>
      </c>
      <c r="E125" s="84"/>
      <c r="F125" s="85"/>
      <c r="G125" s="52"/>
      <c r="H125" s="76"/>
    </row>
    <row r="126" spans="1:8" s="53" customFormat="1" ht="33.75">
      <c r="A126" s="49" t="s">
        <v>215</v>
      </c>
      <c r="B126" s="81" t="s">
        <v>216</v>
      </c>
      <c r="C126" s="82" t="s">
        <v>23</v>
      </c>
      <c r="D126" s="83">
        <v>1250.8900000000001</v>
      </c>
      <c r="E126" s="84"/>
      <c r="F126" s="85"/>
      <c r="G126" s="52"/>
      <c r="H126" s="76"/>
    </row>
    <row r="127" spans="1:8" s="53" customFormat="1" ht="33.75">
      <c r="A127" s="49" t="s">
        <v>217</v>
      </c>
      <c r="B127" s="81" t="s">
        <v>218</v>
      </c>
      <c r="C127" s="82" t="s">
        <v>23</v>
      </c>
      <c r="D127" s="83">
        <v>822.29</v>
      </c>
      <c r="E127" s="84"/>
      <c r="F127" s="85"/>
      <c r="G127" s="52"/>
      <c r="H127" s="76"/>
    </row>
    <row r="128" spans="1:8" s="53" customFormat="1" ht="33.75">
      <c r="A128" s="49" t="s">
        <v>219</v>
      </c>
      <c r="B128" s="81" t="s">
        <v>220</v>
      </c>
      <c r="C128" s="82" t="s">
        <v>23</v>
      </c>
      <c r="D128" s="83">
        <v>69.150000000000006</v>
      </c>
      <c r="E128" s="84"/>
      <c r="F128" s="85"/>
      <c r="G128" s="52"/>
      <c r="H128" s="76"/>
    </row>
    <row r="129" spans="1:8" s="53" customFormat="1" ht="33.75">
      <c r="A129" s="49" t="s">
        <v>221</v>
      </c>
      <c r="B129" s="81" t="s">
        <v>1764</v>
      </c>
      <c r="C129" s="82" t="s">
        <v>23</v>
      </c>
      <c r="D129" s="83">
        <v>1250.8900000000001</v>
      </c>
      <c r="E129" s="84"/>
      <c r="F129" s="85"/>
      <c r="G129" s="52"/>
      <c r="H129" s="76"/>
    </row>
    <row r="130" spans="1:8" s="53" customFormat="1" ht="45">
      <c r="A130" s="49" t="s">
        <v>222</v>
      </c>
      <c r="B130" s="81" t="s">
        <v>1762</v>
      </c>
      <c r="C130" s="82" t="s">
        <v>23</v>
      </c>
      <c r="D130" s="83">
        <v>1703.1</v>
      </c>
      <c r="E130" s="84"/>
      <c r="F130" s="85"/>
      <c r="G130" s="52"/>
      <c r="H130" s="76"/>
    </row>
    <row r="131" spans="1:8" s="53" customFormat="1" ht="45">
      <c r="A131" s="49" t="s">
        <v>223</v>
      </c>
      <c r="B131" s="81" t="s">
        <v>1763</v>
      </c>
      <c r="C131" s="82" t="s">
        <v>23</v>
      </c>
      <c r="D131" s="83">
        <v>451.01</v>
      </c>
      <c r="E131" s="84"/>
      <c r="F131" s="85"/>
      <c r="G131" s="52"/>
      <c r="H131" s="76"/>
    </row>
    <row r="132" spans="1:8" s="53" customFormat="1" ht="56.25">
      <c r="A132" s="49" t="s">
        <v>224</v>
      </c>
      <c r="B132" s="81" t="s">
        <v>225</v>
      </c>
      <c r="C132" s="82" t="s">
        <v>23</v>
      </c>
      <c r="D132" s="83">
        <v>5.2</v>
      </c>
      <c r="E132" s="84"/>
      <c r="F132" s="85"/>
      <c r="G132" s="52"/>
      <c r="H132" s="76"/>
    </row>
    <row r="133" spans="1:8" s="53" customFormat="1" ht="45">
      <c r="A133" s="49" t="s">
        <v>226</v>
      </c>
      <c r="B133" s="81" t="s">
        <v>227</v>
      </c>
      <c r="C133" s="82" t="s">
        <v>23</v>
      </c>
      <c r="D133" s="83">
        <v>461.41</v>
      </c>
      <c r="E133" s="84"/>
      <c r="F133" s="85"/>
      <c r="G133" s="52"/>
      <c r="H133" s="76"/>
    </row>
    <row r="134" spans="1:8" s="53" customFormat="1" ht="56.25">
      <c r="A134" s="49" t="s">
        <v>228</v>
      </c>
      <c r="B134" s="81" t="s">
        <v>229</v>
      </c>
      <c r="C134" s="82" t="s">
        <v>23</v>
      </c>
      <c r="D134" s="83">
        <v>712.38</v>
      </c>
      <c r="E134" s="84"/>
      <c r="F134" s="85"/>
      <c r="G134" s="52"/>
      <c r="H134" s="76"/>
    </row>
    <row r="135" spans="1:8" s="53" customFormat="1" ht="90">
      <c r="A135" s="49" t="s">
        <v>230</v>
      </c>
      <c r="B135" s="81" t="s">
        <v>231</v>
      </c>
      <c r="C135" s="82" t="s">
        <v>23</v>
      </c>
      <c r="D135" s="83">
        <v>143.34</v>
      </c>
      <c r="E135" s="84"/>
      <c r="F135" s="85"/>
      <c r="G135" s="52"/>
      <c r="H135" s="76"/>
    </row>
    <row r="136" spans="1:8" s="48" customFormat="1" ht="12.75">
      <c r="A136" s="41" t="s">
        <v>232</v>
      </c>
      <c r="B136" s="42" t="s">
        <v>233</v>
      </c>
      <c r="C136" s="43"/>
      <c r="D136" s="44"/>
      <c r="E136" s="67"/>
      <c r="F136" s="67"/>
      <c r="G136" s="68">
        <f>ROUND(PRODUCT((+G137+G142+G181+G189+G193+G195+G169)),2)</f>
        <v>0</v>
      </c>
      <c r="H136" s="76"/>
    </row>
    <row r="137" spans="1:8" s="53" customFormat="1" ht="12.75">
      <c r="A137" s="54" t="s">
        <v>234</v>
      </c>
      <c r="B137" s="55" t="s">
        <v>20</v>
      </c>
      <c r="C137" s="56"/>
      <c r="D137" s="57"/>
      <c r="E137" s="69"/>
      <c r="F137" s="69"/>
      <c r="G137" s="69">
        <f>ROUND(PRODUCT(SUM(G138:G141)),2)</f>
        <v>0</v>
      </c>
      <c r="H137" s="76"/>
    </row>
    <row r="138" spans="1:8" s="53" customFormat="1" ht="22.5">
      <c r="A138" s="49" t="s">
        <v>389</v>
      </c>
      <c r="B138" s="81" t="s">
        <v>236</v>
      </c>
      <c r="C138" s="82" t="s">
        <v>99</v>
      </c>
      <c r="D138" s="83">
        <v>473.99</v>
      </c>
      <c r="E138" s="84"/>
      <c r="F138" s="85"/>
      <c r="G138" s="52"/>
      <c r="H138" s="76"/>
    </row>
    <row r="139" spans="1:8" s="53" customFormat="1" ht="45">
      <c r="A139" s="49" t="s">
        <v>390</v>
      </c>
      <c r="B139" s="81" t="s">
        <v>52</v>
      </c>
      <c r="C139" s="82" t="s">
        <v>26</v>
      </c>
      <c r="D139" s="83">
        <v>182.48</v>
      </c>
      <c r="E139" s="84"/>
      <c r="F139" s="85"/>
      <c r="G139" s="52"/>
      <c r="H139" s="76"/>
    </row>
    <row r="140" spans="1:8" s="53" customFormat="1" ht="56.25">
      <c r="A140" s="49" t="s">
        <v>391</v>
      </c>
      <c r="B140" s="81" t="s">
        <v>125</v>
      </c>
      <c r="C140" s="82" t="s">
        <v>26</v>
      </c>
      <c r="D140" s="83">
        <v>78.209999999999994</v>
      </c>
      <c r="E140" s="84"/>
      <c r="F140" s="85"/>
      <c r="G140" s="52"/>
      <c r="H140" s="76"/>
    </row>
    <row r="141" spans="1:8" s="53" customFormat="1" ht="56.25">
      <c r="A141" s="49" t="s">
        <v>235</v>
      </c>
      <c r="B141" s="81" t="s">
        <v>240</v>
      </c>
      <c r="C141" s="82" t="s">
        <v>26</v>
      </c>
      <c r="D141" s="83">
        <v>52.14</v>
      </c>
      <c r="E141" s="84"/>
      <c r="F141" s="85"/>
      <c r="G141" s="52"/>
      <c r="H141" s="76"/>
    </row>
    <row r="142" spans="1:8" s="53" customFormat="1" ht="12.75">
      <c r="A142" s="54" t="s">
        <v>241</v>
      </c>
      <c r="B142" s="55" t="s">
        <v>242</v>
      </c>
      <c r="C142" s="56"/>
      <c r="D142" s="57"/>
      <c r="E142" s="69"/>
      <c r="F142" s="69"/>
      <c r="G142" s="69">
        <f>ROUND(PRODUCT(SUM(G143:G168)),2)</f>
        <v>0</v>
      </c>
      <c r="H142" s="76"/>
    </row>
    <row r="143" spans="1:8" s="53" customFormat="1" ht="22.5">
      <c r="A143" s="49" t="s">
        <v>237</v>
      </c>
      <c r="B143" s="81" t="s">
        <v>244</v>
      </c>
      <c r="C143" s="82" t="s">
        <v>99</v>
      </c>
      <c r="D143" s="83">
        <v>71</v>
      </c>
      <c r="E143" s="84"/>
      <c r="F143" s="85"/>
      <c r="G143" s="52"/>
      <c r="H143" s="76"/>
    </row>
    <row r="144" spans="1:8" s="53" customFormat="1" ht="22.5">
      <c r="A144" s="49" t="s">
        <v>238</v>
      </c>
      <c r="B144" s="81" t="s">
        <v>246</v>
      </c>
      <c r="C144" s="82" t="s">
        <v>99</v>
      </c>
      <c r="D144" s="83">
        <v>34</v>
      </c>
      <c r="E144" s="84"/>
      <c r="F144" s="85"/>
      <c r="G144" s="52"/>
      <c r="H144" s="76"/>
    </row>
    <row r="145" spans="1:8" s="53" customFormat="1" ht="22.5">
      <c r="A145" s="49" t="s">
        <v>239</v>
      </c>
      <c r="B145" s="81" t="s">
        <v>248</v>
      </c>
      <c r="C145" s="82" t="s">
        <v>99</v>
      </c>
      <c r="D145" s="83">
        <v>21</v>
      </c>
      <c r="E145" s="84"/>
      <c r="F145" s="85"/>
      <c r="G145" s="52"/>
      <c r="H145" s="76"/>
    </row>
    <row r="146" spans="1:8" s="53" customFormat="1" ht="22.5">
      <c r="A146" s="49" t="s">
        <v>243</v>
      </c>
      <c r="B146" s="81" t="s">
        <v>250</v>
      </c>
      <c r="C146" s="82" t="s">
        <v>99</v>
      </c>
      <c r="D146" s="83">
        <v>124</v>
      </c>
      <c r="E146" s="84"/>
      <c r="F146" s="85"/>
      <c r="G146" s="52"/>
      <c r="H146" s="76"/>
    </row>
    <row r="147" spans="1:8" s="53" customFormat="1" ht="22.5">
      <c r="A147" s="49" t="s">
        <v>245</v>
      </c>
      <c r="B147" s="81" t="s">
        <v>252</v>
      </c>
      <c r="C147" s="82" t="s">
        <v>99</v>
      </c>
      <c r="D147" s="83">
        <v>10</v>
      </c>
      <c r="E147" s="84"/>
      <c r="F147" s="85"/>
      <c r="G147" s="52"/>
      <c r="H147" s="76"/>
    </row>
    <row r="148" spans="1:8" s="53" customFormat="1" ht="22.5">
      <c r="A148" s="49" t="s">
        <v>247</v>
      </c>
      <c r="B148" s="81" t="s">
        <v>254</v>
      </c>
      <c r="C148" s="82" t="s">
        <v>46</v>
      </c>
      <c r="D148" s="83">
        <v>12</v>
      </c>
      <c r="E148" s="84"/>
      <c r="F148" s="85"/>
      <c r="G148" s="52"/>
      <c r="H148" s="76"/>
    </row>
    <row r="149" spans="1:8" s="53" customFormat="1" ht="22.5">
      <c r="A149" s="49" t="s">
        <v>249</v>
      </c>
      <c r="B149" s="81" t="s">
        <v>256</v>
      </c>
      <c r="C149" s="82" t="s">
        <v>46</v>
      </c>
      <c r="D149" s="83">
        <v>6</v>
      </c>
      <c r="E149" s="84"/>
      <c r="F149" s="85"/>
      <c r="G149" s="52"/>
      <c r="H149" s="76"/>
    </row>
    <row r="150" spans="1:8" s="53" customFormat="1" ht="22.5">
      <c r="A150" s="49" t="s">
        <v>251</v>
      </c>
      <c r="B150" s="81" t="s">
        <v>258</v>
      </c>
      <c r="C150" s="82" t="s">
        <v>46</v>
      </c>
      <c r="D150" s="83">
        <v>4</v>
      </c>
      <c r="E150" s="84"/>
      <c r="F150" s="85"/>
      <c r="G150" s="52"/>
      <c r="H150" s="76"/>
    </row>
    <row r="151" spans="1:8" s="53" customFormat="1" ht="22.5">
      <c r="A151" s="49" t="s">
        <v>253</v>
      </c>
      <c r="B151" s="81" t="s">
        <v>260</v>
      </c>
      <c r="C151" s="82" t="s">
        <v>46</v>
      </c>
      <c r="D151" s="83">
        <v>21</v>
      </c>
      <c r="E151" s="84"/>
      <c r="F151" s="85"/>
      <c r="G151" s="52"/>
      <c r="H151" s="76"/>
    </row>
    <row r="152" spans="1:8" s="53" customFormat="1" ht="22.5">
      <c r="A152" s="49" t="s">
        <v>255</v>
      </c>
      <c r="B152" s="81" t="s">
        <v>262</v>
      </c>
      <c r="C152" s="82" t="s">
        <v>46</v>
      </c>
      <c r="D152" s="83">
        <v>2</v>
      </c>
      <c r="E152" s="84"/>
      <c r="F152" s="85"/>
      <c r="G152" s="52"/>
      <c r="H152" s="76"/>
    </row>
    <row r="153" spans="1:8" s="53" customFormat="1" ht="22.5">
      <c r="A153" s="49" t="s">
        <v>257</v>
      </c>
      <c r="B153" s="81" t="s">
        <v>264</v>
      </c>
      <c r="C153" s="82" t="s">
        <v>46</v>
      </c>
      <c r="D153" s="83">
        <v>23</v>
      </c>
      <c r="E153" s="84"/>
      <c r="F153" s="85"/>
      <c r="G153" s="52"/>
      <c r="H153" s="76"/>
    </row>
    <row r="154" spans="1:8" s="53" customFormat="1" ht="22.5">
      <c r="A154" s="49" t="s">
        <v>259</v>
      </c>
      <c r="B154" s="81" t="s">
        <v>266</v>
      </c>
      <c r="C154" s="82" t="s">
        <v>46</v>
      </c>
      <c r="D154" s="83">
        <v>10</v>
      </c>
      <c r="E154" s="84"/>
      <c r="F154" s="85"/>
      <c r="G154" s="52"/>
      <c r="H154" s="76"/>
    </row>
    <row r="155" spans="1:8" s="53" customFormat="1" ht="22.5">
      <c r="A155" s="49" t="s">
        <v>261</v>
      </c>
      <c r="B155" s="81" t="s">
        <v>268</v>
      </c>
      <c r="C155" s="82" t="s">
        <v>46</v>
      </c>
      <c r="D155" s="83">
        <v>2</v>
      </c>
      <c r="E155" s="84"/>
      <c r="F155" s="85"/>
      <c r="G155" s="52"/>
      <c r="H155" s="76"/>
    </row>
    <row r="156" spans="1:8" s="53" customFormat="1" ht="22.5">
      <c r="A156" s="49" t="s">
        <v>263</v>
      </c>
      <c r="B156" s="81" t="s">
        <v>270</v>
      </c>
      <c r="C156" s="82" t="s">
        <v>46</v>
      </c>
      <c r="D156" s="83">
        <v>19</v>
      </c>
      <c r="E156" s="84"/>
      <c r="F156" s="85"/>
      <c r="G156" s="52"/>
      <c r="H156" s="76"/>
    </row>
    <row r="157" spans="1:8" s="53" customFormat="1" ht="22.5">
      <c r="A157" s="49" t="s">
        <v>265</v>
      </c>
      <c r="B157" s="81" t="s">
        <v>272</v>
      </c>
      <c r="C157" s="82" t="s">
        <v>46</v>
      </c>
      <c r="D157" s="83">
        <v>16</v>
      </c>
      <c r="E157" s="84"/>
      <c r="F157" s="85"/>
      <c r="G157" s="52"/>
      <c r="H157" s="76"/>
    </row>
    <row r="158" spans="1:8" s="53" customFormat="1" ht="22.5">
      <c r="A158" s="49" t="s">
        <v>267</v>
      </c>
      <c r="B158" s="81" t="s">
        <v>274</v>
      </c>
      <c r="C158" s="82" t="s">
        <v>46</v>
      </c>
      <c r="D158" s="83">
        <v>27</v>
      </c>
      <c r="E158" s="84"/>
      <c r="F158" s="85"/>
      <c r="G158" s="52"/>
      <c r="H158" s="76"/>
    </row>
    <row r="159" spans="1:8" s="53" customFormat="1" ht="22.5">
      <c r="A159" s="49" t="s">
        <v>269</v>
      </c>
      <c r="B159" s="81" t="s">
        <v>276</v>
      </c>
      <c r="C159" s="82" t="s">
        <v>46</v>
      </c>
      <c r="D159" s="83">
        <v>3</v>
      </c>
      <c r="E159" s="84"/>
      <c r="F159" s="85"/>
      <c r="G159" s="52"/>
      <c r="H159" s="76"/>
    </row>
    <row r="160" spans="1:8" s="53" customFormat="1" ht="22.5">
      <c r="A160" s="49" t="s">
        <v>271</v>
      </c>
      <c r="B160" s="81" t="s">
        <v>278</v>
      </c>
      <c r="C160" s="82" t="s">
        <v>46</v>
      </c>
      <c r="D160" s="83">
        <v>2</v>
      </c>
      <c r="E160" s="84"/>
      <c r="F160" s="85"/>
      <c r="G160" s="52"/>
      <c r="H160" s="76"/>
    </row>
    <row r="161" spans="1:8" s="53" customFormat="1" ht="22.5">
      <c r="A161" s="49" t="s">
        <v>273</v>
      </c>
      <c r="B161" s="81" t="s">
        <v>280</v>
      </c>
      <c r="C161" s="82" t="s">
        <v>46</v>
      </c>
      <c r="D161" s="83">
        <v>3</v>
      </c>
      <c r="E161" s="84"/>
      <c r="F161" s="85"/>
      <c r="G161" s="52"/>
      <c r="H161" s="76"/>
    </row>
    <row r="162" spans="1:8" s="53" customFormat="1" ht="22.5">
      <c r="A162" s="49" t="s">
        <v>275</v>
      </c>
      <c r="B162" s="81" t="s">
        <v>282</v>
      </c>
      <c r="C162" s="82" t="s">
        <v>46</v>
      </c>
      <c r="D162" s="83">
        <v>3</v>
      </c>
      <c r="E162" s="84"/>
      <c r="F162" s="85"/>
      <c r="G162" s="52"/>
      <c r="H162" s="76"/>
    </row>
    <row r="163" spans="1:8" s="53" customFormat="1" ht="22.5">
      <c r="A163" s="49" t="s">
        <v>277</v>
      </c>
      <c r="B163" s="81" t="s">
        <v>284</v>
      </c>
      <c r="C163" s="82" t="s">
        <v>46</v>
      </c>
      <c r="D163" s="83">
        <v>2</v>
      </c>
      <c r="E163" s="84"/>
      <c r="F163" s="85"/>
      <c r="G163" s="52"/>
      <c r="H163" s="76"/>
    </row>
    <row r="164" spans="1:8" s="53" customFormat="1" ht="22.5">
      <c r="A164" s="49" t="s">
        <v>279</v>
      </c>
      <c r="B164" s="81" t="s">
        <v>286</v>
      </c>
      <c r="C164" s="82" t="s">
        <v>46</v>
      </c>
      <c r="D164" s="83">
        <v>1</v>
      </c>
      <c r="E164" s="84"/>
      <c r="F164" s="85"/>
      <c r="G164" s="52"/>
      <c r="H164" s="76"/>
    </row>
    <row r="165" spans="1:8" s="53" customFormat="1" ht="22.5">
      <c r="A165" s="49" t="s">
        <v>281</v>
      </c>
      <c r="B165" s="81" t="s">
        <v>288</v>
      </c>
      <c r="C165" s="82" t="s">
        <v>46</v>
      </c>
      <c r="D165" s="83">
        <v>4</v>
      </c>
      <c r="E165" s="84"/>
      <c r="F165" s="85"/>
      <c r="G165" s="52"/>
      <c r="H165" s="76"/>
    </row>
    <row r="166" spans="1:8" s="53" customFormat="1" ht="33.75">
      <c r="A166" s="49" t="s">
        <v>283</v>
      </c>
      <c r="B166" s="81" t="s">
        <v>290</v>
      </c>
      <c r="C166" s="82" t="s">
        <v>46</v>
      </c>
      <c r="D166" s="83">
        <v>2</v>
      </c>
      <c r="E166" s="84"/>
      <c r="F166" s="85"/>
      <c r="G166" s="52"/>
      <c r="H166" s="76"/>
    </row>
    <row r="167" spans="1:8" s="53" customFormat="1" ht="33.75">
      <c r="A167" s="49" t="s">
        <v>285</v>
      </c>
      <c r="B167" s="81" t="s">
        <v>292</v>
      </c>
      <c r="C167" s="82" t="s">
        <v>46</v>
      </c>
      <c r="D167" s="83">
        <v>2</v>
      </c>
      <c r="E167" s="84"/>
      <c r="F167" s="85"/>
      <c r="G167" s="52"/>
      <c r="H167" s="76"/>
    </row>
    <row r="168" spans="1:8" s="53" customFormat="1" ht="45">
      <c r="A168" s="49" t="s">
        <v>287</v>
      </c>
      <c r="B168" s="81" t="s">
        <v>294</v>
      </c>
      <c r="C168" s="82" t="s">
        <v>46</v>
      </c>
      <c r="D168" s="83">
        <v>2</v>
      </c>
      <c r="E168" s="84"/>
      <c r="F168" s="85"/>
      <c r="G168" s="52"/>
      <c r="H168" s="76"/>
    </row>
    <row r="169" spans="1:8" s="53" customFormat="1" ht="12.75">
      <c r="A169" s="54" t="s">
        <v>295</v>
      </c>
      <c r="B169" s="55" t="s">
        <v>296</v>
      </c>
      <c r="C169" s="56"/>
      <c r="D169" s="57"/>
      <c r="E169" s="69"/>
      <c r="F169" s="69"/>
      <c r="G169" s="69">
        <f>ROUND(PRODUCT(SUM(G170:G180)),2)</f>
        <v>0</v>
      </c>
      <c r="H169" s="76"/>
    </row>
    <row r="170" spans="1:8" s="53" customFormat="1" ht="78.75">
      <c r="A170" s="49" t="s">
        <v>289</v>
      </c>
      <c r="B170" s="81" t="s">
        <v>298</v>
      </c>
      <c r="C170" s="82" t="s">
        <v>299</v>
      </c>
      <c r="D170" s="83">
        <v>32</v>
      </c>
      <c r="E170" s="84"/>
      <c r="F170" s="85"/>
      <c r="G170" s="52"/>
      <c r="H170" s="76"/>
    </row>
    <row r="171" spans="1:8" s="53" customFormat="1" ht="78.75">
      <c r="A171" s="49" t="s">
        <v>291</v>
      </c>
      <c r="B171" s="81" t="s">
        <v>301</v>
      </c>
      <c r="C171" s="82" t="s">
        <v>299</v>
      </c>
      <c r="D171" s="83">
        <v>8</v>
      </c>
      <c r="E171" s="84"/>
      <c r="F171" s="85"/>
      <c r="G171" s="52"/>
      <c r="H171" s="76"/>
    </row>
    <row r="172" spans="1:8" s="53" customFormat="1" ht="78.75">
      <c r="A172" s="49" t="s">
        <v>293</v>
      </c>
      <c r="B172" s="81" t="s">
        <v>303</v>
      </c>
      <c r="C172" s="82" t="s">
        <v>299</v>
      </c>
      <c r="D172" s="83">
        <v>6</v>
      </c>
      <c r="E172" s="84"/>
      <c r="F172" s="85"/>
      <c r="G172" s="52"/>
      <c r="H172" s="76"/>
    </row>
    <row r="173" spans="1:8" s="53" customFormat="1" ht="78.75">
      <c r="A173" s="49" t="s">
        <v>297</v>
      </c>
      <c r="B173" s="81" t="s">
        <v>305</v>
      </c>
      <c r="C173" s="82" t="s">
        <v>299</v>
      </c>
      <c r="D173" s="83">
        <v>41</v>
      </c>
      <c r="E173" s="84"/>
      <c r="F173" s="85"/>
      <c r="G173" s="52"/>
      <c r="H173" s="76"/>
    </row>
    <row r="174" spans="1:8" s="53" customFormat="1" ht="78.75">
      <c r="A174" s="49" t="s">
        <v>300</v>
      </c>
      <c r="B174" s="81" t="s">
        <v>307</v>
      </c>
      <c r="C174" s="82" t="s">
        <v>299</v>
      </c>
      <c r="D174" s="83">
        <v>2</v>
      </c>
      <c r="E174" s="84"/>
      <c r="F174" s="85"/>
      <c r="G174" s="52"/>
      <c r="H174" s="76"/>
    </row>
    <row r="175" spans="1:8" s="53" customFormat="1" ht="78.75">
      <c r="A175" s="49" t="s">
        <v>302</v>
      </c>
      <c r="B175" s="81" t="s">
        <v>309</v>
      </c>
      <c r="C175" s="82" t="s">
        <v>299</v>
      </c>
      <c r="D175" s="83">
        <v>15</v>
      </c>
      <c r="E175" s="84"/>
      <c r="F175" s="85"/>
      <c r="G175" s="52"/>
      <c r="H175" s="76"/>
    </row>
    <row r="176" spans="1:8" s="53" customFormat="1" ht="78.75">
      <c r="A176" s="49" t="s">
        <v>304</v>
      </c>
      <c r="B176" s="81" t="s">
        <v>311</v>
      </c>
      <c r="C176" s="82" t="s">
        <v>299</v>
      </c>
      <c r="D176" s="83">
        <v>1</v>
      </c>
      <c r="E176" s="84"/>
      <c r="F176" s="85"/>
      <c r="G176" s="52"/>
      <c r="H176" s="76"/>
    </row>
    <row r="177" spans="1:8" s="53" customFormat="1" ht="78.75">
      <c r="A177" s="49" t="s">
        <v>306</v>
      </c>
      <c r="B177" s="81" t="s">
        <v>313</v>
      </c>
      <c r="C177" s="82" t="s">
        <v>299</v>
      </c>
      <c r="D177" s="83">
        <v>10</v>
      </c>
      <c r="E177" s="84"/>
      <c r="F177" s="85"/>
      <c r="G177" s="52"/>
      <c r="H177" s="76"/>
    </row>
    <row r="178" spans="1:8" s="53" customFormat="1" ht="56.25">
      <c r="A178" s="49" t="s">
        <v>308</v>
      </c>
      <c r="B178" s="81" t="s">
        <v>315</v>
      </c>
      <c r="C178" s="82" t="s">
        <v>299</v>
      </c>
      <c r="D178" s="83">
        <v>5</v>
      </c>
      <c r="E178" s="84"/>
      <c r="F178" s="85"/>
      <c r="G178" s="52"/>
      <c r="H178" s="76"/>
    </row>
    <row r="179" spans="1:8" s="53" customFormat="1" ht="78.75">
      <c r="A179" s="49" t="s">
        <v>310</v>
      </c>
      <c r="B179" s="81" t="s">
        <v>317</v>
      </c>
      <c r="C179" s="82" t="s">
        <v>299</v>
      </c>
      <c r="D179" s="83">
        <v>3</v>
      </c>
      <c r="E179" s="84"/>
      <c r="F179" s="85"/>
      <c r="G179" s="52"/>
      <c r="H179" s="76"/>
    </row>
    <row r="180" spans="1:8" s="53" customFormat="1" ht="78.75">
      <c r="A180" s="49" t="s">
        <v>312</v>
      </c>
      <c r="B180" s="81" t="s">
        <v>319</v>
      </c>
      <c r="C180" s="82" t="s">
        <v>299</v>
      </c>
      <c r="D180" s="83">
        <v>2</v>
      </c>
      <c r="E180" s="84"/>
      <c r="F180" s="85"/>
      <c r="G180" s="52"/>
      <c r="H180" s="76"/>
    </row>
    <row r="181" spans="1:8" s="53" customFormat="1" ht="12.75">
      <c r="A181" s="54" t="s">
        <v>320</v>
      </c>
      <c r="B181" s="55" t="s">
        <v>321</v>
      </c>
      <c r="C181" s="56"/>
      <c r="D181" s="57"/>
      <c r="E181" s="69"/>
      <c r="F181" s="69"/>
      <c r="G181" s="69">
        <f>ROUND(PRODUCT(SUM(G182:G188)),2)</f>
        <v>0</v>
      </c>
      <c r="H181" s="76"/>
    </row>
    <row r="182" spans="1:8" s="53" customFormat="1" ht="33.75">
      <c r="A182" s="49" t="s">
        <v>314</v>
      </c>
      <c r="B182" s="81" t="s">
        <v>323</v>
      </c>
      <c r="C182" s="82" t="s">
        <v>46</v>
      </c>
      <c r="D182" s="83">
        <v>5</v>
      </c>
      <c r="E182" s="84"/>
      <c r="F182" s="85"/>
      <c r="G182" s="52"/>
      <c r="H182" s="76"/>
    </row>
    <row r="183" spans="1:8" s="53" customFormat="1" ht="33.75">
      <c r="A183" s="49" t="s">
        <v>316</v>
      </c>
      <c r="B183" s="81" t="s">
        <v>325</v>
      </c>
      <c r="C183" s="82" t="s">
        <v>46</v>
      </c>
      <c r="D183" s="83">
        <v>2</v>
      </c>
      <c r="E183" s="84"/>
      <c r="F183" s="85"/>
      <c r="G183" s="52"/>
      <c r="H183" s="76"/>
    </row>
    <row r="184" spans="1:8" s="53" customFormat="1" ht="33.75">
      <c r="A184" s="49" t="s">
        <v>318</v>
      </c>
      <c r="B184" s="81" t="s">
        <v>327</v>
      </c>
      <c r="C184" s="82" t="s">
        <v>46</v>
      </c>
      <c r="D184" s="83">
        <v>2</v>
      </c>
      <c r="E184" s="84"/>
      <c r="F184" s="85"/>
      <c r="G184" s="52"/>
      <c r="H184" s="76"/>
    </row>
    <row r="185" spans="1:8" s="53" customFormat="1" ht="33.75">
      <c r="A185" s="49" t="s">
        <v>322</v>
      </c>
      <c r="B185" s="81" t="s">
        <v>329</v>
      </c>
      <c r="C185" s="82" t="s">
        <v>46</v>
      </c>
      <c r="D185" s="83">
        <v>4</v>
      </c>
      <c r="E185" s="84"/>
      <c r="F185" s="85"/>
      <c r="G185" s="52"/>
      <c r="H185" s="76"/>
    </row>
    <row r="186" spans="1:8" s="53" customFormat="1" ht="33.75">
      <c r="A186" s="49" t="s">
        <v>324</v>
      </c>
      <c r="B186" s="81" t="s">
        <v>331</v>
      </c>
      <c r="C186" s="82" t="s">
        <v>46</v>
      </c>
      <c r="D186" s="83">
        <v>1</v>
      </c>
      <c r="E186" s="84"/>
      <c r="F186" s="85"/>
      <c r="G186" s="52"/>
      <c r="H186" s="76"/>
    </row>
    <row r="187" spans="1:8" s="53" customFormat="1" ht="33.75">
      <c r="A187" s="49" t="s">
        <v>326</v>
      </c>
      <c r="B187" s="81" t="s">
        <v>333</v>
      </c>
      <c r="C187" s="82" t="s">
        <v>46</v>
      </c>
      <c r="D187" s="83">
        <v>1</v>
      </c>
      <c r="E187" s="84"/>
      <c r="F187" s="85"/>
      <c r="G187" s="52"/>
      <c r="H187" s="76"/>
    </row>
    <row r="188" spans="1:8" s="53" customFormat="1" ht="22.5">
      <c r="A188" s="49" t="s">
        <v>328</v>
      </c>
      <c r="B188" s="81" t="s">
        <v>335</v>
      </c>
      <c r="C188" s="82" t="s">
        <v>46</v>
      </c>
      <c r="D188" s="83">
        <v>1</v>
      </c>
      <c r="E188" s="84"/>
      <c r="F188" s="85"/>
      <c r="G188" s="52"/>
      <c r="H188" s="76"/>
    </row>
    <row r="189" spans="1:8" s="53" customFormat="1" ht="12.75">
      <c r="A189" s="54" t="s">
        <v>336</v>
      </c>
      <c r="B189" s="55" t="s">
        <v>337</v>
      </c>
      <c r="C189" s="56"/>
      <c r="D189" s="57"/>
      <c r="E189" s="69"/>
      <c r="F189" s="69"/>
      <c r="G189" s="69">
        <f>ROUND(PRODUCT(SUM(G190:G192)),2)</f>
        <v>0</v>
      </c>
      <c r="H189" s="76"/>
    </row>
    <row r="190" spans="1:8" s="53" customFormat="1" ht="45">
      <c r="A190" s="49" t="s">
        <v>330</v>
      </c>
      <c r="B190" s="81" t="s">
        <v>339</v>
      </c>
      <c r="C190" s="82" t="s">
        <v>46</v>
      </c>
      <c r="D190" s="83">
        <v>1</v>
      </c>
      <c r="E190" s="84"/>
      <c r="F190" s="85"/>
      <c r="G190" s="52"/>
      <c r="H190" s="76"/>
    </row>
    <row r="191" spans="1:8" s="53" customFormat="1" ht="45">
      <c r="A191" s="49" t="s">
        <v>332</v>
      </c>
      <c r="B191" s="81" t="s">
        <v>341</v>
      </c>
      <c r="C191" s="82" t="s">
        <v>46</v>
      </c>
      <c r="D191" s="83">
        <v>5</v>
      </c>
      <c r="E191" s="84"/>
      <c r="F191" s="85"/>
      <c r="G191" s="52"/>
      <c r="H191" s="76"/>
    </row>
    <row r="192" spans="1:8" s="53" customFormat="1" ht="45">
      <c r="A192" s="49" t="s">
        <v>334</v>
      </c>
      <c r="B192" s="81" t="s">
        <v>343</v>
      </c>
      <c r="C192" s="82" t="s">
        <v>46</v>
      </c>
      <c r="D192" s="83">
        <v>2</v>
      </c>
      <c r="E192" s="84"/>
      <c r="F192" s="85"/>
      <c r="G192" s="52"/>
      <c r="H192" s="76"/>
    </row>
    <row r="193" spans="1:8" s="53" customFormat="1" ht="12.75">
      <c r="A193" s="54" t="s">
        <v>344</v>
      </c>
      <c r="B193" s="55" t="s">
        <v>345</v>
      </c>
      <c r="C193" s="56"/>
      <c r="D193" s="57"/>
      <c r="E193" s="69"/>
      <c r="F193" s="69"/>
      <c r="G193" s="69">
        <f>ROUND(PRODUCT(SUM(G194)),2)</f>
        <v>0</v>
      </c>
      <c r="H193" s="76"/>
    </row>
    <row r="194" spans="1:8" s="53" customFormat="1" ht="90">
      <c r="A194" s="49" t="s">
        <v>338</v>
      </c>
      <c r="B194" s="81" t="s">
        <v>347</v>
      </c>
      <c r="C194" s="82" t="s">
        <v>46</v>
      </c>
      <c r="D194" s="83">
        <v>1</v>
      </c>
      <c r="E194" s="84"/>
      <c r="F194" s="85"/>
      <c r="G194" s="52"/>
      <c r="H194" s="76"/>
    </row>
    <row r="195" spans="1:8" s="53" customFormat="1" ht="12.75">
      <c r="A195" s="54" t="s">
        <v>348</v>
      </c>
      <c r="B195" s="55" t="s">
        <v>349</v>
      </c>
      <c r="C195" s="56"/>
      <c r="D195" s="57"/>
      <c r="E195" s="69"/>
      <c r="F195" s="69"/>
      <c r="G195" s="69">
        <f>ROUND(PRODUCT(SUM(G196:G214)),2)</f>
        <v>0</v>
      </c>
      <c r="H195" s="76"/>
    </row>
    <row r="196" spans="1:8" s="53" customFormat="1" ht="22.5">
      <c r="A196" s="49" t="s">
        <v>340</v>
      </c>
      <c r="B196" s="81" t="s">
        <v>351</v>
      </c>
      <c r="C196" s="82" t="s">
        <v>352</v>
      </c>
      <c r="D196" s="83">
        <v>55</v>
      </c>
      <c r="E196" s="84"/>
      <c r="F196" s="85"/>
      <c r="G196" s="52"/>
      <c r="H196" s="76"/>
    </row>
    <row r="197" spans="1:8" s="53" customFormat="1" ht="22.5">
      <c r="A197" s="49" t="s">
        <v>342</v>
      </c>
      <c r="B197" s="81" t="s">
        <v>354</v>
      </c>
      <c r="C197" s="82" t="s">
        <v>46</v>
      </c>
      <c r="D197" s="83">
        <v>2</v>
      </c>
      <c r="E197" s="84"/>
      <c r="F197" s="85"/>
      <c r="G197" s="52"/>
      <c r="H197" s="76"/>
    </row>
    <row r="198" spans="1:8" s="53" customFormat="1" ht="22.5">
      <c r="A198" s="49" t="s">
        <v>346</v>
      </c>
      <c r="B198" s="81" t="s">
        <v>356</v>
      </c>
      <c r="C198" s="82" t="s">
        <v>46</v>
      </c>
      <c r="D198" s="83">
        <v>4</v>
      </c>
      <c r="E198" s="84"/>
      <c r="F198" s="85"/>
      <c r="G198" s="52"/>
      <c r="H198" s="76"/>
    </row>
    <row r="199" spans="1:8" s="53" customFormat="1" ht="22.5">
      <c r="A199" s="49" t="s">
        <v>350</v>
      </c>
      <c r="B199" s="81" t="s">
        <v>358</v>
      </c>
      <c r="C199" s="82" t="s">
        <v>46</v>
      </c>
      <c r="D199" s="83">
        <v>2</v>
      </c>
      <c r="E199" s="84"/>
      <c r="F199" s="85"/>
      <c r="G199" s="52"/>
      <c r="H199" s="76"/>
    </row>
    <row r="200" spans="1:8" s="53" customFormat="1" ht="22.5">
      <c r="A200" s="49" t="s">
        <v>353</v>
      </c>
      <c r="B200" s="81" t="s">
        <v>360</v>
      </c>
      <c r="C200" s="82" t="s">
        <v>46</v>
      </c>
      <c r="D200" s="83">
        <v>2</v>
      </c>
      <c r="E200" s="84"/>
      <c r="F200" s="85"/>
      <c r="G200" s="52"/>
      <c r="H200" s="76"/>
    </row>
    <row r="201" spans="1:8" s="53" customFormat="1" ht="22.5">
      <c r="A201" s="49" t="s">
        <v>355</v>
      </c>
      <c r="B201" s="81" t="s">
        <v>362</v>
      </c>
      <c r="C201" s="82" t="s">
        <v>46</v>
      </c>
      <c r="D201" s="83">
        <v>3</v>
      </c>
      <c r="E201" s="84"/>
      <c r="F201" s="85"/>
      <c r="G201" s="52"/>
      <c r="H201" s="76"/>
    </row>
    <row r="202" spans="1:8" s="53" customFormat="1" ht="22.5">
      <c r="A202" s="49" t="s">
        <v>357</v>
      </c>
      <c r="B202" s="81" t="s">
        <v>364</v>
      </c>
      <c r="C202" s="82" t="s">
        <v>46</v>
      </c>
      <c r="D202" s="83">
        <v>2</v>
      </c>
      <c r="E202" s="84"/>
      <c r="F202" s="85"/>
      <c r="G202" s="52"/>
      <c r="H202" s="76"/>
    </row>
    <row r="203" spans="1:8" s="53" customFormat="1" ht="22.5">
      <c r="A203" s="49" t="s">
        <v>359</v>
      </c>
      <c r="B203" s="81" t="s">
        <v>366</v>
      </c>
      <c r="C203" s="82" t="s">
        <v>46</v>
      </c>
      <c r="D203" s="83">
        <v>2</v>
      </c>
      <c r="E203" s="84"/>
      <c r="F203" s="85"/>
      <c r="G203" s="52"/>
      <c r="H203" s="76"/>
    </row>
    <row r="204" spans="1:8" s="53" customFormat="1" ht="22.5">
      <c r="A204" s="49" t="s">
        <v>361</v>
      </c>
      <c r="B204" s="81" t="s">
        <v>368</v>
      </c>
      <c r="C204" s="82" t="s">
        <v>46</v>
      </c>
      <c r="D204" s="83">
        <v>1</v>
      </c>
      <c r="E204" s="84"/>
      <c r="F204" s="85"/>
      <c r="G204" s="52"/>
      <c r="H204" s="76"/>
    </row>
    <row r="205" spans="1:8" s="53" customFormat="1" ht="22.5">
      <c r="A205" s="49" t="s">
        <v>363</v>
      </c>
      <c r="B205" s="81" t="s">
        <v>370</v>
      </c>
      <c r="C205" s="82" t="s">
        <v>46</v>
      </c>
      <c r="D205" s="83">
        <v>2</v>
      </c>
      <c r="E205" s="84"/>
      <c r="F205" s="85"/>
      <c r="G205" s="52"/>
      <c r="H205" s="76"/>
    </row>
    <row r="206" spans="1:8" s="53" customFormat="1" ht="22.5">
      <c r="A206" s="49" t="s">
        <v>365</v>
      </c>
      <c r="B206" s="81" t="s">
        <v>372</v>
      </c>
      <c r="C206" s="82" t="s">
        <v>46</v>
      </c>
      <c r="D206" s="83">
        <v>1</v>
      </c>
      <c r="E206" s="84"/>
      <c r="F206" s="85"/>
      <c r="G206" s="52"/>
      <c r="H206" s="76"/>
    </row>
    <row r="207" spans="1:8" s="53" customFormat="1" ht="22.5">
      <c r="A207" s="49" t="s">
        <v>367</v>
      </c>
      <c r="B207" s="81" t="s">
        <v>374</v>
      </c>
      <c r="C207" s="82" t="s">
        <v>46</v>
      </c>
      <c r="D207" s="83">
        <v>1</v>
      </c>
      <c r="E207" s="84"/>
      <c r="F207" s="85"/>
      <c r="G207" s="52"/>
      <c r="H207" s="76"/>
    </row>
    <row r="208" spans="1:8" s="53" customFormat="1" ht="22.5">
      <c r="A208" s="49" t="s">
        <v>369</v>
      </c>
      <c r="B208" s="81" t="s">
        <v>376</v>
      </c>
      <c r="C208" s="82" t="s">
        <v>46</v>
      </c>
      <c r="D208" s="83">
        <v>4</v>
      </c>
      <c r="E208" s="84"/>
      <c r="F208" s="85"/>
      <c r="G208" s="52"/>
      <c r="H208" s="76"/>
    </row>
    <row r="209" spans="1:8" s="53" customFormat="1" ht="22.5">
      <c r="A209" s="49" t="s">
        <v>371</v>
      </c>
      <c r="B209" s="81" t="s">
        <v>378</v>
      </c>
      <c r="C209" s="82" t="s">
        <v>46</v>
      </c>
      <c r="D209" s="83">
        <v>1</v>
      </c>
      <c r="E209" s="84"/>
      <c r="F209" s="85"/>
      <c r="G209" s="52"/>
      <c r="H209" s="76"/>
    </row>
    <row r="210" spans="1:8" s="53" customFormat="1" ht="67.5">
      <c r="A210" s="49" t="s">
        <v>373</v>
      </c>
      <c r="B210" s="81" t="s">
        <v>380</v>
      </c>
      <c r="C210" s="82" t="s">
        <v>46</v>
      </c>
      <c r="D210" s="83">
        <v>1</v>
      </c>
      <c r="E210" s="84"/>
      <c r="F210" s="85"/>
      <c r="G210" s="52"/>
      <c r="H210" s="76"/>
    </row>
    <row r="211" spans="1:8" s="53" customFormat="1" ht="22.5">
      <c r="A211" s="49" t="s">
        <v>375</v>
      </c>
      <c r="B211" s="81" t="s">
        <v>382</v>
      </c>
      <c r="C211" s="82" t="s">
        <v>46</v>
      </c>
      <c r="D211" s="83">
        <v>2</v>
      </c>
      <c r="E211" s="84"/>
      <c r="F211" s="85"/>
      <c r="G211" s="52"/>
      <c r="H211" s="76"/>
    </row>
    <row r="212" spans="1:8" s="53" customFormat="1" ht="22.5">
      <c r="A212" s="49" t="s">
        <v>377</v>
      </c>
      <c r="B212" s="81" t="s">
        <v>384</v>
      </c>
      <c r="C212" s="82" t="s">
        <v>46</v>
      </c>
      <c r="D212" s="83">
        <v>1</v>
      </c>
      <c r="E212" s="84"/>
      <c r="F212" s="85"/>
      <c r="G212" s="52"/>
      <c r="H212" s="76"/>
    </row>
    <row r="213" spans="1:8" s="53" customFormat="1" ht="22.5">
      <c r="A213" s="49" t="s">
        <v>379</v>
      </c>
      <c r="B213" s="81" t="s">
        <v>386</v>
      </c>
      <c r="C213" s="82" t="s">
        <v>46</v>
      </c>
      <c r="D213" s="83">
        <v>1</v>
      </c>
      <c r="E213" s="84"/>
      <c r="F213" s="85"/>
      <c r="G213" s="52"/>
      <c r="H213" s="76"/>
    </row>
    <row r="214" spans="1:8" s="53" customFormat="1" ht="33.75">
      <c r="A214" s="49" t="s">
        <v>381</v>
      </c>
      <c r="B214" s="81" t="s">
        <v>388</v>
      </c>
      <c r="C214" s="82" t="s">
        <v>46</v>
      </c>
      <c r="D214" s="83">
        <v>1</v>
      </c>
      <c r="E214" s="84"/>
      <c r="F214" s="85"/>
      <c r="G214" s="52"/>
      <c r="H214" s="76"/>
    </row>
    <row r="215" spans="1:8" s="48" customFormat="1" ht="12.75">
      <c r="A215" s="41" t="s">
        <v>392</v>
      </c>
      <c r="B215" s="42" t="s">
        <v>393</v>
      </c>
      <c r="C215" s="43"/>
      <c r="D215" s="44"/>
      <c r="E215" s="67"/>
      <c r="F215" s="67"/>
      <c r="G215" s="68">
        <f>ROUND(PRODUCT((+G216+G225+G227+G236)),2)</f>
        <v>0</v>
      </c>
      <c r="H215" s="76"/>
    </row>
    <row r="216" spans="1:8" s="53" customFormat="1" ht="12.75">
      <c r="A216" s="54" t="s">
        <v>394</v>
      </c>
      <c r="B216" s="55" t="s">
        <v>20</v>
      </c>
      <c r="C216" s="56"/>
      <c r="D216" s="57"/>
      <c r="E216" s="69"/>
      <c r="F216" s="69"/>
      <c r="G216" s="69">
        <f>ROUND(PRODUCT(SUM(G217:G224)),2)</f>
        <v>0</v>
      </c>
      <c r="H216" s="76"/>
    </row>
    <row r="217" spans="1:8" s="53" customFormat="1" ht="22.5">
      <c r="A217" s="49" t="s">
        <v>383</v>
      </c>
      <c r="B217" s="81" t="s">
        <v>236</v>
      </c>
      <c r="C217" s="82" t="s">
        <v>99</v>
      </c>
      <c r="D217" s="83">
        <v>234.67</v>
      </c>
      <c r="E217" s="84"/>
      <c r="F217" s="85"/>
      <c r="G217" s="52"/>
      <c r="H217" s="76"/>
    </row>
    <row r="218" spans="1:8" s="53" customFormat="1" ht="45">
      <c r="A218" s="49" t="s">
        <v>385</v>
      </c>
      <c r="B218" s="81" t="s">
        <v>397</v>
      </c>
      <c r="C218" s="82" t="s">
        <v>26</v>
      </c>
      <c r="D218" s="83">
        <v>168.96</v>
      </c>
      <c r="E218" s="84"/>
      <c r="F218" s="85"/>
      <c r="G218" s="52"/>
      <c r="H218" s="76"/>
    </row>
    <row r="219" spans="1:8" s="53" customFormat="1" ht="22.5">
      <c r="A219" s="49" t="s">
        <v>387</v>
      </c>
      <c r="B219" s="81" t="s">
        <v>399</v>
      </c>
      <c r="C219" s="82" t="s">
        <v>26</v>
      </c>
      <c r="D219" s="83">
        <v>37.549999999999997</v>
      </c>
      <c r="E219" s="84"/>
      <c r="F219" s="85"/>
      <c r="G219" s="52"/>
      <c r="H219" s="76"/>
    </row>
    <row r="220" spans="1:8" s="53" customFormat="1" ht="33.75">
      <c r="A220" s="49" t="s">
        <v>395</v>
      </c>
      <c r="B220" s="81" t="s">
        <v>401</v>
      </c>
      <c r="C220" s="82" t="s">
        <v>26</v>
      </c>
      <c r="D220" s="83">
        <v>37.549999999999997</v>
      </c>
      <c r="E220" s="84"/>
      <c r="F220" s="85"/>
      <c r="G220" s="52"/>
      <c r="H220" s="76"/>
    </row>
    <row r="221" spans="1:8" s="53" customFormat="1" ht="56.25">
      <c r="A221" s="49" t="s">
        <v>396</v>
      </c>
      <c r="B221" s="81" t="s">
        <v>403</v>
      </c>
      <c r="C221" s="82" t="s">
        <v>26</v>
      </c>
      <c r="D221" s="83">
        <v>39.35</v>
      </c>
      <c r="E221" s="84"/>
      <c r="F221" s="85"/>
      <c r="G221" s="52"/>
      <c r="H221" s="76"/>
    </row>
    <row r="222" spans="1:8" s="53" customFormat="1" ht="56.25">
      <c r="A222" s="49" t="s">
        <v>398</v>
      </c>
      <c r="B222" s="81" t="s">
        <v>240</v>
      </c>
      <c r="C222" s="82" t="s">
        <v>26</v>
      </c>
      <c r="D222" s="83">
        <v>37.549999999999997</v>
      </c>
      <c r="E222" s="84"/>
      <c r="F222" s="85"/>
      <c r="G222" s="52"/>
      <c r="H222" s="76"/>
    </row>
    <row r="223" spans="1:8" s="53" customFormat="1" ht="33.75">
      <c r="A223" s="49" t="s">
        <v>400</v>
      </c>
      <c r="B223" s="81" t="s">
        <v>40</v>
      </c>
      <c r="C223" s="82" t="s">
        <v>26</v>
      </c>
      <c r="D223" s="83">
        <v>129.61000000000001</v>
      </c>
      <c r="E223" s="84"/>
      <c r="F223" s="85"/>
      <c r="G223" s="52"/>
      <c r="H223" s="76"/>
    </row>
    <row r="224" spans="1:8" s="53" customFormat="1" ht="33.75">
      <c r="A224" s="49" t="s">
        <v>402</v>
      </c>
      <c r="B224" s="81" t="s">
        <v>42</v>
      </c>
      <c r="C224" s="82" t="s">
        <v>43</v>
      </c>
      <c r="D224" s="83">
        <v>2452.59</v>
      </c>
      <c r="E224" s="84"/>
      <c r="F224" s="85"/>
      <c r="G224" s="52"/>
      <c r="H224" s="76"/>
    </row>
    <row r="225" spans="1:8" s="53" customFormat="1" ht="12.75">
      <c r="A225" s="54" t="s">
        <v>407</v>
      </c>
      <c r="B225" s="55" t="s">
        <v>242</v>
      </c>
      <c r="C225" s="56"/>
      <c r="D225" s="57"/>
      <c r="E225" s="69"/>
      <c r="F225" s="69"/>
      <c r="G225" s="69">
        <f>ROUND(PRODUCT(SUM(G226:G226)),2)</f>
        <v>0</v>
      </c>
      <c r="H225" s="76"/>
    </row>
    <row r="226" spans="1:8" s="53" customFormat="1" ht="22.5">
      <c r="A226" s="49" t="s">
        <v>404</v>
      </c>
      <c r="B226" s="81" t="s">
        <v>409</v>
      </c>
      <c r="C226" s="82" t="s">
        <v>99</v>
      </c>
      <c r="D226" s="83">
        <v>234.67</v>
      </c>
      <c r="E226" s="84"/>
      <c r="F226" s="85"/>
      <c r="G226" s="52"/>
      <c r="H226" s="76"/>
    </row>
    <row r="227" spans="1:8" s="53" customFormat="1" ht="12.75">
      <c r="A227" s="54" t="s">
        <v>410</v>
      </c>
      <c r="B227" s="55" t="s">
        <v>411</v>
      </c>
      <c r="C227" s="56"/>
      <c r="D227" s="57"/>
      <c r="E227" s="69"/>
      <c r="F227" s="69"/>
      <c r="G227" s="69">
        <f>ROUND(PRODUCT(SUM(G228:G235)),2)</f>
        <v>0</v>
      </c>
      <c r="H227" s="76"/>
    </row>
    <row r="228" spans="1:8" s="53" customFormat="1" ht="45">
      <c r="A228" s="49" t="s">
        <v>405</v>
      </c>
      <c r="B228" s="81" t="s">
        <v>413</v>
      </c>
      <c r="C228" s="82" t="s">
        <v>299</v>
      </c>
      <c r="D228" s="83">
        <v>42</v>
      </c>
      <c r="E228" s="84"/>
      <c r="F228" s="85"/>
      <c r="G228" s="52"/>
      <c r="H228" s="76"/>
    </row>
    <row r="229" spans="1:8" s="53" customFormat="1" ht="45">
      <c r="A229" s="49" t="s">
        <v>406</v>
      </c>
      <c r="B229" s="81" t="s">
        <v>415</v>
      </c>
      <c r="C229" s="82" t="s">
        <v>299</v>
      </c>
      <c r="D229" s="83">
        <v>29</v>
      </c>
      <c r="E229" s="84"/>
      <c r="F229" s="85"/>
      <c r="G229" s="52"/>
      <c r="H229" s="76"/>
    </row>
    <row r="230" spans="1:8" s="53" customFormat="1" ht="45">
      <c r="A230" s="49" t="s">
        <v>408</v>
      </c>
      <c r="B230" s="81" t="s">
        <v>417</v>
      </c>
      <c r="C230" s="82" t="s">
        <v>299</v>
      </c>
      <c r="D230" s="83">
        <v>2</v>
      </c>
      <c r="E230" s="84"/>
      <c r="F230" s="85"/>
      <c r="G230" s="52"/>
      <c r="H230" s="76"/>
    </row>
    <row r="231" spans="1:8" s="53" customFormat="1" ht="45">
      <c r="A231" s="49" t="s">
        <v>448</v>
      </c>
      <c r="B231" s="81" t="s">
        <v>419</v>
      </c>
      <c r="C231" s="82" t="s">
        <v>299</v>
      </c>
      <c r="D231" s="83">
        <v>19</v>
      </c>
      <c r="E231" s="84"/>
      <c r="F231" s="85"/>
      <c r="G231" s="52"/>
      <c r="H231" s="76"/>
    </row>
    <row r="232" spans="1:8" s="53" customFormat="1" ht="45">
      <c r="A232" s="49" t="s">
        <v>449</v>
      </c>
      <c r="B232" s="81" t="s">
        <v>421</v>
      </c>
      <c r="C232" s="82" t="s">
        <v>299</v>
      </c>
      <c r="D232" s="83">
        <v>5</v>
      </c>
      <c r="E232" s="84"/>
      <c r="F232" s="85"/>
      <c r="G232" s="52"/>
      <c r="H232" s="76"/>
    </row>
    <row r="233" spans="1:8" s="53" customFormat="1" ht="45">
      <c r="A233" s="49" t="s">
        <v>412</v>
      </c>
      <c r="B233" s="81" t="s">
        <v>423</v>
      </c>
      <c r="C233" s="82" t="s">
        <v>299</v>
      </c>
      <c r="D233" s="83">
        <v>2</v>
      </c>
      <c r="E233" s="84"/>
      <c r="F233" s="85"/>
      <c r="G233" s="52"/>
      <c r="H233" s="76"/>
    </row>
    <row r="234" spans="1:8" s="53" customFormat="1" ht="45">
      <c r="A234" s="49" t="s">
        <v>414</v>
      </c>
      <c r="B234" s="81" t="s">
        <v>425</v>
      </c>
      <c r="C234" s="82" t="s">
        <v>299</v>
      </c>
      <c r="D234" s="83">
        <v>7</v>
      </c>
      <c r="E234" s="84"/>
      <c r="F234" s="85"/>
      <c r="G234" s="52"/>
      <c r="H234" s="76"/>
    </row>
    <row r="235" spans="1:8" s="53" customFormat="1" ht="45">
      <c r="A235" s="49" t="s">
        <v>416</v>
      </c>
      <c r="B235" s="81" t="s">
        <v>427</v>
      </c>
      <c r="C235" s="82" t="s">
        <v>299</v>
      </c>
      <c r="D235" s="83">
        <v>3</v>
      </c>
      <c r="E235" s="84"/>
      <c r="F235" s="85"/>
      <c r="G235" s="52"/>
      <c r="H235" s="76"/>
    </row>
    <row r="236" spans="1:8" s="53" customFormat="1" ht="12.75">
      <c r="A236" s="54" t="s">
        <v>428</v>
      </c>
      <c r="B236" s="55" t="s">
        <v>429</v>
      </c>
      <c r="C236" s="56"/>
      <c r="D236" s="57"/>
      <c r="E236" s="69"/>
      <c r="F236" s="69"/>
      <c r="G236" s="69">
        <f>ROUND(PRODUCT(SUM(G237:G245)),2)</f>
        <v>0</v>
      </c>
      <c r="H236" s="76"/>
    </row>
    <row r="237" spans="1:8" s="53" customFormat="1" ht="33.75">
      <c r="A237" s="49" t="s">
        <v>418</v>
      </c>
      <c r="B237" s="81" t="s">
        <v>431</v>
      </c>
      <c r="C237" s="82" t="s">
        <v>46</v>
      </c>
      <c r="D237" s="83">
        <v>19</v>
      </c>
      <c r="E237" s="84"/>
      <c r="F237" s="85"/>
      <c r="G237" s="52"/>
      <c r="H237" s="76"/>
    </row>
    <row r="238" spans="1:8" s="53" customFormat="1" ht="45">
      <c r="A238" s="49" t="s">
        <v>420</v>
      </c>
      <c r="B238" s="81" t="s">
        <v>433</v>
      </c>
      <c r="C238" s="82" t="s">
        <v>46</v>
      </c>
      <c r="D238" s="83">
        <v>5</v>
      </c>
      <c r="E238" s="84"/>
      <c r="F238" s="85"/>
      <c r="G238" s="52"/>
      <c r="H238" s="76"/>
    </row>
    <row r="239" spans="1:8" s="53" customFormat="1" ht="56.25">
      <c r="A239" s="49" t="s">
        <v>422</v>
      </c>
      <c r="B239" s="81" t="s">
        <v>435</v>
      </c>
      <c r="C239" s="82" t="s">
        <v>46</v>
      </c>
      <c r="D239" s="83">
        <v>1</v>
      </c>
      <c r="E239" s="84"/>
      <c r="F239" s="85"/>
      <c r="G239" s="52"/>
      <c r="H239" s="76"/>
    </row>
    <row r="240" spans="1:8" s="53" customFormat="1" ht="33.75">
      <c r="A240" s="49" t="s">
        <v>424</v>
      </c>
      <c r="B240" s="81" t="s">
        <v>437</v>
      </c>
      <c r="C240" s="82" t="s">
        <v>46</v>
      </c>
      <c r="D240" s="83">
        <v>1</v>
      </c>
      <c r="E240" s="84"/>
      <c r="F240" s="85"/>
      <c r="G240" s="52"/>
      <c r="H240" s="76"/>
    </row>
    <row r="241" spans="1:8" s="53" customFormat="1" ht="33.75">
      <c r="A241" s="49" t="s">
        <v>426</v>
      </c>
      <c r="B241" s="81" t="s">
        <v>439</v>
      </c>
      <c r="C241" s="82" t="s">
        <v>46</v>
      </c>
      <c r="D241" s="83">
        <v>1</v>
      </c>
      <c r="E241" s="84"/>
      <c r="F241" s="85"/>
      <c r="G241" s="52"/>
      <c r="H241" s="76"/>
    </row>
    <row r="242" spans="1:8" s="53" customFormat="1" ht="78.75">
      <c r="A242" s="49" t="s">
        <v>430</v>
      </c>
      <c r="B242" s="81" t="s">
        <v>441</v>
      </c>
      <c r="C242" s="82" t="s">
        <v>46</v>
      </c>
      <c r="D242" s="83">
        <v>11</v>
      </c>
      <c r="E242" s="84"/>
      <c r="F242" s="85"/>
      <c r="G242" s="52"/>
      <c r="H242" s="76"/>
    </row>
    <row r="243" spans="1:8" s="53" customFormat="1" ht="78.75">
      <c r="A243" s="49" t="s">
        <v>432</v>
      </c>
      <c r="B243" s="81" t="s">
        <v>443</v>
      </c>
      <c r="C243" s="82" t="s">
        <v>46</v>
      </c>
      <c r="D243" s="83">
        <v>1</v>
      </c>
      <c r="E243" s="84"/>
      <c r="F243" s="85"/>
      <c r="G243" s="52"/>
      <c r="H243" s="76"/>
    </row>
    <row r="244" spans="1:8" s="53" customFormat="1" ht="78.75">
      <c r="A244" s="49" t="s">
        <v>434</v>
      </c>
      <c r="B244" s="81" t="s">
        <v>445</v>
      </c>
      <c r="C244" s="82" t="s">
        <v>46</v>
      </c>
      <c r="D244" s="83">
        <v>5</v>
      </c>
      <c r="E244" s="84"/>
      <c r="F244" s="85"/>
      <c r="G244" s="52"/>
      <c r="H244" s="76"/>
    </row>
    <row r="245" spans="1:8" s="53" customFormat="1" ht="78.75">
      <c r="A245" s="49" t="s">
        <v>436</v>
      </c>
      <c r="B245" s="81" t="s">
        <v>447</v>
      </c>
      <c r="C245" s="82" t="s">
        <v>46</v>
      </c>
      <c r="D245" s="83">
        <v>5</v>
      </c>
      <c r="E245" s="84"/>
      <c r="F245" s="85"/>
      <c r="G245" s="52"/>
      <c r="H245" s="76"/>
    </row>
    <row r="246" spans="1:8" s="48" customFormat="1" ht="12.75">
      <c r="A246" s="41" t="s">
        <v>450</v>
      </c>
      <c r="B246" s="42" t="s">
        <v>451</v>
      </c>
      <c r="C246" s="43"/>
      <c r="D246" s="44"/>
      <c r="E246" s="67"/>
      <c r="F246" s="67"/>
      <c r="G246" s="68">
        <f>ROUND(PRODUCT((+G247+G256+G281+G260+G263+G268)),2)</f>
        <v>0</v>
      </c>
      <c r="H246" s="76"/>
    </row>
    <row r="247" spans="1:8" s="53" customFormat="1" ht="12.75">
      <c r="A247" s="54" t="s">
        <v>452</v>
      </c>
      <c r="B247" s="55" t="s">
        <v>20</v>
      </c>
      <c r="C247" s="56"/>
      <c r="D247" s="57"/>
      <c r="E247" s="69"/>
      <c r="F247" s="69"/>
      <c r="G247" s="69">
        <f>ROUND(PRODUCT(SUM(G248:G255)),2)</f>
        <v>0</v>
      </c>
      <c r="H247" s="76"/>
    </row>
    <row r="248" spans="1:8" s="53" customFormat="1" ht="22.5">
      <c r="A248" s="49" t="s">
        <v>438</v>
      </c>
      <c r="B248" s="81" t="s">
        <v>236</v>
      </c>
      <c r="C248" s="82" t="s">
        <v>99</v>
      </c>
      <c r="D248" s="83">
        <v>257.49</v>
      </c>
      <c r="E248" s="84"/>
      <c r="F248" s="85"/>
      <c r="G248" s="52"/>
      <c r="H248" s="76"/>
    </row>
    <row r="249" spans="1:8" s="53" customFormat="1" ht="45">
      <c r="A249" s="49" t="s">
        <v>440</v>
      </c>
      <c r="B249" s="81" t="s">
        <v>455</v>
      </c>
      <c r="C249" s="82" t="s">
        <v>26</v>
      </c>
      <c r="D249" s="83">
        <v>185.39</v>
      </c>
      <c r="E249" s="84"/>
      <c r="F249" s="85"/>
      <c r="G249" s="52"/>
      <c r="H249" s="76"/>
    </row>
    <row r="250" spans="1:8" s="53" customFormat="1" ht="22.5">
      <c r="A250" s="49" t="s">
        <v>442</v>
      </c>
      <c r="B250" s="81" t="s">
        <v>399</v>
      </c>
      <c r="C250" s="82" t="s">
        <v>26</v>
      </c>
      <c r="D250" s="83">
        <v>41.2</v>
      </c>
      <c r="E250" s="84"/>
      <c r="F250" s="85"/>
      <c r="G250" s="52"/>
      <c r="H250" s="76"/>
    </row>
    <row r="251" spans="1:8" s="53" customFormat="1" ht="33.75">
      <c r="A251" s="49" t="s">
        <v>444</v>
      </c>
      <c r="B251" s="81" t="s">
        <v>401</v>
      </c>
      <c r="C251" s="82" t="s">
        <v>26</v>
      </c>
      <c r="D251" s="83">
        <v>61.8</v>
      </c>
      <c r="E251" s="84"/>
      <c r="F251" s="85"/>
      <c r="G251" s="52"/>
      <c r="H251" s="76"/>
    </row>
    <row r="252" spans="1:8" s="53" customFormat="1" ht="56.25">
      <c r="A252" s="49" t="s">
        <v>446</v>
      </c>
      <c r="B252" s="81" t="s">
        <v>459</v>
      </c>
      <c r="C252" s="82" t="s">
        <v>26</v>
      </c>
      <c r="D252" s="83">
        <v>49.44</v>
      </c>
      <c r="E252" s="84"/>
      <c r="F252" s="85"/>
      <c r="G252" s="52"/>
      <c r="H252" s="76"/>
    </row>
    <row r="253" spans="1:8" s="53" customFormat="1" ht="56.25">
      <c r="A253" s="49" t="s">
        <v>453</v>
      </c>
      <c r="B253" s="81" t="s">
        <v>240</v>
      </c>
      <c r="C253" s="82" t="s">
        <v>26</v>
      </c>
      <c r="D253" s="83">
        <v>32.96</v>
      </c>
      <c r="E253" s="84"/>
      <c r="F253" s="85"/>
      <c r="G253" s="52"/>
      <c r="H253" s="76"/>
    </row>
    <row r="254" spans="1:8" s="53" customFormat="1" ht="33.75">
      <c r="A254" s="49" t="s">
        <v>454</v>
      </c>
      <c r="B254" s="81" t="s">
        <v>40</v>
      </c>
      <c r="C254" s="82" t="s">
        <v>26</v>
      </c>
      <c r="D254" s="83">
        <v>135.96</v>
      </c>
      <c r="E254" s="84"/>
      <c r="F254" s="85"/>
      <c r="G254" s="52"/>
      <c r="H254" s="76"/>
    </row>
    <row r="255" spans="1:8" s="53" customFormat="1" ht="33.75">
      <c r="A255" s="49" t="s">
        <v>456</v>
      </c>
      <c r="B255" s="81" t="s">
        <v>42</v>
      </c>
      <c r="C255" s="82" t="s">
        <v>43</v>
      </c>
      <c r="D255" s="83">
        <v>2311.3200000000002</v>
      </c>
      <c r="E255" s="84"/>
      <c r="F255" s="85"/>
      <c r="G255" s="52"/>
      <c r="H255" s="76"/>
    </row>
    <row r="256" spans="1:8" s="53" customFormat="1" ht="12.75">
      <c r="A256" s="54" t="s">
        <v>463</v>
      </c>
      <c r="B256" s="55" t="s">
        <v>242</v>
      </c>
      <c r="C256" s="56"/>
      <c r="D256" s="57"/>
      <c r="E256" s="69"/>
      <c r="F256" s="69"/>
      <c r="G256" s="69">
        <f>ROUND(PRODUCT(SUM(G257:G259)),2)</f>
        <v>0</v>
      </c>
      <c r="H256" s="76"/>
    </row>
    <row r="257" spans="1:8" s="53" customFormat="1" ht="22.5">
      <c r="A257" s="49" t="s">
        <v>457</v>
      </c>
      <c r="B257" s="81" t="s">
        <v>465</v>
      </c>
      <c r="C257" s="82" t="s">
        <v>99</v>
      </c>
      <c r="D257" s="83">
        <v>57.44</v>
      </c>
      <c r="E257" s="84"/>
      <c r="F257" s="85"/>
      <c r="G257" s="52"/>
      <c r="H257" s="76"/>
    </row>
    <row r="258" spans="1:8" s="53" customFormat="1" ht="22.5">
      <c r="A258" s="49" t="s">
        <v>458</v>
      </c>
      <c r="B258" s="81" t="s">
        <v>467</v>
      </c>
      <c r="C258" s="82" t="s">
        <v>99</v>
      </c>
      <c r="D258" s="83">
        <v>49.6</v>
      </c>
      <c r="E258" s="84"/>
      <c r="F258" s="85"/>
      <c r="G258" s="52"/>
      <c r="H258" s="76"/>
    </row>
    <row r="259" spans="1:8" s="53" customFormat="1" ht="22.5">
      <c r="A259" s="49" t="s">
        <v>460</v>
      </c>
      <c r="B259" s="81" t="s">
        <v>520</v>
      </c>
      <c r="C259" s="82" t="s">
        <v>99</v>
      </c>
      <c r="D259" s="83">
        <v>78.33</v>
      </c>
      <c r="E259" s="84"/>
      <c r="F259" s="85"/>
      <c r="G259" s="52"/>
      <c r="H259" s="76"/>
    </row>
    <row r="260" spans="1:8" s="53" customFormat="1" ht="12.75">
      <c r="A260" s="54" t="s">
        <v>470</v>
      </c>
      <c r="B260" s="55" t="s">
        <v>471</v>
      </c>
      <c r="C260" s="56"/>
      <c r="D260" s="57"/>
      <c r="E260" s="69"/>
      <c r="F260" s="69"/>
      <c r="G260" s="69">
        <f>ROUND(PRODUCT(SUM(G261:G262)),2)</f>
        <v>0</v>
      </c>
      <c r="H260" s="76"/>
    </row>
    <row r="261" spans="1:8" s="53" customFormat="1" ht="45">
      <c r="A261" s="49" t="s">
        <v>461</v>
      </c>
      <c r="B261" s="81" t="s">
        <v>518</v>
      </c>
      <c r="C261" s="82" t="s">
        <v>99</v>
      </c>
      <c r="D261" s="83">
        <v>72.150000000000006</v>
      </c>
      <c r="E261" s="84"/>
      <c r="F261" s="85"/>
      <c r="G261" s="52"/>
      <c r="H261" s="76"/>
    </row>
    <row r="262" spans="1:8" s="53" customFormat="1" ht="45">
      <c r="A262" s="49" t="s">
        <v>462</v>
      </c>
      <c r="B262" s="81" t="s">
        <v>519</v>
      </c>
      <c r="C262" s="82" t="s">
        <v>99</v>
      </c>
      <c r="D262" s="83">
        <v>38.93</v>
      </c>
      <c r="E262" s="84"/>
      <c r="F262" s="85"/>
      <c r="G262" s="52"/>
      <c r="H262" s="76"/>
    </row>
    <row r="263" spans="1:8" s="53" customFormat="1" ht="12.75">
      <c r="A263" s="54" t="s">
        <v>474</v>
      </c>
      <c r="B263" s="55" t="s">
        <v>475</v>
      </c>
      <c r="C263" s="56"/>
      <c r="D263" s="57"/>
      <c r="E263" s="69"/>
      <c r="F263" s="69"/>
      <c r="G263" s="69">
        <f>ROUND(PRODUCT(SUM(G264:G267)),2)</f>
        <v>0</v>
      </c>
      <c r="H263" s="76"/>
    </row>
    <row r="264" spans="1:8" s="53" customFormat="1" ht="33.75">
      <c r="A264" s="49" t="s">
        <v>464</v>
      </c>
      <c r="B264" s="81" t="s">
        <v>431</v>
      </c>
      <c r="C264" s="82" t="s">
        <v>46</v>
      </c>
      <c r="D264" s="83">
        <v>2</v>
      </c>
      <c r="E264" s="84"/>
      <c r="F264" s="85"/>
      <c r="G264" s="52"/>
      <c r="H264" s="76"/>
    </row>
    <row r="265" spans="1:8" s="53" customFormat="1" ht="45">
      <c r="A265" s="49" t="s">
        <v>466</v>
      </c>
      <c r="B265" s="81" t="s">
        <v>478</v>
      </c>
      <c r="C265" s="82" t="s">
        <v>46</v>
      </c>
      <c r="D265" s="83">
        <v>86</v>
      </c>
      <c r="E265" s="84"/>
      <c r="F265" s="85"/>
      <c r="G265" s="52"/>
      <c r="H265" s="76"/>
    </row>
    <row r="266" spans="1:8" s="53" customFormat="1" ht="78.75">
      <c r="A266" s="49" t="s">
        <v>468</v>
      </c>
      <c r="B266" s="81" t="s">
        <v>480</v>
      </c>
      <c r="C266" s="82" t="s">
        <v>46</v>
      </c>
      <c r="D266" s="83">
        <v>5</v>
      </c>
      <c r="E266" s="84"/>
      <c r="F266" s="85"/>
      <c r="G266" s="52"/>
      <c r="H266" s="76"/>
    </row>
    <row r="267" spans="1:8" s="53" customFormat="1" ht="67.5">
      <c r="A267" s="49" t="s">
        <v>469</v>
      </c>
      <c r="B267" s="81" t="s">
        <v>482</v>
      </c>
      <c r="C267" s="82" t="s">
        <v>46</v>
      </c>
      <c r="D267" s="83">
        <v>20</v>
      </c>
      <c r="E267" s="84"/>
      <c r="F267" s="85"/>
      <c r="G267" s="52"/>
      <c r="H267" s="76"/>
    </row>
    <row r="268" spans="1:8" s="53" customFormat="1" ht="12.75">
      <c r="A268" s="54" t="s">
        <v>483</v>
      </c>
      <c r="B268" s="55" t="s">
        <v>484</v>
      </c>
      <c r="C268" s="56"/>
      <c r="D268" s="57"/>
      <c r="E268" s="69"/>
      <c r="F268" s="69"/>
      <c r="G268" s="69">
        <f>ROUND(PRODUCT(SUM(G269:G280)),2)</f>
        <v>0</v>
      </c>
      <c r="H268" s="76"/>
    </row>
    <row r="269" spans="1:8" s="53" customFormat="1" ht="22.5">
      <c r="A269" s="49" t="s">
        <v>472</v>
      </c>
      <c r="B269" s="81" t="s">
        <v>236</v>
      </c>
      <c r="C269" s="82" t="s">
        <v>99</v>
      </c>
      <c r="D269" s="83">
        <v>88.66</v>
      </c>
      <c r="E269" s="84"/>
      <c r="F269" s="85"/>
      <c r="G269" s="52"/>
      <c r="H269" s="76"/>
    </row>
    <row r="270" spans="1:8" s="53" customFormat="1" ht="45">
      <c r="A270" s="49" t="s">
        <v>473</v>
      </c>
      <c r="B270" s="81" t="s">
        <v>52</v>
      </c>
      <c r="C270" s="82" t="s">
        <v>26</v>
      </c>
      <c r="D270" s="83">
        <v>40.06</v>
      </c>
      <c r="E270" s="84"/>
      <c r="F270" s="85"/>
      <c r="G270" s="52"/>
      <c r="H270" s="76"/>
    </row>
    <row r="271" spans="1:8" s="53" customFormat="1" ht="22.5">
      <c r="A271" s="49" t="s">
        <v>476</v>
      </c>
      <c r="B271" s="81" t="s">
        <v>488</v>
      </c>
      <c r="C271" s="82" t="s">
        <v>26</v>
      </c>
      <c r="D271" s="83">
        <v>14.28</v>
      </c>
      <c r="E271" s="84"/>
      <c r="F271" s="85"/>
      <c r="G271" s="52"/>
      <c r="H271" s="76"/>
    </row>
    <row r="272" spans="1:8" s="53" customFormat="1" ht="56.25">
      <c r="A272" s="49" t="s">
        <v>477</v>
      </c>
      <c r="B272" s="81" t="s">
        <v>490</v>
      </c>
      <c r="C272" s="82" t="s">
        <v>99</v>
      </c>
      <c r="D272" s="83">
        <v>44.44</v>
      </c>
      <c r="E272" s="84"/>
      <c r="F272" s="85"/>
      <c r="G272" s="52"/>
      <c r="H272" s="76"/>
    </row>
    <row r="273" spans="1:8" s="53" customFormat="1" ht="33.75">
      <c r="A273" s="49" t="s">
        <v>479</v>
      </c>
      <c r="B273" s="81" t="s">
        <v>401</v>
      </c>
      <c r="C273" s="82" t="s">
        <v>26</v>
      </c>
      <c r="D273" s="83">
        <v>35.22</v>
      </c>
      <c r="E273" s="84"/>
      <c r="F273" s="85"/>
      <c r="G273" s="52"/>
      <c r="H273" s="76"/>
    </row>
    <row r="274" spans="1:8" s="53" customFormat="1" ht="45">
      <c r="A274" s="49" t="s">
        <v>481</v>
      </c>
      <c r="B274" s="81" t="s">
        <v>493</v>
      </c>
      <c r="C274" s="82" t="s">
        <v>26</v>
      </c>
      <c r="D274" s="83">
        <v>9.44</v>
      </c>
      <c r="E274" s="84"/>
      <c r="F274" s="85"/>
      <c r="G274" s="52"/>
      <c r="H274" s="76"/>
    </row>
    <row r="275" spans="1:8" s="53" customFormat="1" ht="123.75">
      <c r="A275" s="49" t="s">
        <v>485</v>
      </c>
      <c r="B275" s="81" t="s">
        <v>495</v>
      </c>
      <c r="C275" s="82" t="s">
        <v>46</v>
      </c>
      <c r="D275" s="83">
        <v>2</v>
      </c>
      <c r="E275" s="84"/>
      <c r="F275" s="85"/>
      <c r="G275" s="52"/>
      <c r="H275" s="76"/>
    </row>
    <row r="276" spans="1:8" s="53" customFormat="1" ht="22.5">
      <c r="A276" s="49" t="s">
        <v>486</v>
      </c>
      <c r="B276" s="81" t="s">
        <v>497</v>
      </c>
      <c r="C276" s="82" t="s">
        <v>46</v>
      </c>
      <c r="D276" s="83">
        <v>4</v>
      </c>
      <c r="E276" s="84"/>
      <c r="F276" s="85"/>
      <c r="G276" s="52"/>
      <c r="H276" s="76"/>
    </row>
    <row r="277" spans="1:8" s="53" customFormat="1" ht="56.25">
      <c r="A277" s="49" t="s">
        <v>487</v>
      </c>
      <c r="B277" s="81" t="s">
        <v>125</v>
      </c>
      <c r="C277" s="82" t="s">
        <v>26</v>
      </c>
      <c r="D277" s="83">
        <v>4.5999999999999996</v>
      </c>
      <c r="E277" s="84"/>
      <c r="F277" s="85"/>
      <c r="G277" s="52"/>
      <c r="H277" s="76"/>
    </row>
    <row r="278" spans="1:8" s="53" customFormat="1" ht="56.25">
      <c r="A278" s="49" t="s">
        <v>489</v>
      </c>
      <c r="B278" s="81" t="s">
        <v>240</v>
      </c>
      <c r="C278" s="82" t="s">
        <v>26</v>
      </c>
      <c r="D278" s="83">
        <v>3.9</v>
      </c>
      <c r="E278" s="84"/>
      <c r="F278" s="85"/>
      <c r="G278" s="52"/>
      <c r="H278" s="76"/>
    </row>
    <row r="279" spans="1:8" s="53" customFormat="1" ht="33.75">
      <c r="A279" s="49" t="s">
        <v>491</v>
      </c>
      <c r="B279" s="81" t="s">
        <v>40</v>
      </c>
      <c r="C279" s="82" t="s">
        <v>501</v>
      </c>
      <c r="D279" s="83">
        <v>21.18</v>
      </c>
      <c r="E279" s="84"/>
      <c r="F279" s="85"/>
      <c r="G279" s="52"/>
      <c r="H279" s="76"/>
    </row>
    <row r="280" spans="1:8" s="53" customFormat="1" ht="33.75">
      <c r="A280" s="49" t="s">
        <v>492</v>
      </c>
      <c r="B280" s="81" t="s">
        <v>42</v>
      </c>
      <c r="C280" s="82" t="s">
        <v>43</v>
      </c>
      <c r="D280" s="83">
        <v>360.06</v>
      </c>
      <c r="E280" s="84"/>
      <c r="F280" s="85"/>
      <c r="G280" s="52"/>
      <c r="H280" s="76"/>
    </row>
    <row r="281" spans="1:8" s="53" customFormat="1" ht="12.75">
      <c r="A281" s="54" t="s">
        <v>503</v>
      </c>
      <c r="B281" s="55" t="s">
        <v>504</v>
      </c>
      <c r="C281" s="56"/>
      <c r="D281" s="57"/>
      <c r="E281" s="69"/>
      <c r="F281" s="69"/>
      <c r="G281" s="69">
        <f>ROUND(PRODUCT(SUM(G282:G291)),2)</f>
        <v>0</v>
      </c>
      <c r="H281" s="76"/>
    </row>
    <row r="282" spans="1:8" s="53" customFormat="1" ht="22.5">
      <c r="A282" s="49" t="s">
        <v>494</v>
      </c>
      <c r="B282" s="81" t="s">
        <v>236</v>
      </c>
      <c r="C282" s="82" t="s">
        <v>99</v>
      </c>
      <c r="D282" s="83">
        <v>72.260000000000005</v>
      </c>
      <c r="E282" s="84"/>
      <c r="F282" s="85"/>
      <c r="G282" s="52"/>
      <c r="H282" s="76"/>
    </row>
    <row r="283" spans="1:8" s="53" customFormat="1" ht="45">
      <c r="A283" s="49" t="s">
        <v>496</v>
      </c>
      <c r="B283" s="81" t="s">
        <v>52</v>
      </c>
      <c r="C283" s="82" t="s">
        <v>26</v>
      </c>
      <c r="D283" s="83">
        <v>67.930000000000007</v>
      </c>
      <c r="E283" s="84"/>
      <c r="F283" s="85"/>
      <c r="G283" s="52"/>
      <c r="H283" s="76"/>
    </row>
    <row r="284" spans="1:8" s="53" customFormat="1" ht="56.25">
      <c r="A284" s="49" t="s">
        <v>498</v>
      </c>
      <c r="B284" s="81" t="s">
        <v>508</v>
      </c>
      <c r="C284" s="82" t="s">
        <v>99</v>
      </c>
      <c r="D284" s="83">
        <v>21.29</v>
      </c>
      <c r="E284" s="84"/>
      <c r="F284" s="85"/>
      <c r="G284" s="52"/>
      <c r="H284" s="76"/>
    </row>
    <row r="285" spans="1:8" s="53" customFormat="1" ht="33.75">
      <c r="A285" s="49" t="s">
        <v>499</v>
      </c>
      <c r="B285" s="81" t="s">
        <v>401</v>
      </c>
      <c r="C285" s="82" t="s">
        <v>26</v>
      </c>
      <c r="D285" s="83">
        <v>27.86</v>
      </c>
      <c r="E285" s="84"/>
      <c r="F285" s="85"/>
      <c r="G285" s="52"/>
      <c r="H285" s="76"/>
    </row>
    <row r="286" spans="1:8" s="53" customFormat="1" ht="22.5">
      <c r="A286" s="49" t="s">
        <v>500</v>
      </c>
      <c r="B286" s="81" t="s">
        <v>511</v>
      </c>
      <c r="C286" s="82" t="s">
        <v>46</v>
      </c>
      <c r="D286" s="83">
        <v>4</v>
      </c>
      <c r="E286" s="84"/>
      <c r="F286" s="85"/>
      <c r="G286" s="52"/>
      <c r="H286" s="76"/>
    </row>
    <row r="287" spans="1:8" s="53" customFormat="1" ht="45">
      <c r="A287" s="49" t="s">
        <v>502</v>
      </c>
      <c r="B287" s="81" t="s">
        <v>513</v>
      </c>
      <c r="C287" s="82" t="s">
        <v>46</v>
      </c>
      <c r="D287" s="83">
        <v>2</v>
      </c>
      <c r="E287" s="84"/>
      <c r="F287" s="85"/>
      <c r="G287" s="52"/>
      <c r="H287" s="76"/>
    </row>
    <row r="288" spans="1:8" s="53" customFormat="1" ht="56.25">
      <c r="A288" s="49" t="s">
        <v>505</v>
      </c>
      <c r="B288" s="81" t="s">
        <v>240</v>
      </c>
      <c r="C288" s="82" t="s">
        <v>26</v>
      </c>
      <c r="D288" s="83">
        <v>35.89</v>
      </c>
      <c r="E288" s="84"/>
      <c r="F288" s="85"/>
      <c r="G288" s="52"/>
      <c r="H288" s="76"/>
    </row>
    <row r="289" spans="1:258" s="53" customFormat="1" ht="56.25">
      <c r="A289" s="49" t="s">
        <v>506</v>
      </c>
      <c r="B289" s="81" t="s">
        <v>125</v>
      </c>
      <c r="C289" s="82" t="s">
        <v>26</v>
      </c>
      <c r="D289" s="83">
        <v>35.89</v>
      </c>
      <c r="E289" s="84"/>
      <c r="F289" s="85"/>
      <c r="G289" s="52"/>
      <c r="H289" s="76"/>
    </row>
    <row r="290" spans="1:258" s="53" customFormat="1" ht="33.75">
      <c r="A290" s="49" t="s">
        <v>507</v>
      </c>
      <c r="B290" s="81" t="s">
        <v>40</v>
      </c>
      <c r="C290" s="82" t="s">
        <v>501</v>
      </c>
      <c r="D290" s="83">
        <v>67.930000000000007</v>
      </c>
      <c r="E290" s="84"/>
      <c r="F290" s="85"/>
      <c r="G290" s="52"/>
      <c r="H290" s="76"/>
    </row>
    <row r="291" spans="1:258" s="53" customFormat="1" ht="33.75">
      <c r="A291" s="49" t="s">
        <v>509</v>
      </c>
      <c r="B291" s="81" t="s">
        <v>42</v>
      </c>
      <c r="C291" s="82" t="s">
        <v>43</v>
      </c>
      <c r="D291" s="83">
        <v>1154.81</v>
      </c>
      <c r="E291" s="84"/>
      <c r="F291" s="85"/>
      <c r="G291" s="52"/>
      <c r="H291" s="76"/>
    </row>
    <row r="292" spans="1:258" s="70" customFormat="1" ht="12.75">
      <c r="A292" s="41" t="s">
        <v>643</v>
      </c>
      <c r="B292" s="42" t="s">
        <v>644</v>
      </c>
      <c r="C292" s="43"/>
      <c r="D292" s="44"/>
      <c r="E292" s="67"/>
      <c r="F292" s="46"/>
      <c r="G292" s="68">
        <f>+G293+G306+G317+G328+G339+G352+G363+G374+G385+G396+G407+G418+G429+G440+G450+G457</f>
        <v>0</v>
      </c>
      <c r="H292" s="76"/>
      <c r="I292" s="48"/>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c r="AK292" s="48"/>
      <c r="AL292" s="48"/>
      <c r="AM292" s="48"/>
      <c r="AN292" s="48"/>
      <c r="AO292" s="48"/>
      <c r="AP292" s="48"/>
      <c r="AQ292" s="48"/>
      <c r="AR292" s="48"/>
      <c r="AS292" s="48"/>
      <c r="AT292" s="48"/>
      <c r="AU292" s="48"/>
      <c r="AV292" s="48"/>
      <c r="AW292" s="48"/>
      <c r="AX292" s="48"/>
      <c r="AY292" s="48"/>
      <c r="AZ292" s="48"/>
      <c r="BA292" s="48"/>
      <c r="BB292" s="48"/>
      <c r="BC292" s="48"/>
      <c r="BD292" s="48"/>
      <c r="BE292" s="48"/>
      <c r="BF292" s="48"/>
      <c r="BG292" s="48"/>
      <c r="BH292" s="48"/>
      <c r="BI292" s="48"/>
      <c r="BJ292" s="48"/>
      <c r="BK292" s="48"/>
      <c r="BL292" s="48"/>
      <c r="BM292" s="48"/>
      <c r="BN292" s="48"/>
      <c r="BO292" s="48"/>
      <c r="BP292" s="48"/>
      <c r="BQ292" s="48"/>
      <c r="BR292" s="48"/>
      <c r="BS292" s="48"/>
      <c r="BT292" s="48"/>
      <c r="BU292" s="48"/>
      <c r="BV292" s="48"/>
      <c r="BW292" s="48"/>
      <c r="BX292" s="48"/>
      <c r="BY292" s="48"/>
      <c r="BZ292" s="48"/>
      <c r="CA292" s="48"/>
      <c r="CB292" s="48"/>
      <c r="CC292" s="48"/>
      <c r="CD292" s="48"/>
      <c r="CE292" s="48"/>
      <c r="CF292" s="48"/>
      <c r="CG292" s="48"/>
      <c r="CH292" s="48"/>
      <c r="CI292" s="48"/>
      <c r="CJ292" s="48"/>
      <c r="CK292" s="48"/>
      <c r="CL292" s="48"/>
      <c r="CM292" s="48"/>
      <c r="CN292" s="48"/>
      <c r="CO292" s="48"/>
      <c r="CP292" s="48"/>
      <c r="CQ292" s="48"/>
      <c r="CR292" s="48"/>
      <c r="CS292" s="48"/>
      <c r="CT292" s="48"/>
      <c r="CU292" s="48"/>
      <c r="CV292" s="48"/>
      <c r="CW292" s="48"/>
      <c r="CX292" s="48"/>
      <c r="CY292" s="48"/>
      <c r="CZ292" s="48"/>
      <c r="DA292" s="48"/>
      <c r="DB292" s="48"/>
      <c r="DC292" s="48"/>
      <c r="DD292" s="48"/>
      <c r="DE292" s="48"/>
      <c r="DF292" s="48"/>
      <c r="DG292" s="48"/>
      <c r="DH292" s="48"/>
      <c r="DI292" s="48"/>
      <c r="DJ292" s="48"/>
      <c r="DK292" s="48"/>
      <c r="DL292" s="48"/>
      <c r="DM292" s="48"/>
      <c r="DN292" s="48"/>
      <c r="DO292" s="48"/>
      <c r="DP292" s="48"/>
      <c r="DQ292" s="48"/>
      <c r="DR292" s="48"/>
      <c r="DS292" s="48"/>
      <c r="DT292" s="48"/>
      <c r="DU292" s="48"/>
      <c r="DV292" s="48"/>
      <c r="DW292" s="48"/>
      <c r="DX292" s="48"/>
      <c r="DY292" s="48"/>
      <c r="DZ292" s="48"/>
      <c r="EA292" s="48"/>
      <c r="EB292" s="48"/>
      <c r="EC292" s="48"/>
      <c r="ED292" s="48"/>
      <c r="EE292" s="48"/>
      <c r="EF292" s="48"/>
      <c r="EG292" s="48"/>
      <c r="EH292" s="48"/>
      <c r="EI292" s="48"/>
      <c r="EJ292" s="48"/>
      <c r="EK292" s="48"/>
      <c r="EL292" s="48"/>
      <c r="EM292" s="48"/>
      <c r="EN292" s="48"/>
      <c r="EO292" s="48"/>
      <c r="EP292" s="48"/>
      <c r="EQ292" s="48"/>
      <c r="ER292" s="48"/>
      <c r="ES292" s="48"/>
      <c r="ET292" s="48"/>
      <c r="EU292" s="48"/>
      <c r="EV292" s="48"/>
      <c r="EW292" s="48"/>
      <c r="EX292" s="48"/>
      <c r="EY292" s="48"/>
      <c r="EZ292" s="48"/>
      <c r="FA292" s="48"/>
      <c r="FB292" s="48"/>
      <c r="FC292" s="48"/>
      <c r="FD292" s="48"/>
      <c r="FE292" s="48"/>
      <c r="FF292" s="48"/>
      <c r="FG292" s="48"/>
      <c r="FH292" s="48"/>
      <c r="FI292" s="48"/>
      <c r="FJ292" s="48"/>
      <c r="FK292" s="48"/>
      <c r="FL292" s="48"/>
      <c r="FM292" s="48"/>
      <c r="FN292" s="48"/>
      <c r="FO292" s="48"/>
      <c r="FP292" s="48"/>
      <c r="FQ292" s="48"/>
      <c r="FR292" s="48"/>
      <c r="FS292" s="48"/>
      <c r="FT292" s="48"/>
      <c r="FU292" s="48"/>
      <c r="FV292" s="48"/>
      <c r="FW292" s="48"/>
      <c r="FX292" s="48"/>
      <c r="FY292" s="48"/>
      <c r="FZ292" s="48"/>
      <c r="GA292" s="48"/>
      <c r="GB292" s="48"/>
      <c r="GC292" s="48"/>
      <c r="GD292" s="48"/>
      <c r="GE292" s="48"/>
      <c r="GF292" s="48"/>
      <c r="GG292" s="48"/>
      <c r="GH292" s="48"/>
      <c r="GI292" s="48"/>
      <c r="GJ292" s="48"/>
      <c r="GK292" s="48"/>
      <c r="GL292" s="48"/>
      <c r="GM292" s="48"/>
      <c r="GN292" s="48"/>
      <c r="GO292" s="48"/>
      <c r="GP292" s="48"/>
      <c r="GQ292" s="48"/>
      <c r="GR292" s="48"/>
      <c r="GS292" s="48"/>
      <c r="GT292" s="48"/>
      <c r="GU292" s="48"/>
      <c r="GV292" s="48"/>
      <c r="GW292" s="48"/>
      <c r="GX292" s="48"/>
      <c r="GY292" s="48"/>
      <c r="GZ292" s="48"/>
      <c r="HA292" s="48"/>
      <c r="HB292" s="48"/>
      <c r="HC292" s="48"/>
      <c r="HD292" s="48"/>
      <c r="HE292" s="48"/>
      <c r="HF292" s="48"/>
      <c r="HG292" s="48"/>
      <c r="HH292" s="48"/>
      <c r="HI292" s="48"/>
      <c r="HJ292" s="48"/>
      <c r="HK292" s="48"/>
      <c r="HL292" s="48"/>
      <c r="HM292" s="48"/>
      <c r="HN292" s="48"/>
      <c r="HO292" s="48"/>
      <c r="HP292" s="48"/>
      <c r="HQ292" s="48"/>
      <c r="HR292" s="48"/>
      <c r="HS292" s="48"/>
      <c r="HT292" s="48"/>
      <c r="HU292" s="48"/>
      <c r="HV292" s="48"/>
      <c r="HW292" s="48"/>
      <c r="HX292" s="48"/>
      <c r="HY292" s="48"/>
      <c r="HZ292" s="48"/>
      <c r="IA292" s="48"/>
      <c r="IB292" s="48"/>
      <c r="IC292" s="48"/>
      <c r="ID292" s="48"/>
      <c r="IE292" s="48"/>
      <c r="IF292" s="48"/>
      <c r="IG292" s="48"/>
      <c r="IH292" s="48"/>
      <c r="II292" s="48"/>
      <c r="IJ292" s="48"/>
      <c r="IK292" s="48"/>
      <c r="IL292" s="48"/>
      <c r="IM292" s="48"/>
      <c r="IN292" s="48"/>
      <c r="IO292" s="48"/>
      <c r="IP292" s="48"/>
      <c r="IQ292" s="48"/>
      <c r="IR292" s="48"/>
      <c r="IS292" s="48"/>
      <c r="IT292" s="48"/>
      <c r="IU292" s="48"/>
      <c r="IV292" s="48"/>
      <c r="IW292" s="48"/>
      <c r="IX292" s="48"/>
    </row>
    <row r="293" spans="1:258" s="53" customFormat="1" ht="12.75">
      <c r="A293" s="54" t="s">
        <v>645</v>
      </c>
      <c r="B293" s="55" t="s">
        <v>646</v>
      </c>
      <c r="C293" s="56"/>
      <c r="D293" s="57"/>
      <c r="E293" s="69"/>
      <c r="F293" s="71"/>
      <c r="G293" s="69">
        <f>SUM(G294:G305)</f>
        <v>0</v>
      </c>
      <c r="H293" s="76"/>
    </row>
    <row r="294" spans="1:258" s="53" customFormat="1" ht="67.5">
      <c r="A294" s="49" t="s">
        <v>510</v>
      </c>
      <c r="B294" s="81" t="s">
        <v>647</v>
      </c>
      <c r="C294" s="82" t="s">
        <v>46</v>
      </c>
      <c r="D294" s="83">
        <v>1</v>
      </c>
      <c r="E294" s="84"/>
      <c r="F294" s="85"/>
      <c r="G294" s="52"/>
      <c r="H294" s="76"/>
    </row>
    <row r="295" spans="1:258" s="53" customFormat="1" ht="33.75">
      <c r="A295" s="49" t="s">
        <v>512</v>
      </c>
      <c r="B295" s="81" t="s">
        <v>648</v>
      </c>
      <c r="C295" s="82" t="s">
        <v>46</v>
      </c>
      <c r="D295" s="83">
        <v>1</v>
      </c>
      <c r="E295" s="84"/>
      <c r="F295" s="85"/>
      <c r="G295" s="52"/>
      <c r="H295" s="76"/>
    </row>
    <row r="296" spans="1:258" s="53" customFormat="1" ht="45">
      <c r="A296" s="49" t="s">
        <v>514</v>
      </c>
      <c r="B296" s="81" t="s">
        <v>649</v>
      </c>
      <c r="C296" s="82" t="s">
        <v>23</v>
      </c>
      <c r="D296" s="83">
        <v>0.48</v>
      </c>
      <c r="E296" s="84"/>
      <c r="F296" s="85"/>
      <c r="G296" s="52"/>
      <c r="H296" s="76"/>
    </row>
    <row r="297" spans="1:258" s="53" customFormat="1" ht="56.25">
      <c r="A297" s="49" t="s">
        <v>515</v>
      </c>
      <c r="B297" s="81" t="s">
        <v>650</v>
      </c>
      <c r="C297" s="82" t="s">
        <v>62</v>
      </c>
      <c r="D297" s="83">
        <v>107.74</v>
      </c>
      <c r="E297" s="84"/>
      <c r="F297" s="85"/>
      <c r="G297" s="52"/>
      <c r="H297" s="76"/>
    </row>
    <row r="298" spans="1:258" s="53" customFormat="1" ht="56.25">
      <c r="A298" s="49" t="s">
        <v>516</v>
      </c>
      <c r="B298" s="81" t="s">
        <v>651</v>
      </c>
      <c r="C298" s="82" t="s">
        <v>23</v>
      </c>
      <c r="D298" s="83">
        <v>22.26</v>
      </c>
      <c r="E298" s="84"/>
      <c r="F298" s="85"/>
      <c r="G298" s="52"/>
      <c r="H298" s="76"/>
    </row>
    <row r="299" spans="1:258" s="53" customFormat="1" ht="67.5">
      <c r="A299" s="49" t="s">
        <v>517</v>
      </c>
      <c r="B299" s="81" t="s">
        <v>652</v>
      </c>
      <c r="C299" s="82" t="s">
        <v>23</v>
      </c>
      <c r="D299" s="83">
        <v>17.48</v>
      </c>
      <c r="E299" s="84"/>
      <c r="F299" s="85"/>
      <c r="G299" s="52"/>
      <c r="H299" s="76"/>
    </row>
    <row r="300" spans="1:258" s="53" customFormat="1" ht="45">
      <c r="A300" s="49" t="s">
        <v>653</v>
      </c>
      <c r="B300" s="81" t="s">
        <v>654</v>
      </c>
      <c r="C300" s="82" t="s">
        <v>46</v>
      </c>
      <c r="D300" s="83">
        <v>2</v>
      </c>
      <c r="E300" s="84"/>
      <c r="F300" s="85"/>
      <c r="G300" s="52"/>
      <c r="H300" s="76"/>
    </row>
    <row r="301" spans="1:258" s="53" customFormat="1" ht="45">
      <c r="A301" s="49" t="s">
        <v>655</v>
      </c>
      <c r="B301" s="81" t="s">
        <v>656</v>
      </c>
      <c r="C301" s="82" t="s">
        <v>46</v>
      </c>
      <c r="D301" s="83">
        <v>1</v>
      </c>
      <c r="E301" s="84"/>
      <c r="F301" s="85"/>
      <c r="G301" s="52"/>
      <c r="H301" s="76"/>
    </row>
    <row r="302" spans="1:258" s="53" customFormat="1" ht="45">
      <c r="A302" s="49" t="s">
        <v>657</v>
      </c>
      <c r="B302" s="81" t="s">
        <v>658</v>
      </c>
      <c r="C302" s="82" t="s">
        <v>46</v>
      </c>
      <c r="D302" s="83">
        <v>2</v>
      </c>
      <c r="E302" s="84"/>
      <c r="F302" s="85"/>
      <c r="G302" s="52"/>
      <c r="H302" s="76"/>
    </row>
    <row r="303" spans="1:258" s="53" customFormat="1" ht="45">
      <c r="A303" s="49" t="s">
        <v>659</v>
      </c>
      <c r="B303" s="81" t="s">
        <v>660</v>
      </c>
      <c r="C303" s="82" t="s">
        <v>46</v>
      </c>
      <c r="D303" s="83">
        <v>1</v>
      </c>
      <c r="E303" s="84"/>
      <c r="F303" s="85"/>
      <c r="G303" s="52"/>
      <c r="H303" s="76"/>
    </row>
    <row r="304" spans="1:258" s="53" customFormat="1" ht="33.75">
      <c r="A304" s="49" t="s">
        <v>661</v>
      </c>
      <c r="B304" s="81" t="s">
        <v>662</v>
      </c>
      <c r="C304" s="82" t="s">
        <v>99</v>
      </c>
      <c r="D304" s="83">
        <v>3</v>
      </c>
      <c r="E304" s="84"/>
      <c r="F304" s="85"/>
      <c r="G304" s="52"/>
      <c r="H304" s="76"/>
    </row>
    <row r="305" spans="1:8" s="53" customFormat="1" ht="101.25">
      <c r="A305" s="49" t="s">
        <v>663</v>
      </c>
      <c r="B305" s="81" t="s">
        <v>664</v>
      </c>
      <c r="C305" s="82" t="s">
        <v>46</v>
      </c>
      <c r="D305" s="83">
        <v>1</v>
      </c>
      <c r="E305" s="84"/>
      <c r="F305" s="85"/>
      <c r="G305" s="52"/>
      <c r="H305" s="76"/>
    </row>
    <row r="306" spans="1:8" s="53" customFormat="1" ht="12.75">
      <c r="A306" s="54" t="s">
        <v>665</v>
      </c>
      <c r="B306" s="55" t="s">
        <v>666</v>
      </c>
      <c r="C306" s="56"/>
      <c r="D306" s="57"/>
      <c r="E306" s="69"/>
      <c r="F306" s="71"/>
      <c r="G306" s="69">
        <f>SUM(G307:G316)</f>
        <v>0</v>
      </c>
      <c r="H306" s="76"/>
    </row>
    <row r="307" spans="1:8" s="53" customFormat="1" ht="67.5">
      <c r="A307" s="49" t="s">
        <v>667</v>
      </c>
      <c r="B307" s="81" t="s">
        <v>647</v>
      </c>
      <c r="C307" s="82" t="s">
        <v>46</v>
      </c>
      <c r="D307" s="83">
        <v>2</v>
      </c>
      <c r="E307" s="84"/>
      <c r="F307" s="85"/>
      <c r="G307" s="52"/>
      <c r="H307" s="76"/>
    </row>
    <row r="308" spans="1:8" s="53" customFormat="1" ht="33.75">
      <c r="A308" s="49" t="s">
        <v>668</v>
      </c>
      <c r="B308" s="81" t="s">
        <v>648</v>
      </c>
      <c r="C308" s="82" t="s">
        <v>46</v>
      </c>
      <c r="D308" s="83">
        <v>2</v>
      </c>
      <c r="E308" s="84"/>
      <c r="F308" s="85"/>
      <c r="G308" s="52"/>
      <c r="H308" s="76"/>
    </row>
    <row r="309" spans="1:8" s="53" customFormat="1" ht="45">
      <c r="A309" s="49" t="s">
        <v>669</v>
      </c>
      <c r="B309" s="81" t="s">
        <v>649</v>
      </c>
      <c r="C309" s="82" t="s">
        <v>23</v>
      </c>
      <c r="D309" s="83">
        <v>0.96</v>
      </c>
      <c r="E309" s="84"/>
      <c r="F309" s="85"/>
      <c r="G309" s="52"/>
      <c r="H309" s="76"/>
    </row>
    <row r="310" spans="1:8" s="53" customFormat="1" ht="56.25">
      <c r="A310" s="49" t="s">
        <v>670</v>
      </c>
      <c r="B310" s="81" t="s">
        <v>650</v>
      </c>
      <c r="C310" s="82" t="s">
        <v>62</v>
      </c>
      <c r="D310" s="83">
        <v>295.29000000000002</v>
      </c>
      <c r="E310" s="84"/>
      <c r="F310" s="85"/>
      <c r="G310" s="52"/>
      <c r="H310" s="76"/>
    </row>
    <row r="311" spans="1:8" s="53" customFormat="1" ht="56.25">
      <c r="A311" s="49" t="s">
        <v>671</v>
      </c>
      <c r="B311" s="81" t="s">
        <v>651</v>
      </c>
      <c r="C311" s="82" t="s">
        <v>23</v>
      </c>
      <c r="D311" s="83">
        <v>61.01</v>
      </c>
      <c r="E311" s="84"/>
      <c r="F311" s="85"/>
      <c r="G311" s="52"/>
      <c r="H311" s="76"/>
    </row>
    <row r="312" spans="1:8" s="53" customFormat="1" ht="67.5">
      <c r="A312" s="49" t="s">
        <v>672</v>
      </c>
      <c r="B312" s="81" t="s">
        <v>652</v>
      </c>
      <c r="C312" s="82" t="s">
        <v>23</v>
      </c>
      <c r="D312" s="83">
        <v>33.53</v>
      </c>
      <c r="E312" s="84"/>
      <c r="F312" s="85"/>
      <c r="G312" s="52"/>
      <c r="H312" s="76"/>
    </row>
    <row r="313" spans="1:8" s="53" customFormat="1" ht="45">
      <c r="A313" s="49" t="s">
        <v>673</v>
      </c>
      <c r="B313" s="81" t="s">
        <v>674</v>
      </c>
      <c r="C313" s="82" t="s">
        <v>46</v>
      </c>
      <c r="D313" s="83">
        <v>4</v>
      </c>
      <c r="E313" s="84"/>
      <c r="F313" s="85"/>
      <c r="G313" s="52"/>
      <c r="H313" s="76"/>
    </row>
    <row r="314" spans="1:8" s="53" customFormat="1" ht="45">
      <c r="A314" s="49" t="s">
        <v>675</v>
      </c>
      <c r="B314" s="81" t="s">
        <v>1697</v>
      </c>
      <c r="C314" s="82" t="s">
        <v>46</v>
      </c>
      <c r="D314" s="83">
        <v>4</v>
      </c>
      <c r="E314" s="84"/>
      <c r="F314" s="85"/>
      <c r="G314" s="52"/>
      <c r="H314" s="76"/>
    </row>
    <row r="315" spans="1:8" s="53" customFormat="1" ht="45">
      <c r="A315" s="49" t="s">
        <v>676</v>
      </c>
      <c r="B315" s="81" t="s">
        <v>660</v>
      </c>
      <c r="C315" s="82" t="s">
        <v>46</v>
      </c>
      <c r="D315" s="83">
        <v>2</v>
      </c>
      <c r="E315" s="84"/>
      <c r="F315" s="85"/>
      <c r="G315" s="52"/>
      <c r="H315" s="76"/>
    </row>
    <row r="316" spans="1:8" s="53" customFormat="1" ht="101.25">
      <c r="A316" s="49" t="s">
        <v>677</v>
      </c>
      <c r="B316" s="81" t="s">
        <v>664</v>
      </c>
      <c r="C316" s="82" t="s">
        <v>46</v>
      </c>
      <c r="D316" s="83">
        <v>2</v>
      </c>
      <c r="E316" s="84"/>
      <c r="F316" s="85"/>
      <c r="G316" s="52"/>
      <c r="H316" s="76"/>
    </row>
    <row r="317" spans="1:8" s="53" customFormat="1" ht="12.75">
      <c r="A317" s="54" t="s">
        <v>678</v>
      </c>
      <c r="B317" s="55" t="s">
        <v>679</v>
      </c>
      <c r="C317" s="56"/>
      <c r="D317" s="57"/>
      <c r="E317" s="69"/>
      <c r="F317" s="71"/>
      <c r="G317" s="69">
        <f>SUM(G318:G327)</f>
        <v>0</v>
      </c>
      <c r="H317" s="76"/>
    </row>
    <row r="318" spans="1:8" s="53" customFormat="1" ht="67.5">
      <c r="A318" s="49" t="s">
        <v>680</v>
      </c>
      <c r="B318" s="81" t="s">
        <v>681</v>
      </c>
      <c r="C318" s="82" t="s">
        <v>46</v>
      </c>
      <c r="D318" s="83">
        <v>1</v>
      </c>
      <c r="E318" s="84"/>
      <c r="F318" s="85"/>
      <c r="G318" s="52"/>
      <c r="H318" s="76"/>
    </row>
    <row r="319" spans="1:8" s="53" customFormat="1" ht="33.75">
      <c r="A319" s="49" t="s">
        <v>682</v>
      </c>
      <c r="B319" s="81" t="s">
        <v>648</v>
      </c>
      <c r="C319" s="82" t="s">
        <v>46</v>
      </c>
      <c r="D319" s="83">
        <v>1</v>
      </c>
      <c r="E319" s="84"/>
      <c r="F319" s="85"/>
      <c r="G319" s="52"/>
      <c r="H319" s="76"/>
    </row>
    <row r="320" spans="1:8" s="53" customFormat="1" ht="45">
      <c r="A320" s="49" t="s">
        <v>683</v>
      </c>
      <c r="B320" s="81" t="s">
        <v>649</v>
      </c>
      <c r="C320" s="82" t="s">
        <v>23</v>
      </c>
      <c r="D320" s="83">
        <v>0.36</v>
      </c>
      <c r="E320" s="84"/>
      <c r="F320" s="85"/>
      <c r="G320" s="52"/>
      <c r="H320" s="76"/>
    </row>
    <row r="321" spans="1:8" s="53" customFormat="1" ht="56.25">
      <c r="A321" s="49" t="s">
        <v>684</v>
      </c>
      <c r="B321" s="81" t="s">
        <v>650</v>
      </c>
      <c r="C321" s="82" t="s">
        <v>62</v>
      </c>
      <c r="D321" s="83">
        <v>207.83</v>
      </c>
      <c r="E321" s="84"/>
      <c r="F321" s="85"/>
      <c r="G321" s="52"/>
      <c r="H321" s="76"/>
    </row>
    <row r="322" spans="1:8" s="53" customFormat="1" ht="56.25">
      <c r="A322" s="49" t="s">
        <v>685</v>
      </c>
      <c r="B322" s="81" t="s">
        <v>651</v>
      </c>
      <c r="C322" s="82" t="s">
        <v>23</v>
      </c>
      <c r="D322" s="83">
        <v>42.94</v>
      </c>
      <c r="E322" s="84"/>
      <c r="F322" s="85"/>
      <c r="G322" s="52"/>
      <c r="H322" s="76"/>
    </row>
    <row r="323" spans="1:8" s="53" customFormat="1" ht="67.5">
      <c r="A323" s="49" t="s">
        <v>686</v>
      </c>
      <c r="B323" s="81" t="s">
        <v>652</v>
      </c>
      <c r="C323" s="82" t="s">
        <v>23</v>
      </c>
      <c r="D323" s="83">
        <v>18.25</v>
      </c>
      <c r="E323" s="84"/>
      <c r="F323" s="85"/>
      <c r="G323" s="52"/>
      <c r="H323" s="76"/>
    </row>
    <row r="324" spans="1:8" s="53" customFormat="1" ht="45">
      <c r="A324" s="49" t="s">
        <v>687</v>
      </c>
      <c r="B324" s="81" t="s">
        <v>688</v>
      </c>
      <c r="C324" s="82" t="s">
        <v>46</v>
      </c>
      <c r="D324" s="83">
        <v>4</v>
      </c>
      <c r="E324" s="84"/>
      <c r="F324" s="85"/>
      <c r="G324" s="52"/>
      <c r="H324" s="76"/>
    </row>
    <row r="325" spans="1:8" s="53" customFormat="1" ht="45">
      <c r="A325" s="49" t="s">
        <v>689</v>
      </c>
      <c r="B325" s="81" t="s">
        <v>690</v>
      </c>
      <c r="C325" s="82" t="s">
        <v>46</v>
      </c>
      <c r="D325" s="83">
        <v>2</v>
      </c>
      <c r="E325" s="84"/>
      <c r="F325" s="85"/>
      <c r="G325" s="52"/>
      <c r="H325" s="76"/>
    </row>
    <row r="326" spans="1:8" s="53" customFormat="1" ht="45">
      <c r="A326" s="49" t="s">
        <v>691</v>
      </c>
      <c r="B326" s="81" t="s">
        <v>660</v>
      </c>
      <c r="C326" s="82" t="s">
        <v>46</v>
      </c>
      <c r="D326" s="83">
        <v>1</v>
      </c>
      <c r="E326" s="84"/>
      <c r="F326" s="85"/>
      <c r="G326" s="52"/>
      <c r="H326" s="76"/>
    </row>
    <row r="327" spans="1:8" s="53" customFormat="1" ht="101.25">
      <c r="A327" s="49" t="s">
        <v>692</v>
      </c>
      <c r="B327" s="81" t="s">
        <v>693</v>
      </c>
      <c r="C327" s="82" t="s">
        <v>46</v>
      </c>
      <c r="D327" s="83">
        <v>1</v>
      </c>
      <c r="E327" s="84"/>
      <c r="F327" s="85"/>
      <c r="G327" s="52"/>
      <c r="H327" s="76"/>
    </row>
    <row r="328" spans="1:8" s="53" customFormat="1" ht="12.75">
      <c r="A328" s="54" t="s">
        <v>694</v>
      </c>
      <c r="B328" s="55" t="s">
        <v>695</v>
      </c>
      <c r="C328" s="56"/>
      <c r="D328" s="57"/>
      <c r="E328" s="69"/>
      <c r="F328" s="71"/>
      <c r="G328" s="69">
        <f>SUM(G329:G338)</f>
        <v>0</v>
      </c>
      <c r="H328" s="76"/>
    </row>
    <row r="329" spans="1:8" s="53" customFormat="1" ht="67.5">
      <c r="A329" s="49" t="s">
        <v>696</v>
      </c>
      <c r="B329" s="81" t="s">
        <v>681</v>
      </c>
      <c r="C329" s="82" t="s">
        <v>46</v>
      </c>
      <c r="D329" s="83">
        <v>1</v>
      </c>
      <c r="E329" s="84"/>
      <c r="F329" s="85"/>
      <c r="G329" s="52"/>
      <c r="H329" s="76"/>
    </row>
    <row r="330" spans="1:8" s="53" customFormat="1" ht="33.75">
      <c r="A330" s="49" t="s">
        <v>697</v>
      </c>
      <c r="B330" s="81" t="s">
        <v>648</v>
      </c>
      <c r="C330" s="82" t="s">
        <v>46</v>
      </c>
      <c r="D330" s="83">
        <v>1</v>
      </c>
      <c r="E330" s="84"/>
      <c r="F330" s="85"/>
      <c r="G330" s="52"/>
      <c r="H330" s="76"/>
    </row>
    <row r="331" spans="1:8" s="53" customFormat="1" ht="45">
      <c r="A331" s="49" t="s">
        <v>698</v>
      </c>
      <c r="B331" s="81" t="s">
        <v>649</v>
      </c>
      <c r="C331" s="82" t="s">
        <v>23</v>
      </c>
      <c r="D331" s="83">
        <v>0.36</v>
      </c>
      <c r="E331" s="84"/>
      <c r="F331" s="85"/>
      <c r="G331" s="52"/>
      <c r="H331" s="76"/>
    </row>
    <row r="332" spans="1:8" s="53" customFormat="1" ht="56.25">
      <c r="A332" s="49" t="s">
        <v>699</v>
      </c>
      <c r="B332" s="81" t="s">
        <v>650</v>
      </c>
      <c r="C332" s="82" t="s">
        <v>62</v>
      </c>
      <c r="D332" s="83">
        <v>222.2</v>
      </c>
      <c r="E332" s="84"/>
      <c r="F332" s="85"/>
      <c r="G332" s="52"/>
      <c r="H332" s="76"/>
    </row>
    <row r="333" spans="1:8" s="53" customFormat="1" ht="56.25">
      <c r="A333" s="49" t="s">
        <v>700</v>
      </c>
      <c r="B333" s="81" t="s">
        <v>651</v>
      </c>
      <c r="C333" s="82" t="s">
        <v>23</v>
      </c>
      <c r="D333" s="83">
        <v>45.91</v>
      </c>
      <c r="E333" s="84"/>
      <c r="F333" s="85"/>
      <c r="G333" s="52"/>
      <c r="H333" s="76"/>
    </row>
    <row r="334" spans="1:8" s="53" customFormat="1" ht="67.5">
      <c r="A334" s="49" t="s">
        <v>701</v>
      </c>
      <c r="B334" s="81" t="s">
        <v>652</v>
      </c>
      <c r="C334" s="82" t="s">
        <v>23</v>
      </c>
      <c r="D334" s="83">
        <v>21.81</v>
      </c>
      <c r="E334" s="84"/>
      <c r="F334" s="85"/>
      <c r="G334" s="52"/>
      <c r="H334" s="76"/>
    </row>
    <row r="335" spans="1:8" s="53" customFormat="1" ht="45">
      <c r="A335" s="49" t="s">
        <v>702</v>
      </c>
      <c r="B335" s="81" t="s">
        <v>703</v>
      </c>
      <c r="C335" s="82" t="s">
        <v>46</v>
      </c>
      <c r="D335" s="83">
        <v>3</v>
      </c>
      <c r="E335" s="84"/>
      <c r="F335" s="85"/>
      <c r="G335" s="52"/>
      <c r="H335" s="76"/>
    </row>
    <row r="336" spans="1:8" s="53" customFormat="1" ht="45">
      <c r="A336" s="49" t="s">
        <v>704</v>
      </c>
      <c r="B336" s="81" t="s">
        <v>690</v>
      </c>
      <c r="C336" s="82" t="s">
        <v>46</v>
      </c>
      <c r="D336" s="83">
        <v>2</v>
      </c>
      <c r="E336" s="84"/>
      <c r="F336" s="85"/>
      <c r="G336" s="52"/>
      <c r="H336" s="76"/>
    </row>
    <row r="337" spans="1:8" s="53" customFormat="1" ht="45">
      <c r="A337" s="49" t="s">
        <v>705</v>
      </c>
      <c r="B337" s="81" t="s">
        <v>706</v>
      </c>
      <c r="C337" s="82" t="s">
        <v>46</v>
      </c>
      <c r="D337" s="83">
        <v>1</v>
      </c>
      <c r="E337" s="84"/>
      <c r="F337" s="85"/>
      <c r="G337" s="52"/>
      <c r="H337" s="76"/>
    </row>
    <row r="338" spans="1:8" s="53" customFormat="1" ht="101.25">
      <c r="A338" s="49" t="s">
        <v>707</v>
      </c>
      <c r="B338" s="81" t="s">
        <v>693</v>
      </c>
      <c r="C338" s="82" t="s">
        <v>46</v>
      </c>
      <c r="D338" s="83">
        <v>1</v>
      </c>
      <c r="E338" s="84"/>
      <c r="F338" s="85"/>
      <c r="G338" s="52"/>
      <c r="H338" s="76"/>
    </row>
    <row r="339" spans="1:8" s="53" customFormat="1" ht="12.75">
      <c r="A339" s="54" t="s">
        <v>708</v>
      </c>
      <c r="B339" s="55" t="s">
        <v>709</v>
      </c>
      <c r="C339" s="56"/>
      <c r="D339" s="57"/>
      <c r="E339" s="69"/>
      <c r="F339" s="71"/>
      <c r="G339" s="69">
        <f>SUM(G340:G351)</f>
        <v>0</v>
      </c>
      <c r="H339" s="76"/>
    </row>
    <row r="340" spans="1:8" s="53" customFormat="1" ht="67.5">
      <c r="A340" s="49" t="s">
        <v>1753</v>
      </c>
      <c r="B340" s="81" t="s">
        <v>681</v>
      </c>
      <c r="C340" s="82" t="s">
        <v>46</v>
      </c>
      <c r="D340" s="83">
        <v>1</v>
      </c>
      <c r="E340" s="84"/>
      <c r="F340" s="85"/>
      <c r="G340" s="52"/>
      <c r="H340" s="76"/>
    </row>
    <row r="341" spans="1:8" s="53" customFormat="1" ht="78.75">
      <c r="A341" s="49" t="s">
        <v>710</v>
      </c>
      <c r="B341" s="81" t="s">
        <v>712</v>
      </c>
      <c r="C341" s="82" t="s">
        <v>46</v>
      </c>
      <c r="D341" s="83">
        <v>1</v>
      </c>
      <c r="E341" s="84"/>
      <c r="F341" s="85"/>
      <c r="G341" s="52"/>
      <c r="H341" s="76"/>
    </row>
    <row r="342" spans="1:8" s="53" customFormat="1" ht="33.75">
      <c r="A342" s="49" t="s">
        <v>711</v>
      </c>
      <c r="B342" s="81" t="s">
        <v>648</v>
      </c>
      <c r="C342" s="82" t="s">
        <v>46</v>
      </c>
      <c r="D342" s="83">
        <v>1</v>
      </c>
      <c r="E342" s="84"/>
      <c r="F342" s="85"/>
      <c r="G342" s="52"/>
      <c r="H342" s="76"/>
    </row>
    <row r="343" spans="1:8" s="53" customFormat="1" ht="45">
      <c r="A343" s="49" t="s">
        <v>713</v>
      </c>
      <c r="B343" s="81" t="s">
        <v>649</v>
      </c>
      <c r="C343" s="82" t="s">
        <v>23</v>
      </c>
      <c r="D343" s="83">
        <v>0.36</v>
      </c>
      <c r="E343" s="84"/>
      <c r="F343" s="85"/>
      <c r="G343" s="52"/>
      <c r="H343" s="76"/>
    </row>
    <row r="344" spans="1:8" s="53" customFormat="1" ht="56.25">
      <c r="A344" s="49" t="s">
        <v>714</v>
      </c>
      <c r="B344" s="81" t="s">
        <v>650</v>
      </c>
      <c r="C344" s="82" t="s">
        <v>62</v>
      </c>
      <c r="D344" s="83">
        <v>245.53</v>
      </c>
      <c r="E344" s="84"/>
      <c r="F344" s="85"/>
      <c r="G344" s="52"/>
      <c r="H344" s="76"/>
    </row>
    <row r="345" spans="1:8" s="53" customFormat="1" ht="56.25">
      <c r="A345" s="49" t="s">
        <v>715</v>
      </c>
      <c r="B345" s="81" t="s">
        <v>651</v>
      </c>
      <c r="C345" s="82" t="s">
        <v>23</v>
      </c>
      <c r="D345" s="83">
        <v>50.73</v>
      </c>
      <c r="E345" s="84"/>
      <c r="F345" s="85"/>
      <c r="G345" s="52"/>
      <c r="H345" s="76"/>
    </row>
    <row r="346" spans="1:8" s="53" customFormat="1" ht="67.5">
      <c r="A346" s="49" t="s">
        <v>716</v>
      </c>
      <c r="B346" s="81" t="s">
        <v>652</v>
      </c>
      <c r="C346" s="82" t="s">
        <v>23</v>
      </c>
      <c r="D346" s="83">
        <v>26.97</v>
      </c>
      <c r="E346" s="84"/>
      <c r="F346" s="85"/>
      <c r="G346" s="52"/>
      <c r="H346" s="76"/>
    </row>
    <row r="347" spans="1:8" s="53" customFormat="1" ht="45">
      <c r="A347" s="49" t="s">
        <v>717</v>
      </c>
      <c r="B347" s="81" t="s">
        <v>719</v>
      </c>
      <c r="C347" s="82" t="s">
        <v>46</v>
      </c>
      <c r="D347" s="83">
        <v>1</v>
      </c>
      <c r="E347" s="84"/>
      <c r="F347" s="85"/>
      <c r="G347" s="52"/>
      <c r="H347" s="76"/>
    </row>
    <row r="348" spans="1:8" s="53" customFormat="1" ht="45">
      <c r="A348" s="49" t="s">
        <v>718</v>
      </c>
      <c r="B348" s="81" t="s">
        <v>721</v>
      </c>
      <c r="C348" s="82" t="s">
        <v>46</v>
      </c>
      <c r="D348" s="83">
        <v>3</v>
      </c>
      <c r="E348" s="84"/>
      <c r="F348" s="85"/>
      <c r="G348" s="52"/>
      <c r="H348" s="76"/>
    </row>
    <row r="349" spans="1:8" s="53" customFormat="1" ht="45">
      <c r="A349" s="49" t="s">
        <v>720</v>
      </c>
      <c r="B349" s="81" t="s">
        <v>723</v>
      </c>
      <c r="C349" s="82" t="s">
        <v>46</v>
      </c>
      <c r="D349" s="83">
        <v>2</v>
      </c>
      <c r="E349" s="84"/>
      <c r="F349" s="85"/>
      <c r="G349" s="52"/>
      <c r="H349" s="76"/>
    </row>
    <row r="350" spans="1:8" s="53" customFormat="1" ht="45">
      <c r="A350" s="49" t="s">
        <v>722</v>
      </c>
      <c r="B350" s="81" t="s">
        <v>706</v>
      </c>
      <c r="C350" s="82" t="s">
        <v>46</v>
      </c>
      <c r="D350" s="83">
        <v>1</v>
      </c>
      <c r="E350" s="84"/>
      <c r="F350" s="85"/>
      <c r="G350" s="52"/>
      <c r="H350" s="76"/>
    </row>
    <row r="351" spans="1:8" s="53" customFormat="1" ht="101.25">
      <c r="A351" s="49" t="s">
        <v>724</v>
      </c>
      <c r="B351" s="81" t="s">
        <v>693</v>
      </c>
      <c r="C351" s="82" t="s">
        <v>46</v>
      </c>
      <c r="D351" s="83">
        <v>1</v>
      </c>
      <c r="E351" s="84"/>
      <c r="F351" s="85"/>
      <c r="G351" s="52"/>
      <c r="H351" s="76"/>
    </row>
    <row r="352" spans="1:8" s="53" customFormat="1" ht="12.75">
      <c r="A352" s="54" t="s">
        <v>726</v>
      </c>
      <c r="B352" s="55" t="s">
        <v>727</v>
      </c>
      <c r="C352" s="56"/>
      <c r="D352" s="57"/>
      <c r="E352" s="69"/>
      <c r="F352" s="71"/>
      <c r="G352" s="69">
        <f>SUM(G353:G362)</f>
        <v>0</v>
      </c>
      <c r="H352" s="76"/>
    </row>
    <row r="353" spans="1:8" s="53" customFormat="1" ht="67.5">
      <c r="A353" s="49" t="s">
        <v>725</v>
      </c>
      <c r="B353" s="81" t="s">
        <v>729</v>
      </c>
      <c r="C353" s="82" t="s">
        <v>46</v>
      </c>
      <c r="D353" s="83">
        <v>1</v>
      </c>
      <c r="E353" s="84"/>
      <c r="F353" s="85"/>
      <c r="G353" s="52"/>
      <c r="H353" s="76"/>
    </row>
    <row r="354" spans="1:8" s="53" customFormat="1" ht="33.75">
      <c r="A354" s="49" t="s">
        <v>728</v>
      </c>
      <c r="B354" s="81" t="s">
        <v>648</v>
      </c>
      <c r="C354" s="82" t="s">
        <v>46</v>
      </c>
      <c r="D354" s="83">
        <v>1</v>
      </c>
      <c r="E354" s="84"/>
      <c r="F354" s="85"/>
      <c r="G354" s="52"/>
      <c r="H354" s="76"/>
    </row>
    <row r="355" spans="1:8" s="53" customFormat="1" ht="45">
      <c r="A355" s="49" t="s">
        <v>730</v>
      </c>
      <c r="B355" s="81" t="s">
        <v>649</v>
      </c>
      <c r="C355" s="82" t="s">
        <v>23</v>
      </c>
      <c r="D355" s="83">
        <v>0.36</v>
      </c>
      <c r="E355" s="84"/>
      <c r="F355" s="85"/>
      <c r="G355" s="52"/>
      <c r="H355" s="76"/>
    </row>
    <row r="356" spans="1:8" s="53" customFormat="1" ht="56.25">
      <c r="A356" s="49" t="s">
        <v>731</v>
      </c>
      <c r="B356" s="81" t="s">
        <v>650</v>
      </c>
      <c r="C356" s="82" t="s">
        <v>62</v>
      </c>
      <c r="D356" s="83">
        <v>192.83</v>
      </c>
      <c r="E356" s="84"/>
      <c r="F356" s="85"/>
      <c r="G356" s="52"/>
      <c r="H356" s="76"/>
    </row>
    <row r="357" spans="1:8" s="53" customFormat="1" ht="56.25">
      <c r="A357" s="49" t="s">
        <v>732</v>
      </c>
      <c r="B357" s="81" t="s">
        <v>651</v>
      </c>
      <c r="C357" s="82" t="s">
        <v>23</v>
      </c>
      <c r="D357" s="83">
        <v>39.840000000000003</v>
      </c>
      <c r="E357" s="84"/>
      <c r="F357" s="85"/>
      <c r="G357" s="52"/>
      <c r="H357" s="76"/>
    </row>
    <row r="358" spans="1:8" s="53" customFormat="1" ht="67.5">
      <c r="A358" s="49" t="s">
        <v>733</v>
      </c>
      <c r="B358" s="81" t="s">
        <v>652</v>
      </c>
      <c r="C358" s="82" t="s">
        <v>23</v>
      </c>
      <c r="D358" s="83">
        <v>18.510000000000002</v>
      </c>
      <c r="E358" s="84"/>
      <c r="F358" s="85"/>
      <c r="G358" s="52"/>
      <c r="H358" s="76"/>
    </row>
    <row r="359" spans="1:8" s="53" customFormat="1" ht="45">
      <c r="A359" s="49" t="s">
        <v>734</v>
      </c>
      <c r="B359" s="81" t="s">
        <v>736</v>
      </c>
      <c r="C359" s="82" t="s">
        <v>46</v>
      </c>
      <c r="D359" s="83">
        <v>3</v>
      </c>
      <c r="E359" s="84"/>
      <c r="F359" s="85"/>
      <c r="G359" s="52"/>
      <c r="H359" s="76"/>
    </row>
    <row r="360" spans="1:8" s="53" customFormat="1" ht="45">
      <c r="A360" s="49" t="s">
        <v>735</v>
      </c>
      <c r="B360" s="81" t="s">
        <v>738</v>
      </c>
      <c r="C360" s="82" t="s">
        <v>46</v>
      </c>
      <c r="D360" s="83">
        <v>2</v>
      </c>
      <c r="E360" s="84"/>
      <c r="F360" s="85"/>
      <c r="G360" s="52"/>
      <c r="H360" s="76"/>
    </row>
    <row r="361" spans="1:8" s="53" customFormat="1" ht="45">
      <c r="A361" s="49" t="s">
        <v>737</v>
      </c>
      <c r="B361" s="81" t="s">
        <v>706</v>
      </c>
      <c r="C361" s="82" t="s">
        <v>46</v>
      </c>
      <c r="D361" s="83">
        <v>1</v>
      </c>
      <c r="E361" s="84"/>
      <c r="F361" s="85"/>
      <c r="G361" s="52"/>
      <c r="H361" s="76"/>
    </row>
    <row r="362" spans="1:8" s="53" customFormat="1" ht="101.25">
      <c r="A362" s="49" t="s">
        <v>739</v>
      </c>
      <c r="B362" s="81" t="s">
        <v>741</v>
      </c>
      <c r="C362" s="82" t="s">
        <v>46</v>
      </c>
      <c r="D362" s="83">
        <v>1</v>
      </c>
      <c r="E362" s="84"/>
      <c r="F362" s="85"/>
      <c r="G362" s="52"/>
      <c r="H362" s="76"/>
    </row>
    <row r="363" spans="1:8" s="53" customFormat="1" ht="12.75">
      <c r="A363" s="54" t="s">
        <v>742</v>
      </c>
      <c r="B363" s="55" t="s">
        <v>743</v>
      </c>
      <c r="C363" s="56"/>
      <c r="D363" s="57"/>
      <c r="E363" s="69"/>
      <c r="F363" s="71"/>
      <c r="G363" s="69">
        <f>SUM(G364:G373)</f>
        <v>0</v>
      </c>
      <c r="H363" s="76"/>
    </row>
    <row r="364" spans="1:8" s="53" customFormat="1" ht="67.5">
      <c r="A364" s="49" t="s">
        <v>740</v>
      </c>
      <c r="B364" s="81" t="s">
        <v>729</v>
      </c>
      <c r="C364" s="82" t="s">
        <v>46</v>
      </c>
      <c r="D364" s="83">
        <v>1</v>
      </c>
      <c r="E364" s="84"/>
      <c r="F364" s="85"/>
      <c r="G364" s="52"/>
      <c r="H364" s="76"/>
    </row>
    <row r="365" spans="1:8" s="53" customFormat="1" ht="33.75">
      <c r="A365" s="49" t="s">
        <v>744</v>
      </c>
      <c r="B365" s="81" t="s">
        <v>648</v>
      </c>
      <c r="C365" s="82" t="s">
        <v>46</v>
      </c>
      <c r="D365" s="83">
        <v>1</v>
      </c>
      <c r="E365" s="84"/>
      <c r="F365" s="85"/>
      <c r="G365" s="52"/>
      <c r="H365" s="76"/>
    </row>
    <row r="366" spans="1:8" s="53" customFormat="1" ht="45">
      <c r="A366" s="49" t="s">
        <v>745</v>
      </c>
      <c r="B366" s="81" t="s">
        <v>649</v>
      </c>
      <c r="C366" s="82" t="s">
        <v>23</v>
      </c>
      <c r="D366" s="83">
        <v>0.36</v>
      </c>
      <c r="E366" s="84"/>
      <c r="F366" s="85"/>
      <c r="G366" s="52"/>
      <c r="H366" s="76"/>
    </row>
    <row r="367" spans="1:8" s="53" customFormat="1" ht="56.25">
      <c r="A367" s="49" t="s">
        <v>746</v>
      </c>
      <c r="B367" s="81" t="s">
        <v>650</v>
      </c>
      <c r="C367" s="82" t="s">
        <v>62</v>
      </c>
      <c r="D367" s="83">
        <v>174.14</v>
      </c>
      <c r="E367" s="84"/>
      <c r="F367" s="85"/>
      <c r="G367" s="52"/>
      <c r="H367" s="76"/>
    </row>
    <row r="368" spans="1:8" s="53" customFormat="1" ht="56.25">
      <c r="A368" s="49" t="s">
        <v>747</v>
      </c>
      <c r="B368" s="81" t="s">
        <v>651</v>
      </c>
      <c r="C368" s="82" t="s">
        <v>23</v>
      </c>
      <c r="D368" s="83">
        <v>22.65</v>
      </c>
      <c r="E368" s="84"/>
      <c r="F368" s="85"/>
      <c r="G368" s="52"/>
      <c r="H368" s="76"/>
    </row>
    <row r="369" spans="1:8" s="53" customFormat="1" ht="67.5">
      <c r="A369" s="49" t="s">
        <v>748</v>
      </c>
      <c r="B369" s="81" t="s">
        <v>652</v>
      </c>
      <c r="C369" s="82" t="s">
        <v>23</v>
      </c>
      <c r="D369" s="83">
        <v>17.95</v>
      </c>
      <c r="E369" s="84"/>
      <c r="F369" s="85"/>
      <c r="G369" s="52"/>
      <c r="H369" s="76"/>
    </row>
    <row r="370" spans="1:8" s="53" customFormat="1" ht="45">
      <c r="A370" s="49" t="s">
        <v>749</v>
      </c>
      <c r="B370" s="81" t="s">
        <v>751</v>
      </c>
      <c r="C370" s="82" t="s">
        <v>46</v>
      </c>
      <c r="D370" s="83">
        <v>4</v>
      </c>
      <c r="E370" s="84"/>
      <c r="F370" s="85"/>
      <c r="G370" s="52"/>
      <c r="H370" s="76"/>
    </row>
    <row r="371" spans="1:8" s="53" customFormat="1" ht="45">
      <c r="A371" s="49" t="s">
        <v>750</v>
      </c>
      <c r="B371" s="81" t="s">
        <v>738</v>
      </c>
      <c r="C371" s="82" t="s">
        <v>46</v>
      </c>
      <c r="D371" s="83">
        <v>2</v>
      </c>
      <c r="E371" s="84"/>
      <c r="F371" s="85"/>
      <c r="G371" s="52"/>
      <c r="H371" s="76"/>
    </row>
    <row r="372" spans="1:8" s="53" customFormat="1" ht="45">
      <c r="A372" s="49" t="s">
        <v>752</v>
      </c>
      <c r="B372" s="81" t="s">
        <v>706</v>
      </c>
      <c r="C372" s="82" t="s">
        <v>46</v>
      </c>
      <c r="D372" s="83">
        <v>1</v>
      </c>
      <c r="E372" s="84"/>
      <c r="F372" s="85"/>
      <c r="G372" s="52"/>
      <c r="H372" s="76"/>
    </row>
    <row r="373" spans="1:8" s="53" customFormat="1" ht="101.25">
      <c r="A373" s="49" t="s">
        <v>753</v>
      </c>
      <c r="B373" s="81" t="s">
        <v>741</v>
      </c>
      <c r="C373" s="82" t="s">
        <v>46</v>
      </c>
      <c r="D373" s="83">
        <v>1</v>
      </c>
      <c r="E373" s="84"/>
      <c r="F373" s="85"/>
      <c r="G373" s="52"/>
      <c r="H373" s="76"/>
    </row>
    <row r="374" spans="1:8" s="53" customFormat="1" ht="12.75">
      <c r="A374" s="54" t="s">
        <v>755</v>
      </c>
      <c r="B374" s="55" t="s">
        <v>756</v>
      </c>
      <c r="C374" s="56"/>
      <c r="D374" s="57"/>
      <c r="E374" s="69"/>
      <c r="F374" s="71"/>
      <c r="G374" s="69">
        <f>SUM(G375:G384)</f>
        <v>0</v>
      </c>
      <c r="H374" s="76"/>
    </row>
    <row r="375" spans="1:8" s="53" customFormat="1" ht="67.5">
      <c r="A375" s="49" t="s">
        <v>754</v>
      </c>
      <c r="B375" s="81" t="s">
        <v>729</v>
      </c>
      <c r="C375" s="82" t="s">
        <v>46</v>
      </c>
      <c r="D375" s="83">
        <v>1</v>
      </c>
      <c r="E375" s="84"/>
      <c r="F375" s="85"/>
      <c r="G375" s="52"/>
      <c r="H375" s="76"/>
    </row>
    <row r="376" spans="1:8" s="53" customFormat="1" ht="33.75">
      <c r="A376" s="49" t="s">
        <v>757</v>
      </c>
      <c r="B376" s="81" t="s">
        <v>648</v>
      </c>
      <c r="C376" s="82" t="s">
        <v>46</v>
      </c>
      <c r="D376" s="83">
        <v>1</v>
      </c>
      <c r="E376" s="84"/>
      <c r="F376" s="85"/>
      <c r="G376" s="52"/>
      <c r="H376" s="76"/>
    </row>
    <row r="377" spans="1:8" s="53" customFormat="1" ht="45">
      <c r="A377" s="49" t="s">
        <v>758</v>
      </c>
      <c r="B377" s="81" t="s">
        <v>649</v>
      </c>
      <c r="C377" s="82" t="s">
        <v>23</v>
      </c>
      <c r="D377" s="83">
        <v>0.36</v>
      </c>
      <c r="E377" s="84"/>
      <c r="F377" s="85"/>
      <c r="G377" s="52"/>
      <c r="H377" s="76"/>
    </row>
    <row r="378" spans="1:8" s="53" customFormat="1" ht="56.25">
      <c r="A378" s="49" t="s">
        <v>759</v>
      </c>
      <c r="B378" s="81" t="s">
        <v>650</v>
      </c>
      <c r="C378" s="82" t="s">
        <v>62</v>
      </c>
      <c r="D378" s="83">
        <v>187.94</v>
      </c>
      <c r="E378" s="84"/>
      <c r="F378" s="85"/>
      <c r="G378" s="52"/>
      <c r="H378" s="76"/>
    </row>
    <row r="379" spans="1:8" s="53" customFormat="1" ht="56.25">
      <c r="A379" s="49" t="s">
        <v>760</v>
      </c>
      <c r="B379" s="81" t="s">
        <v>651</v>
      </c>
      <c r="C379" s="82" t="s">
        <v>23</v>
      </c>
      <c r="D379" s="83">
        <v>38.83</v>
      </c>
      <c r="E379" s="84"/>
      <c r="F379" s="85"/>
      <c r="G379" s="52"/>
      <c r="H379" s="76"/>
    </row>
    <row r="380" spans="1:8" s="53" customFormat="1" ht="67.5">
      <c r="A380" s="49" t="s">
        <v>761</v>
      </c>
      <c r="B380" s="81" t="s">
        <v>652</v>
      </c>
      <c r="C380" s="82" t="s">
        <v>23</v>
      </c>
      <c r="D380" s="83">
        <v>19.72</v>
      </c>
      <c r="E380" s="84"/>
      <c r="F380" s="85"/>
      <c r="G380" s="52"/>
      <c r="H380" s="76"/>
    </row>
    <row r="381" spans="1:8" s="53" customFormat="1" ht="45">
      <c r="A381" s="49" t="s">
        <v>762</v>
      </c>
      <c r="B381" s="81" t="s">
        <v>764</v>
      </c>
      <c r="C381" s="82" t="s">
        <v>46</v>
      </c>
      <c r="D381" s="83">
        <v>4</v>
      </c>
      <c r="E381" s="84"/>
      <c r="F381" s="85"/>
      <c r="G381" s="52"/>
      <c r="H381" s="76"/>
    </row>
    <row r="382" spans="1:8" s="53" customFormat="1" ht="45">
      <c r="A382" s="49" t="s">
        <v>763</v>
      </c>
      <c r="B382" s="81" t="s">
        <v>738</v>
      </c>
      <c r="C382" s="82" t="s">
        <v>46</v>
      </c>
      <c r="D382" s="83">
        <v>2</v>
      </c>
      <c r="E382" s="84"/>
      <c r="F382" s="85"/>
      <c r="G382" s="52"/>
      <c r="H382" s="76"/>
    </row>
    <row r="383" spans="1:8" s="53" customFormat="1" ht="45">
      <c r="A383" s="49" t="s">
        <v>765</v>
      </c>
      <c r="B383" s="81" t="s">
        <v>706</v>
      </c>
      <c r="C383" s="82" t="s">
        <v>46</v>
      </c>
      <c r="D383" s="83">
        <v>1</v>
      </c>
      <c r="E383" s="84"/>
      <c r="F383" s="85"/>
      <c r="G383" s="52"/>
      <c r="H383" s="76"/>
    </row>
    <row r="384" spans="1:8" s="53" customFormat="1" ht="101.25">
      <c r="A384" s="49" t="s">
        <v>766</v>
      </c>
      <c r="B384" s="81" t="s">
        <v>741</v>
      </c>
      <c r="C384" s="82" t="s">
        <v>46</v>
      </c>
      <c r="D384" s="83">
        <v>1</v>
      </c>
      <c r="E384" s="84"/>
      <c r="F384" s="85"/>
      <c r="G384" s="52"/>
      <c r="H384" s="76"/>
    </row>
    <row r="385" spans="1:8" s="53" customFormat="1" ht="12.75">
      <c r="A385" s="54" t="s">
        <v>768</v>
      </c>
      <c r="B385" s="55" t="s">
        <v>769</v>
      </c>
      <c r="C385" s="56"/>
      <c r="D385" s="57"/>
      <c r="E385" s="69"/>
      <c r="F385" s="71"/>
      <c r="G385" s="69">
        <f>SUM(G386:G395)</f>
        <v>0</v>
      </c>
      <c r="H385" s="76"/>
    </row>
    <row r="386" spans="1:8" s="53" customFormat="1" ht="67.5">
      <c r="A386" s="49" t="s">
        <v>767</v>
      </c>
      <c r="B386" s="81" t="s">
        <v>729</v>
      </c>
      <c r="C386" s="82" t="s">
        <v>46</v>
      </c>
      <c r="D386" s="83">
        <v>1</v>
      </c>
      <c r="E386" s="84"/>
      <c r="F386" s="85"/>
      <c r="G386" s="52"/>
      <c r="H386" s="76"/>
    </row>
    <row r="387" spans="1:8" s="53" customFormat="1" ht="33.75">
      <c r="A387" s="49" t="s">
        <v>770</v>
      </c>
      <c r="B387" s="81" t="s">
        <v>648</v>
      </c>
      <c r="C387" s="82" t="s">
        <v>46</v>
      </c>
      <c r="D387" s="83">
        <v>1</v>
      </c>
      <c r="E387" s="84"/>
      <c r="F387" s="85"/>
      <c r="G387" s="52"/>
      <c r="H387" s="76"/>
    </row>
    <row r="388" spans="1:8" s="53" customFormat="1" ht="45">
      <c r="A388" s="49" t="s">
        <v>771</v>
      </c>
      <c r="B388" s="81" t="s">
        <v>649</v>
      </c>
      <c r="C388" s="82" t="s">
        <v>23</v>
      </c>
      <c r="D388" s="83">
        <v>0.36</v>
      </c>
      <c r="E388" s="84"/>
      <c r="F388" s="85"/>
      <c r="G388" s="52"/>
      <c r="H388" s="76"/>
    </row>
    <row r="389" spans="1:8" s="53" customFormat="1" ht="56.25">
      <c r="A389" s="49" t="s">
        <v>772</v>
      </c>
      <c r="B389" s="81" t="s">
        <v>650</v>
      </c>
      <c r="C389" s="82" t="s">
        <v>62</v>
      </c>
      <c r="D389" s="83">
        <v>173.95</v>
      </c>
      <c r="E389" s="84"/>
      <c r="F389" s="85"/>
      <c r="G389" s="52"/>
      <c r="H389" s="76"/>
    </row>
    <row r="390" spans="1:8" s="53" customFormat="1" ht="56.25">
      <c r="A390" s="49" t="s">
        <v>773</v>
      </c>
      <c r="B390" s="81" t="s">
        <v>651</v>
      </c>
      <c r="C390" s="82" t="s">
        <v>23</v>
      </c>
      <c r="D390" s="83">
        <v>35.94</v>
      </c>
      <c r="E390" s="84"/>
      <c r="F390" s="85"/>
      <c r="G390" s="52"/>
      <c r="H390" s="76"/>
    </row>
    <row r="391" spans="1:8" s="53" customFormat="1" ht="67.5">
      <c r="A391" s="49" t="s">
        <v>774</v>
      </c>
      <c r="B391" s="81" t="s">
        <v>652</v>
      </c>
      <c r="C391" s="82" t="s">
        <v>23</v>
      </c>
      <c r="D391" s="83">
        <v>17.95</v>
      </c>
      <c r="E391" s="84"/>
      <c r="F391" s="85"/>
      <c r="G391" s="52"/>
      <c r="H391" s="76"/>
    </row>
    <row r="392" spans="1:8" s="53" customFormat="1" ht="45">
      <c r="A392" s="49" t="s">
        <v>775</v>
      </c>
      <c r="B392" s="81" t="s">
        <v>764</v>
      </c>
      <c r="C392" s="82" t="s">
        <v>46</v>
      </c>
      <c r="D392" s="83">
        <v>4</v>
      </c>
      <c r="E392" s="84"/>
      <c r="F392" s="85"/>
      <c r="G392" s="52"/>
      <c r="H392" s="76"/>
    </row>
    <row r="393" spans="1:8" s="53" customFormat="1" ht="45">
      <c r="A393" s="49" t="s">
        <v>776</v>
      </c>
      <c r="B393" s="81" t="s">
        <v>738</v>
      </c>
      <c r="C393" s="82" t="s">
        <v>46</v>
      </c>
      <c r="D393" s="83">
        <v>2</v>
      </c>
      <c r="E393" s="84"/>
      <c r="F393" s="85"/>
      <c r="G393" s="52"/>
      <c r="H393" s="76"/>
    </row>
    <row r="394" spans="1:8" s="53" customFormat="1" ht="45">
      <c r="A394" s="49" t="s">
        <v>777</v>
      </c>
      <c r="B394" s="81" t="s">
        <v>706</v>
      </c>
      <c r="C394" s="82" t="s">
        <v>46</v>
      </c>
      <c r="D394" s="83">
        <v>1</v>
      </c>
      <c r="E394" s="84"/>
      <c r="F394" s="85"/>
      <c r="G394" s="52"/>
      <c r="H394" s="76"/>
    </row>
    <row r="395" spans="1:8" s="53" customFormat="1" ht="101.25">
      <c r="A395" s="49" t="s">
        <v>778</v>
      </c>
      <c r="B395" s="81" t="s">
        <v>741</v>
      </c>
      <c r="C395" s="82" t="s">
        <v>46</v>
      </c>
      <c r="D395" s="83">
        <v>1</v>
      </c>
      <c r="E395" s="84"/>
      <c r="F395" s="85"/>
      <c r="G395" s="52"/>
      <c r="H395" s="76"/>
    </row>
    <row r="396" spans="1:8" s="53" customFormat="1" ht="12.75">
      <c r="A396" s="54" t="s">
        <v>780</v>
      </c>
      <c r="B396" s="55" t="s">
        <v>781</v>
      </c>
      <c r="C396" s="56"/>
      <c r="D396" s="57"/>
      <c r="E396" s="69"/>
      <c r="F396" s="71"/>
      <c r="G396" s="69">
        <f>SUM(G397:G406)</f>
        <v>0</v>
      </c>
      <c r="H396" s="76"/>
    </row>
    <row r="397" spans="1:8" s="53" customFormat="1" ht="67.5">
      <c r="A397" s="49" t="s">
        <v>779</v>
      </c>
      <c r="B397" s="81" t="s">
        <v>729</v>
      </c>
      <c r="C397" s="82" t="s">
        <v>46</v>
      </c>
      <c r="D397" s="83">
        <v>1</v>
      </c>
      <c r="E397" s="84"/>
      <c r="F397" s="85"/>
      <c r="G397" s="52"/>
      <c r="H397" s="76"/>
    </row>
    <row r="398" spans="1:8" s="53" customFormat="1" ht="33.75">
      <c r="A398" s="49" t="s">
        <v>782</v>
      </c>
      <c r="B398" s="81" t="s">
        <v>648</v>
      </c>
      <c r="C398" s="82" t="s">
        <v>46</v>
      </c>
      <c r="D398" s="83">
        <v>1</v>
      </c>
      <c r="E398" s="84"/>
      <c r="F398" s="85"/>
      <c r="G398" s="52"/>
      <c r="H398" s="76"/>
    </row>
    <row r="399" spans="1:8" s="53" customFormat="1" ht="45">
      <c r="A399" s="49" t="s">
        <v>783</v>
      </c>
      <c r="B399" s="81" t="s">
        <v>649</v>
      </c>
      <c r="C399" s="82" t="s">
        <v>23</v>
      </c>
      <c r="D399" s="83">
        <v>0.36</v>
      </c>
      <c r="E399" s="84"/>
      <c r="F399" s="85"/>
      <c r="G399" s="52"/>
      <c r="H399" s="76"/>
    </row>
    <row r="400" spans="1:8" s="53" customFormat="1" ht="56.25">
      <c r="A400" s="49" t="s">
        <v>784</v>
      </c>
      <c r="B400" s="81" t="s">
        <v>650</v>
      </c>
      <c r="C400" s="82" t="s">
        <v>62</v>
      </c>
      <c r="D400" s="83">
        <v>180.19</v>
      </c>
      <c r="E400" s="84"/>
      <c r="F400" s="85"/>
      <c r="G400" s="52"/>
      <c r="H400" s="76"/>
    </row>
    <row r="401" spans="1:8" s="53" customFormat="1" ht="56.25">
      <c r="A401" s="49" t="s">
        <v>785</v>
      </c>
      <c r="B401" s="81" t="s">
        <v>651</v>
      </c>
      <c r="C401" s="82" t="s">
        <v>23</v>
      </c>
      <c r="D401" s="83">
        <v>37.229999999999997</v>
      </c>
      <c r="E401" s="84"/>
      <c r="F401" s="85"/>
      <c r="G401" s="52"/>
      <c r="H401" s="76"/>
    </row>
    <row r="402" spans="1:8" s="53" customFormat="1" ht="67.5">
      <c r="A402" s="49" t="s">
        <v>786</v>
      </c>
      <c r="B402" s="81" t="s">
        <v>652</v>
      </c>
      <c r="C402" s="82" t="s">
        <v>23</v>
      </c>
      <c r="D402" s="83">
        <v>19.46</v>
      </c>
      <c r="E402" s="84"/>
      <c r="F402" s="85"/>
      <c r="G402" s="52"/>
      <c r="H402" s="76"/>
    </row>
    <row r="403" spans="1:8" s="53" customFormat="1" ht="45">
      <c r="A403" s="49" t="s">
        <v>787</v>
      </c>
      <c r="B403" s="81" t="s">
        <v>764</v>
      </c>
      <c r="C403" s="82" t="s">
        <v>46</v>
      </c>
      <c r="D403" s="83">
        <v>4</v>
      </c>
      <c r="E403" s="84"/>
      <c r="F403" s="85"/>
      <c r="G403" s="52"/>
      <c r="H403" s="76"/>
    </row>
    <row r="404" spans="1:8" s="53" customFormat="1" ht="45">
      <c r="A404" s="49" t="s">
        <v>788</v>
      </c>
      <c r="B404" s="81" t="s">
        <v>738</v>
      </c>
      <c r="C404" s="82" t="s">
        <v>46</v>
      </c>
      <c r="D404" s="83">
        <v>2</v>
      </c>
      <c r="E404" s="84"/>
      <c r="F404" s="85"/>
      <c r="G404" s="52"/>
      <c r="H404" s="76"/>
    </row>
    <row r="405" spans="1:8" s="53" customFormat="1" ht="45">
      <c r="A405" s="49" t="s">
        <v>789</v>
      </c>
      <c r="B405" s="81" t="s">
        <v>706</v>
      </c>
      <c r="C405" s="82" t="s">
        <v>46</v>
      </c>
      <c r="D405" s="83">
        <v>1</v>
      </c>
      <c r="E405" s="84"/>
      <c r="F405" s="85"/>
      <c r="G405" s="52"/>
      <c r="H405" s="76"/>
    </row>
    <row r="406" spans="1:8" s="53" customFormat="1" ht="101.25">
      <c r="A406" s="49" t="s">
        <v>790</v>
      </c>
      <c r="B406" s="81" t="s">
        <v>741</v>
      </c>
      <c r="C406" s="82" t="s">
        <v>46</v>
      </c>
      <c r="D406" s="83">
        <v>1</v>
      </c>
      <c r="E406" s="84"/>
      <c r="F406" s="85"/>
      <c r="G406" s="52"/>
      <c r="H406" s="76"/>
    </row>
    <row r="407" spans="1:8" s="53" customFormat="1" ht="12.75">
      <c r="A407" s="54" t="s">
        <v>792</v>
      </c>
      <c r="B407" s="55" t="s">
        <v>793</v>
      </c>
      <c r="C407" s="56"/>
      <c r="D407" s="57"/>
      <c r="E407" s="69"/>
      <c r="F407" s="71"/>
      <c r="G407" s="69">
        <f>SUM(G408:G417)</f>
        <v>0</v>
      </c>
      <c r="H407" s="76"/>
    </row>
    <row r="408" spans="1:8" s="53" customFormat="1" ht="67.5">
      <c r="A408" s="49" t="s">
        <v>791</v>
      </c>
      <c r="B408" s="81" t="s">
        <v>729</v>
      </c>
      <c r="C408" s="82" t="s">
        <v>46</v>
      </c>
      <c r="D408" s="83">
        <v>1</v>
      </c>
      <c r="E408" s="84"/>
      <c r="F408" s="85"/>
      <c r="G408" s="52"/>
      <c r="H408" s="76"/>
    </row>
    <row r="409" spans="1:8" s="53" customFormat="1" ht="33.75">
      <c r="A409" s="49" t="s">
        <v>794</v>
      </c>
      <c r="B409" s="81" t="s">
        <v>648</v>
      </c>
      <c r="C409" s="82" t="s">
        <v>46</v>
      </c>
      <c r="D409" s="83">
        <v>1</v>
      </c>
      <c r="E409" s="84"/>
      <c r="F409" s="85"/>
      <c r="G409" s="52"/>
      <c r="H409" s="76"/>
    </row>
    <row r="410" spans="1:8" s="53" customFormat="1" ht="45">
      <c r="A410" s="49" t="s">
        <v>795</v>
      </c>
      <c r="B410" s="81" t="s">
        <v>649</v>
      </c>
      <c r="C410" s="82" t="s">
        <v>23</v>
      </c>
      <c r="D410" s="83">
        <v>0.36</v>
      </c>
      <c r="E410" s="84"/>
      <c r="F410" s="85"/>
      <c r="G410" s="52"/>
      <c r="H410" s="76"/>
    </row>
    <row r="411" spans="1:8" s="53" customFormat="1" ht="56.25">
      <c r="A411" s="49" t="s">
        <v>796</v>
      </c>
      <c r="B411" s="81" t="s">
        <v>650</v>
      </c>
      <c r="C411" s="82" t="s">
        <v>62</v>
      </c>
      <c r="D411" s="83">
        <v>166.54</v>
      </c>
      <c r="E411" s="84"/>
      <c r="F411" s="85"/>
      <c r="G411" s="52"/>
      <c r="H411" s="76"/>
    </row>
    <row r="412" spans="1:8" s="53" customFormat="1" ht="56.25">
      <c r="A412" s="49" t="s">
        <v>797</v>
      </c>
      <c r="B412" s="81" t="s">
        <v>651</v>
      </c>
      <c r="C412" s="82" t="s">
        <v>23</v>
      </c>
      <c r="D412" s="83">
        <v>34.409999999999997</v>
      </c>
      <c r="E412" s="84"/>
      <c r="F412" s="85"/>
      <c r="G412" s="52"/>
      <c r="H412" s="76"/>
    </row>
    <row r="413" spans="1:8" s="53" customFormat="1" ht="67.5">
      <c r="A413" s="49" t="s">
        <v>798</v>
      </c>
      <c r="B413" s="81" t="s">
        <v>652</v>
      </c>
      <c r="C413" s="82" t="s">
        <v>23</v>
      </c>
      <c r="D413" s="83">
        <v>16.3</v>
      </c>
      <c r="E413" s="84"/>
      <c r="F413" s="85"/>
      <c r="G413" s="52"/>
      <c r="H413" s="76"/>
    </row>
    <row r="414" spans="1:8" s="53" customFormat="1" ht="45">
      <c r="A414" s="49" t="s">
        <v>799</v>
      </c>
      <c r="B414" s="81" t="s">
        <v>764</v>
      </c>
      <c r="C414" s="82" t="s">
        <v>46</v>
      </c>
      <c r="D414" s="83">
        <v>4</v>
      </c>
      <c r="E414" s="84"/>
      <c r="F414" s="85"/>
      <c r="G414" s="52"/>
      <c r="H414" s="76"/>
    </row>
    <row r="415" spans="1:8" s="53" customFormat="1" ht="45">
      <c r="A415" s="49" t="s">
        <v>800</v>
      </c>
      <c r="B415" s="81" t="s">
        <v>738</v>
      </c>
      <c r="C415" s="82" t="s">
        <v>46</v>
      </c>
      <c r="D415" s="83">
        <v>2</v>
      </c>
      <c r="E415" s="84"/>
      <c r="F415" s="85"/>
      <c r="G415" s="52"/>
      <c r="H415" s="76"/>
    </row>
    <row r="416" spans="1:8" s="53" customFormat="1" ht="45">
      <c r="A416" s="49" t="s">
        <v>801</v>
      </c>
      <c r="B416" s="81" t="s">
        <v>706</v>
      </c>
      <c r="C416" s="82" t="s">
        <v>46</v>
      </c>
      <c r="D416" s="83">
        <v>1</v>
      </c>
      <c r="E416" s="84"/>
      <c r="F416" s="85"/>
      <c r="G416" s="52"/>
      <c r="H416" s="76"/>
    </row>
    <row r="417" spans="1:8" s="53" customFormat="1" ht="101.25">
      <c r="A417" s="49" t="s">
        <v>802</v>
      </c>
      <c r="B417" s="81" t="s">
        <v>741</v>
      </c>
      <c r="C417" s="82" t="s">
        <v>46</v>
      </c>
      <c r="D417" s="83">
        <v>1</v>
      </c>
      <c r="E417" s="84"/>
      <c r="F417" s="85"/>
      <c r="G417" s="52"/>
      <c r="H417" s="76"/>
    </row>
    <row r="418" spans="1:8" s="53" customFormat="1" ht="12.75">
      <c r="A418" s="54" t="s">
        <v>804</v>
      </c>
      <c r="B418" s="55" t="s">
        <v>805</v>
      </c>
      <c r="C418" s="56"/>
      <c r="D418" s="57"/>
      <c r="E418" s="69"/>
      <c r="F418" s="71"/>
      <c r="G418" s="69">
        <f>SUM(G419:G428)</f>
        <v>0</v>
      </c>
      <c r="H418" s="76"/>
    </row>
    <row r="419" spans="1:8" s="53" customFormat="1" ht="67.5">
      <c r="A419" s="49" t="s">
        <v>803</v>
      </c>
      <c r="B419" s="81" t="s">
        <v>807</v>
      </c>
      <c r="C419" s="82" t="s">
        <v>46</v>
      </c>
      <c r="D419" s="83">
        <v>1</v>
      </c>
      <c r="E419" s="84"/>
      <c r="F419" s="85"/>
      <c r="G419" s="52"/>
      <c r="H419" s="76"/>
    </row>
    <row r="420" spans="1:8" s="53" customFormat="1" ht="33.75">
      <c r="A420" s="49" t="s">
        <v>806</v>
      </c>
      <c r="B420" s="81" t="s">
        <v>648</v>
      </c>
      <c r="C420" s="82" t="s">
        <v>46</v>
      </c>
      <c r="D420" s="83">
        <v>1</v>
      </c>
      <c r="E420" s="84"/>
      <c r="F420" s="85"/>
      <c r="G420" s="52"/>
      <c r="H420" s="76"/>
    </row>
    <row r="421" spans="1:8" s="53" customFormat="1" ht="45">
      <c r="A421" s="49" t="s">
        <v>808</v>
      </c>
      <c r="B421" s="81" t="s">
        <v>649</v>
      </c>
      <c r="C421" s="82" t="s">
        <v>23</v>
      </c>
      <c r="D421" s="83">
        <v>0.36</v>
      </c>
      <c r="E421" s="84"/>
      <c r="F421" s="85"/>
      <c r="G421" s="52"/>
      <c r="H421" s="76"/>
    </row>
    <row r="422" spans="1:8" s="53" customFormat="1" ht="56.25">
      <c r="A422" s="49" t="s">
        <v>809</v>
      </c>
      <c r="B422" s="81" t="s">
        <v>650</v>
      </c>
      <c r="C422" s="82" t="s">
        <v>62</v>
      </c>
      <c r="D422" s="83">
        <v>180.58</v>
      </c>
      <c r="E422" s="84"/>
      <c r="F422" s="85"/>
      <c r="G422" s="52"/>
      <c r="H422" s="76"/>
    </row>
    <row r="423" spans="1:8" s="53" customFormat="1" ht="56.25">
      <c r="A423" s="49" t="s">
        <v>810</v>
      </c>
      <c r="B423" s="81" t="s">
        <v>651</v>
      </c>
      <c r="C423" s="82" t="s">
        <v>23</v>
      </c>
      <c r="D423" s="83">
        <v>37.31</v>
      </c>
      <c r="E423" s="84"/>
      <c r="F423" s="85"/>
      <c r="G423" s="52"/>
      <c r="H423" s="76"/>
    </row>
    <row r="424" spans="1:8" s="53" customFormat="1" ht="67.5">
      <c r="A424" s="49" t="s">
        <v>811</v>
      </c>
      <c r="B424" s="81" t="s">
        <v>652</v>
      </c>
      <c r="C424" s="82" t="s">
        <v>23</v>
      </c>
      <c r="D424" s="83">
        <v>18.46</v>
      </c>
      <c r="E424" s="84"/>
      <c r="F424" s="85"/>
      <c r="G424" s="52"/>
      <c r="H424" s="76"/>
    </row>
    <row r="425" spans="1:8" s="53" customFormat="1" ht="45">
      <c r="A425" s="49" t="s">
        <v>812</v>
      </c>
      <c r="B425" s="81" t="s">
        <v>764</v>
      </c>
      <c r="C425" s="82" t="s">
        <v>46</v>
      </c>
      <c r="D425" s="83">
        <v>4</v>
      </c>
      <c r="E425" s="84"/>
      <c r="F425" s="85"/>
      <c r="G425" s="52"/>
      <c r="H425" s="76"/>
    </row>
    <row r="426" spans="1:8" s="53" customFormat="1" ht="45">
      <c r="A426" s="49" t="s">
        <v>813</v>
      </c>
      <c r="B426" s="81" t="s">
        <v>738</v>
      </c>
      <c r="C426" s="82" t="s">
        <v>46</v>
      </c>
      <c r="D426" s="83">
        <v>2</v>
      </c>
      <c r="E426" s="84"/>
      <c r="F426" s="85"/>
      <c r="G426" s="52"/>
      <c r="H426" s="76"/>
    </row>
    <row r="427" spans="1:8" s="53" customFormat="1" ht="45">
      <c r="A427" s="49" t="s">
        <v>814</v>
      </c>
      <c r="B427" s="81" t="s">
        <v>706</v>
      </c>
      <c r="C427" s="82" t="s">
        <v>46</v>
      </c>
      <c r="D427" s="83">
        <v>1</v>
      </c>
      <c r="E427" s="84"/>
      <c r="F427" s="85"/>
      <c r="G427" s="52"/>
      <c r="H427" s="76"/>
    </row>
    <row r="428" spans="1:8" s="53" customFormat="1" ht="101.25">
      <c r="A428" s="49" t="s">
        <v>815</v>
      </c>
      <c r="B428" s="81" t="s">
        <v>741</v>
      </c>
      <c r="C428" s="82" t="s">
        <v>46</v>
      </c>
      <c r="D428" s="83">
        <v>1</v>
      </c>
      <c r="E428" s="84"/>
      <c r="F428" s="85"/>
      <c r="G428" s="52"/>
      <c r="H428" s="76"/>
    </row>
    <row r="429" spans="1:8" s="53" customFormat="1" ht="12.75">
      <c r="A429" s="54" t="s">
        <v>817</v>
      </c>
      <c r="B429" s="55" t="s">
        <v>818</v>
      </c>
      <c r="C429" s="56"/>
      <c r="D429" s="57"/>
      <c r="E429" s="69"/>
      <c r="F429" s="71"/>
      <c r="G429" s="69">
        <f>SUM(G430:G439)</f>
        <v>0</v>
      </c>
      <c r="H429" s="76"/>
    </row>
    <row r="430" spans="1:8" s="53" customFormat="1" ht="67.5">
      <c r="A430" s="49" t="s">
        <v>816</v>
      </c>
      <c r="B430" s="81" t="s">
        <v>820</v>
      </c>
      <c r="C430" s="82" t="s">
        <v>46</v>
      </c>
      <c r="D430" s="83">
        <v>1</v>
      </c>
      <c r="E430" s="84"/>
      <c r="F430" s="85"/>
      <c r="G430" s="52"/>
      <c r="H430" s="76"/>
    </row>
    <row r="431" spans="1:8" s="53" customFormat="1" ht="45">
      <c r="A431" s="49" t="s">
        <v>819</v>
      </c>
      <c r="B431" s="81" t="s">
        <v>822</v>
      </c>
      <c r="C431" s="82" t="s">
        <v>46</v>
      </c>
      <c r="D431" s="83">
        <v>1</v>
      </c>
      <c r="E431" s="84"/>
      <c r="F431" s="85"/>
      <c r="G431" s="52"/>
      <c r="H431" s="76"/>
    </row>
    <row r="432" spans="1:8" s="53" customFormat="1" ht="45">
      <c r="A432" s="49" t="s">
        <v>821</v>
      </c>
      <c r="B432" s="81" t="s">
        <v>649</v>
      </c>
      <c r="C432" s="82" t="s">
        <v>23</v>
      </c>
      <c r="D432" s="83">
        <v>0.28000000000000003</v>
      </c>
      <c r="E432" s="84"/>
      <c r="F432" s="85"/>
      <c r="G432" s="52"/>
      <c r="H432" s="76"/>
    </row>
    <row r="433" spans="1:8" s="53" customFormat="1" ht="56.25">
      <c r="A433" s="49" t="s">
        <v>823</v>
      </c>
      <c r="B433" s="81" t="s">
        <v>650</v>
      </c>
      <c r="C433" s="82" t="s">
        <v>62</v>
      </c>
      <c r="D433" s="83">
        <v>131.12</v>
      </c>
      <c r="E433" s="84"/>
      <c r="F433" s="85"/>
      <c r="G433" s="52"/>
      <c r="H433" s="76"/>
    </row>
    <row r="434" spans="1:8" s="53" customFormat="1" ht="56.25">
      <c r="A434" s="49" t="s">
        <v>824</v>
      </c>
      <c r="B434" s="81" t="s">
        <v>651</v>
      </c>
      <c r="C434" s="82" t="s">
        <v>23</v>
      </c>
      <c r="D434" s="83">
        <v>27.09</v>
      </c>
      <c r="E434" s="84"/>
      <c r="F434" s="85"/>
      <c r="G434" s="52"/>
      <c r="H434" s="76"/>
    </row>
    <row r="435" spans="1:8" s="53" customFormat="1" ht="67.5">
      <c r="A435" s="49" t="s">
        <v>825</v>
      </c>
      <c r="B435" s="81" t="s">
        <v>652</v>
      </c>
      <c r="C435" s="82" t="s">
        <v>23</v>
      </c>
      <c r="D435" s="83">
        <v>16.100000000000001</v>
      </c>
      <c r="E435" s="84"/>
      <c r="F435" s="85"/>
      <c r="G435" s="52"/>
      <c r="H435" s="76"/>
    </row>
    <row r="436" spans="1:8" s="53" customFormat="1" ht="45">
      <c r="A436" s="49" t="s">
        <v>826</v>
      </c>
      <c r="B436" s="81" t="s">
        <v>764</v>
      </c>
      <c r="C436" s="82" t="s">
        <v>46</v>
      </c>
      <c r="D436" s="83">
        <v>3</v>
      </c>
      <c r="E436" s="84"/>
      <c r="F436" s="85"/>
      <c r="G436" s="52"/>
      <c r="H436" s="76"/>
    </row>
    <row r="437" spans="1:8" s="53" customFormat="1" ht="45">
      <c r="A437" s="49" t="s">
        <v>827</v>
      </c>
      <c r="B437" s="81" t="s">
        <v>829</v>
      </c>
      <c r="C437" s="82" t="s">
        <v>46</v>
      </c>
      <c r="D437" s="83">
        <v>2</v>
      </c>
      <c r="E437" s="84"/>
      <c r="F437" s="85"/>
      <c r="G437" s="52"/>
      <c r="H437" s="76"/>
    </row>
    <row r="438" spans="1:8" s="53" customFormat="1" ht="45">
      <c r="A438" s="49" t="s">
        <v>828</v>
      </c>
      <c r="B438" s="81" t="s">
        <v>706</v>
      </c>
      <c r="C438" s="82" t="s">
        <v>46</v>
      </c>
      <c r="D438" s="83">
        <v>1</v>
      </c>
      <c r="E438" s="84"/>
      <c r="F438" s="85"/>
      <c r="G438" s="52"/>
      <c r="H438" s="76"/>
    </row>
    <row r="439" spans="1:8" s="53" customFormat="1" ht="101.25">
      <c r="A439" s="49" t="s">
        <v>830</v>
      </c>
      <c r="B439" s="81" t="s">
        <v>832</v>
      </c>
      <c r="C439" s="82" t="s">
        <v>46</v>
      </c>
      <c r="D439" s="83">
        <v>1</v>
      </c>
      <c r="E439" s="84"/>
      <c r="F439" s="85"/>
      <c r="G439" s="52"/>
      <c r="H439" s="76"/>
    </row>
    <row r="440" spans="1:8" s="53" customFormat="1" ht="12.75">
      <c r="A440" s="54" t="s">
        <v>833</v>
      </c>
      <c r="B440" s="55" t="s">
        <v>834</v>
      </c>
      <c r="C440" s="56"/>
      <c r="D440" s="57"/>
      <c r="E440" s="69"/>
      <c r="F440" s="71"/>
      <c r="G440" s="69">
        <f>SUM(G441:G449)</f>
        <v>0</v>
      </c>
      <c r="H440" s="76"/>
    </row>
    <row r="441" spans="1:8" s="53" customFormat="1" ht="90">
      <c r="A441" s="49" t="s">
        <v>831</v>
      </c>
      <c r="B441" s="81" t="s">
        <v>836</v>
      </c>
      <c r="C441" s="82" t="s">
        <v>46</v>
      </c>
      <c r="D441" s="83">
        <v>8</v>
      </c>
      <c r="E441" s="84"/>
      <c r="F441" s="85"/>
      <c r="G441" s="52"/>
      <c r="H441" s="76"/>
    </row>
    <row r="442" spans="1:8" s="53" customFormat="1" ht="45">
      <c r="A442" s="49" t="s">
        <v>835</v>
      </c>
      <c r="B442" s="81" t="s">
        <v>838</v>
      </c>
      <c r="C442" s="82" t="s">
        <v>99</v>
      </c>
      <c r="D442" s="83">
        <v>110.71</v>
      </c>
      <c r="E442" s="84"/>
      <c r="F442" s="85"/>
      <c r="G442" s="52"/>
      <c r="H442" s="76"/>
    </row>
    <row r="443" spans="1:8" s="53" customFormat="1" ht="56.25">
      <c r="A443" s="49" t="s">
        <v>837</v>
      </c>
      <c r="B443" s="81" t="s">
        <v>840</v>
      </c>
      <c r="C443" s="82" t="s">
        <v>99</v>
      </c>
      <c r="D443" s="83">
        <v>110.71</v>
      </c>
      <c r="E443" s="84"/>
      <c r="F443" s="85"/>
      <c r="G443" s="52"/>
      <c r="H443" s="76"/>
    </row>
    <row r="444" spans="1:8" s="53" customFormat="1" ht="56.25">
      <c r="A444" s="49" t="s">
        <v>839</v>
      </c>
      <c r="B444" s="81" t="s">
        <v>842</v>
      </c>
      <c r="C444" s="82" t="s">
        <v>46</v>
      </c>
      <c r="D444" s="83">
        <v>59</v>
      </c>
      <c r="E444" s="84"/>
      <c r="F444" s="85"/>
      <c r="G444" s="52"/>
      <c r="H444" s="76"/>
    </row>
    <row r="445" spans="1:8" s="53" customFormat="1" ht="67.5">
      <c r="A445" s="49" t="s">
        <v>841</v>
      </c>
      <c r="B445" s="81" t="s">
        <v>844</v>
      </c>
      <c r="C445" s="82" t="s">
        <v>99</v>
      </c>
      <c r="D445" s="83">
        <v>110.71</v>
      </c>
      <c r="E445" s="84"/>
      <c r="F445" s="85"/>
      <c r="G445" s="52"/>
      <c r="H445" s="76"/>
    </row>
    <row r="446" spans="1:8" s="53" customFormat="1" ht="67.5">
      <c r="A446" s="49" t="s">
        <v>843</v>
      </c>
      <c r="B446" s="81" t="s">
        <v>846</v>
      </c>
      <c r="C446" s="82" t="s">
        <v>99</v>
      </c>
      <c r="D446" s="83">
        <v>110.71</v>
      </c>
      <c r="E446" s="84"/>
      <c r="F446" s="85"/>
      <c r="G446" s="52"/>
      <c r="H446" s="76"/>
    </row>
    <row r="447" spans="1:8" s="53" customFormat="1" ht="45">
      <c r="A447" s="49" t="s">
        <v>845</v>
      </c>
      <c r="B447" s="81" t="s">
        <v>848</v>
      </c>
      <c r="C447" s="82" t="s">
        <v>99</v>
      </c>
      <c r="D447" s="83">
        <v>43.88</v>
      </c>
      <c r="E447" s="84"/>
      <c r="F447" s="85"/>
      <c r="G447" s="52"/>
      <c r="H447" s="76"/>
    </row>
    <row r="448" spans="1:8" s="53" customFormat="1" ht="22.5">
      <c r="A448" s="49" t="s">
        <v>847</v>
      </c>
      <c r="B448" s="81" t="s">
        <v>850</v>
      </c>
      <c r="C448" s="82" t="s">
        <v>62</v>
      </c>
      <c r="D448" s="83">
        <v>11.84</v>
      </c>
      <c r="E448" s="84"/>
      <c r="F448" s="85"/>
      <c r="G448" s="52"/>
      <c r="H448" s="76"/>
    </row>
    <row r="449" spans="1:8" s="53" customFormat="1" ht="101.25">
      <c r="A449" s="49" t="s">
        <v>849</v>
      </c>
      <c r="B449" s="81" t="s">
        <v>852</v>
      </c>
      <c r="C449" s="82" t="s">
        <v>46</v>
      </c>
      <c r="D449" s="83">
        <v>8</v>
      </c>
      <c r="E449" s="84"/>
      <c r="F449" s="85"/>
      <c r="G449" s="52"/>
      <c r="H449" s="76"/>
    </row>
    <row r="450" spans="1:8" s="53" customFormat="1" ht="12.75">
      <c r="A450" s="54" t="s">
        <v>853</v>
      </c>
      <c r="B450" s="55" t="s">
        <v>854</v>
      </c>
      <c r="C450" s="56"/>
      <c r="D450" s="57"/>
      <c r="E450" s="69"/>
      <c r="F450" s="71"/>
      <c r="G450" s="69">
        <f>SUM(G451:G456)</f>
        <v>0</v>
      </c>
      <c r="H450" s="76"/>
    </row>
    <row r="451" spans="1:8" s="53" customFormat="1" ht="78.75">
      <c r="A451" s="49" t="s">
        <v>851</v>
      </c>
      <c r="B451" s="81" t="s">
        <v>856</v>
      </c>
      <c r="C451" s="82" t="s">
        <v>46</v>
      </c>
      <c r="D451" s="83">
        <v>1</v>
      </c>
      <c r="E451" s="84"/>
      <c r="F451" s="85"/>
      <c r="G451" s="52"/>
      <c r="H451" s="76"/>
    </row>
    <row r="452" spans="1:8" s="53" customFormat="1" ht="45">
      <c r="A452" s="49" t="s">
        <v>855</v>
      </c>
      <c r="B452" s="81" t="s">
        <v>649</v>
      </c>
      <c r="C452" s="82" t="s">
        <v>23</v>
      </c>
      <c r="D452" s="83">
        <v>6</v>
      </c>
      <c r="E452" s="84"/>
      <c r="F452" s="85"/>
      <c r="G452" s="52"/>
      <c r="H452" s="76"/>
    </row>
    <row r="453" spans="1:8" s="53" customFormat="1" ht="56.25">
      <c r="A453" s="49" t="s">
        <v>857</v>
      </c>
      <c r="B453" s="81" t="s">
        <v>650</v>
      </c>
      <c r="C453" s="82" t="s">
        <v>62</v>
      </c>
      <c r="D453" s="83">
        <v>260.10000000000002</v>
      </c>
      <c r="E453" s="84"/>
      <c r="F453" s="85"/>
      <c r="G453" s="52"/>
      <c r="H453" s="76"/>
    </row>
    <row r="454" spans="1:8" s="53" customFormat="1" ht="45">
      <c r="A454" s="49" t="s">
        <v>858</v>
      </c>
      <c r="B454" s="81" t="s">
        <v>860</v>
      </c>
      <c r="C454" s="82" t="s">
        <v>46</v>
      </c>
      <c r="D454" s="83">
        <v>1</v>
      </c>
      <c r="E454" s="84"/>
      <c r="F454" s="85"/>
      <c r="G454" s="52"/>
      <c r="H454" s="76"/>
    </row>
    <row r="455" spans="1:8" s="53" customFormat="1" ht="45">
      <c r="A455" s="49" t="s">
        <v>859</v>
      </c>
      <c r="B455" s="81" t="s">
        <v>862</v>
      </c>
      <c r="C455" s="82" t="s">
        <v>46</v>
      </c>
      <c r="D455" s="83">
        <v>2</v>
      </c>
      <c r="E455" s="84"/>
      <c r="F455" s="85"/>
      <c r="G455" s="52"/>
      <c r="H455" s="76"/>
    </row>
    <row r="456" spans="1:8" ht="45">
      <c r="A456" s="49" t="s">
        <v>861</v>
      </c>
      <c r="B456" s="81" t="s">
        <v>864</v>
      </c>
      <c r="C456" s="82" t="s">
        <v>46</v>
      </c>
      <c r="D456" s="83">
        <v>2</v>
      </c>
      <c r="E456" s="84"/>
      <c r="F456" s="85"/>
      <c r="G456" s="52"/>
      <c r="H456" s="76"/>
    </row>
    <row r="457" spans="1:8" s="53" customFormat="1" ht="12.75">
      <c r="A457" s="54" t="s">
        <v>865</v>
      </c>
      <c r="B457" s="55" t="s">
        <v>866</v>
      </c>
      <c r="C457" s="56"/>
      <c r="D457" s="57"/>
      <c r="E457" s="69"/>
      <c r="F457" s="71"/>
      <c r="G457" s="69">
        <f>SUM(G458:G462)</f>
        <v>0</v>
      </c>
      <c r="H457" s="76"/>
    </row>
    <row r="458" spans="1:8" s="53" customFormat="1" ht="78.75">
      <c r="A458" s="49" t="s">
        <v>863</v>
      </c>
      <c r="B458" s="81" t="s">
        <v>868</v>
      </c>
      <c r="C458" s="82" t="s">
        <v>46</v>
      </c>
      <c r="D458" s="83">
        <v>1</v>
      </c>
      <c r="E458" s="84"/>
      <c r="F458" s="85"/>
      <c r="G458" s="52"/>
      <c r="H458" s="76"/>
    </row>
    <row r="459" spans="1:8" s="53" customFormat="1" ht="78.75">
      <c r="A459" s="49" t="s">
        <v>867</v>
      </c>
      <c r="B459" s="81" t="s">
        <v>870</v>
      </c>
      <c r="C459" s="82" t="s">
        <v>46</v>
      </c>
      <c r="D459" s="83">
        <v>1</v>
      </c>
      <c r="E459" s="84"/>
      <c r="F459" s="85"/>
      <c r="G459" s="52"/>
      <c r="H459" s="76"/>
    </row>
    <row r="460" spans="1:8" s="53" customFormat="1" ht="56.25">
      <c r="A460" s="49" t="s">
        <v>869</v>
      </c>
      <c r="B460" s="81" t="s">
        <v>872</v>
      </c>
      <c r="C460" s="82" t="s">
        <v>46</v>
      </c>
      <c r="D460" s="83">
        <v>11</v>
      </c>
      <c r="E460" s="84"/>
      <c r="F460" s="85"/>
      <c r="G460" s="52"/>
      <c r="H460" s="76"/>
    </row>
    <row r="461" spans="1:8" s="53" customFormat="1" ht="67.5">
      <c r="A461" s="49" t="s">
        <v>871</v>
      </c>
      <c r="B461" s="81" t="s">
        <v>874</v>
      </c>
      <c r="C461" s="82" t="s">
        <v>46</v>
      </c>
      <c r="D461" s="83">
        <v>15</v>
      </c>
      <c r="E461" s="84"/>
      <c r="F461" s="85"/>
      <c r="G461" s="52"/>
      <c r="H461" s="76"/>
    </row>
    <row r="462" spans="1:8" s="53" customFormat="1" ht="45">
      <c r="A462" s="49" t="s">
        <v>873</v>
      </c>
      <c r="B462" s="81" t="s">
        <v>876</v>
      </c>
      <c r="C462" s="82" t="s">
        <v>62</v>
      </c>
      <c r="D462" s="83">
        <v>469.29</v>
      </c>
      <c r="E462" s="84"/>
      <c r="F462" s="85"/>
      <c r="G462" s="52"/>
      <c r="H462" s="76"/>
    </row>
    <row r="463" spans="1:8" s="48" customFormat="1" ht="12.75">
      <c r="A463" s="41" t="s">
        <v>521</v>
      </c>
      <c r="B463" s="42" t="s">
        <v>522</v>
      </c>
      <c r="C463" s="43"/>
      <c r="D463" s="44"/>
      <c r="E463" s="44"/>
      <c r="F463" s="46"/>
      <c r="G463" s="68">
        <f>ROUND(PRODUCT(SUM(G464:G487)),2)</f>
        <v>0</v>
      </c>
      <c r="H463" s="76"/>
    </row>
    <row r="464" spans="1:8" s="53" customFormat="1" ht="45">
      <c r="A464" s="49" t="s">
        <v>875</v>
      </c>
      <c r="B464" s="81" t="s">
        <v>524</v>
      </c>
      <c r="C464" s="82" t="s">
        <v>46</v>
      </c>
      <c r="D464" s="83">
        <v>3</v>
      </c>
      <c r="E464" s="84"/>
      <c r="F464" s="85"/>
      <c r="G464" s="52"/>
      <c r="H464" s="76"/>
    </row>
    <row r="465" spans="1:8" s="53" customFormat="1" ht="33.75">
      <c r="A465" s="49" t="s">
        <v>877</v>
      </c>
      <c r="B465" s="81" t="s">
        <v>526</v>
      </c>
      <c r="C465" s="82" t="s">
        <v>46</v>
      </c>
      <c r="D465" s="83">
        <v>26</v>
      </c>
      <c r="E465" s="84"/>
      <c r="F465" s="85"/>
      <c r="G465" s="52"/>
      <c r="H465" s="76"/>
    </row>
    <row r="466" spans="1:8" s="53" customFormat="1" ht="45">
      <c r="A466" s="49" t="s">
        <v>878</v>
      </c>
      <c r="B466" s="81" t="s">
        <v>528</v>
      </c>
      <c r="C466" s="82" t="s">
        <v>46</v>
      </c>
      <c r="D466" s="83">
        <v>8</v>
      </c>
      <c r="E466" s="84"/>
      <c r="F466" s="85"/>
      <c r="G466" s="52"/>
      <c r="H466" s="76"/>
    </row>
    <row r="467" spans="1:8" s="53" customFormat="1" ht="56.25">
      <c r="A467" s="49" t="s">
        <v>879</v>
      </c>
      <c r="B467" s="81" t="s">
        <v>530</v>
      </c>
      <c r="C467" s="82" t="s">
        <v>46</v>
      </c>
      <c r="D467" s="83">
        <v>1</v>
      </c>
      <c r="E467" s="84"/>
      <c r="F467" s="85"/>
      <c r="G467" s="52"/>
      <c r="H467" s="76"/>
    </row>
    <row r="468" spans="1:8" s="53" customFormat="1" ht="22.5">
      <c r="A468" s="49" t="s">
        <v>523</v>
      </c>
      <c r="B468" s="81" t="s">
        <v>532</v>
      </c>
      <c r="C468" s="82" t="s">
        <v>46</v>
      </c>
      <c r="D468" s="83">
        <v>12</v>
      </c>
      <c r="E468" s="84"/>
      <c r="F468" s="85"/>
      <c r="G468" s="52"/>
      <c r="H468" s="76"/>
    </row>
    <row r="469" spans="1:8" s="53" customFormat="1" ht="33.75">
      <c r="A469" s="49" t="s">
        <v>525</v>
      </c>
      <c r="B469" s="81" t="s">
        <v>534</v>
      </c>
      <c r="C469" s="82" t="s">
        <v>46</v>
      </c>
      <c r="D469" s="83">
        <v>34</v>
      </c>
      <c r="E469" s="84"/>
      <c r="F469" s="85"/>
      <c r="G469" s="52"/>
      <c r="H469" s="76"/>
    </row>
    <row r="470" spans="1:8" s="53" customFormat="1" ht="33.75">
      <c r="A470" s="49" t="s">
        <v>527</v>
      </c>
      <c r="B470" s="81" t="s">
        <v>536</v>
      </c>
      <c r="C470" s="82" t="s">
        <v>46</v>
      </c>
      <c r="D470" s="83">
        <v>3</v>
      </c>
      <c r="E470" s="84"/>
      <c r="F470" s="85"/>
      <c r="G470" s="52"/>
      <c r="H470" s="76"/>
    </row>
    <row r="471" spans="1:8" s="53" customFormat="1" ht="33.75">
      <c r="A471" s="49" t="s">
        <v>529</v>
      </c>
      <c r="B471" s="81" t="s">
        <v>538</v>
      </c>
      <c r="C471" s="82" t="s">
        <v>46</v>
      </c>
      <c r="D471" s="83">
        <v>6</v>
      </c>
      <c r="E471" s="84"/>
      <c r="F471" s="85"/>
      <c r="G471" s="52"/>
      <c r="H471" s="76"/>
    </row>
    <row r="472" spans="1:8" s="53" customFormat="1" ht="33.75">
      <c r="A472" s="49" t="s">
        <v>531</v>
      </c>
      <c r="B472" s="81" t="s">
        <v>540</v>
      </c>
      <c r="C472" s="82" t="s">
        <v>46</v>
      </c>
      <c r="D472" s="83">
        <v>6</v>
      </c>
      <c r="E472" s="84"/>
      <c r="F472" s="85"/>
      <c r="G472" s="52"/>
      <c r="H472" s="76"/>
    </row>
    <row r="473" spans="1:8" s="53" customFormat="1" ht="33.75">
      <c r="A473" s="49" t="s">
        <v>533</v>
      </c>
      <c r="B473" s="81" t="s">
        <v>542</v>
      </c>
      <c r="C473" s="82" t="s">
        <v>46</v>
      </c>
      <c r="D473" s="83">
        <v>34</v>
      </c>
      <c r="E473" s="84"/>
      <c r="F473" s="85"/>
      <c r="G473" s="52"/>
      <c r="H473" s="76"/>
    </row>
    <row r="474" spans="1:8" s="53" customFormat="1" ht="33.75">
      <c r="A474" s="49" t="s">
        <v>535</v>
      </c>
      <c r="B474" s="81" t="s">
        <v>544</v>
      </c>
      <c r="C474" s="82" t="s">
        <v>46</v>
      </c>
      <c r="D474" s="83">
        <v>34</v>
      </c>
      <c r="E474" s="84"/>
      <c r="F474" s="85"/>
      <c r="G474" s="52"/>
      <c r="H474" s="76"/>
    </row>
    <row r="475" spans="1:8" s="53" customFormat="1" ht="33.75">
      <c r="A475" s="49" t="s">
        <v>537</v>
      </c>
      <c r="B475" s="81" t="s">
        <v>546</v>
      </c>
      <c r="C475" s="82" t="s">
        <v>46</v>
      </c>
      <c r="D475" s="83">
        <v>34</v>
      </c>
      <c r="E475" s="84"/>
      <c r="F475" s="85"/>
      <c r="G475" s="52"/>
      <c r="H475" s="76"/>
    </row>
    <row r="476" spans="1:8" s="53" customFormat="1" ht="33.75">
      <c r="A476" s="49" t="s">
        <v>539</v>
      </c>
      <c r="B476" s="81" t="s">
        <v>548</v>
      </c>
      <c r="C476" s="82" t="s">
        <v>46</v>
      </c>
      <c r="D476" s="83">
        <v>34</v>
      </c>
      <c r="E476" s="84"/>
      <c r="F476" s="85"/>
      <c r="G476" s="52"/>
      <c r="H476" s="76"/>
    </row>
    <row r="477" spans="1:8" s="53" customFormat="1" ht="22.5">
      <c r="A477" s="49" t="s">
        <v>541</v>
      </c>
      <c r="B477" s="81" t="s">
        <v>550</v>
      </c>
      <c r="C477" s="82" t="s">
        <v>46</v>
      </c>
      <c r="D477" s="83">
        <v>34</v>
      </c>
      <c r="E477" s="84"/>
      <c r="F477" s="85"/>
      <c r="G477" s="52"/>
      <c r="H477" s="76"/>
    </row>
    <row r="478" spans="1:8" s="53" customFormat="1" ht="33.75">
      <c r="A478" s="49" t="s">
        <v>543</v>
      </c>
      <c r="B478" s="81" t="s">
        <v>552</v>
      </c>
      <c r="C478" s="82" t="s">
        <v>46</v>
      </c>
      <c r="D478" s="83">
        <v>68</v>
      </c>
      <c r="E478" s="84"/>
      <c r="F478" s="85"/>
      <c r="G478" s="52"/>
      <c r="H478" s="76"/>
    </row>
    <row r="479" spans="1:8" s="53" customFormat="1" ht="33.75">
      <c r="A479" s="49" t="s">
        <v>545</v>
      </c>
      <c r="B479" s="81" t="s">
        <v>554</v>
      </c>
      <c r="C479" s="82" t="s">
        <v>99</v>
      </c>
      <c r="D479" s="83">
        <v>206.96</v>
      </c>
      <c r="E479" s="84"/>
      <c r="F479" s="85"/>
      <c r="G479" s="52"/>
      <c r="H479" s="76"/>
    </row>
    <row r="480" spans="1:8" s="53" customFormat="1" ht="33.75">
      <c r="A480" s="49" t="s">
        <v>547</v>
      </c>
      <c r="B480" s="81" t="s">
        <v>556</v>
      </c>
      <c r="C480" s="82" t="s">
        <v>99</v>
      </c>
      <c r="D480" s="83">
        <v>206.96</v>
      </c>
      <c r="E480" s="84"/>
      <c r="F480" s="85"/>
      <c r="G480" s="52"/>
      <c r="H480" s="76"/>
    </row>
    <row r="481" spans="1:8" s="53" customFormat="1" ht="33.75">
      <c r="A481" s="49" t="s">
        <v>549</v>
      </c>
      <c r="B481" s="81" t="s">
        <v>558</v>
      </c>
      <c r="C481" s="82" t="s">
        <v>46</v>
      </c>
      <c r="D481" s="83">
        <v>105</v>
      </c>
      <c r="E481" s="84"/>
      <c r="F481" s="85"/>
      <c r="G481" s="52"/>
      <c r="H481" s="76"/>
    </row>
    <row r="482" spans="1:8" s="53" customFormat="1" ht="33.75">
      <c r="A482" s="49" t="s">
        <v>551</v>
      </c>
      <c r="B482" s="81" t="s">
        <v>560</v>
      </c>
      <c r="C482" s="82" t="s">
        <v>46</v>
      </c>
      <c r="D482" s="83">
        <v>105</v>
      </c>
      <c r="E482" s="84"/>
      <c r="F482" s="85"/>
      <c r="G482" s="52"/>
      <c r="H482" s="76"/>
    </row>
    <row r="483" spans="1:8" s="53" customFormat="1" ht="33.75">
      <c r="A483" s="49" t="s">
        <v>553</v>
      </c>
      <c r="B483" s="81" t="s">
        <v>562</v>
      </c>
      <c r="C483" s="82" t="s">
        <v>46</v>
      </c>
      <c r="D483" s="83">
        <v>105</v>
      </c>
      <c r="E483" s="84"/>
      <c r="F483" s="85"/>
      <c r="G483" s="52"/>
      <c r="H483" s="76"/>
    </row>
    <row r="484" spans="1:8" s="53" customFormat="1" ht="33.75">
      <c r="A484" s="49" t="s">
        <v>555</v>
      </c>
      <c r="B484" s="81" t="s">
        <v>564</v>
      </c>
      <c r="C484" s="82" t="s">
        <v>46</v>
      </c>
      <c r="D484" s="83">
        <v>105</v>
      </c>
      <c r="E484" s="84"/>
      <c r="F484" s="85"/>
      <c r="G484" s="52"/>
      <c r="H484" s="76"/>
    </row>
    <row r="485" spans="1:8" s="53" customFormat="1" ht="33.75">
      <c r="A485" s="49" t="s">
        <v>557</v>
      </c>
      <c r="B485" s="81" t="s">
        <v>565</v>
      </c>
      <c r="C485" s="82" t="s">
        <v>46</v>
      </c>
      <c r="D485" s="83">
        <v>41</v>
      </c>
      <c r="E485" s="84"/>
      <c r="F485" s="85"/>
      <c r="G485" s="52"/>
      <c r="H485" s="76"/>
    </row>
    <row r="486" spans="1:8" s="53" customFormat="1" ht="33.75">
      <c r="A486" s="49" t="s">
        <v>559</v>
      </c>
      <c r="B486" s="81" t="s">
        <v>567</v>
      </c>
      <c r="C486" s="82" t="s">
        <v>46</v>
      </c>
      <c r="D486" s="83">
        <v>41</v>
      </c>
      <c r="E486" s="84"/>
      <c r="F486" s="85"/>
      <c r="G486" s="52"/>
      <c r="H486" s="76"/>
    </row>
    <row r="487" spans="1:8" s="53" customFormat="1" ht="22.5">
      <c r="A487" s="49" t="s">
        <v>561</v>
      </c>
      <c r="B487" s="81" t="s">
        <v>569</v>
      </c>
      <c r="C487" s="82" t="s">
        <v>46</v>
      </c>
      <c r="D487" s="83">
        <v>240</v>
      </c>
      <c r="E487" s="84"/>
      <c r="F487" s="85"/>
      <c r="G487" s="52"/>
      <c r="H487" s="76"/>
    </row>
    <row r="488" spans="1:8" s="48" customFormat="1" ht="12.75">
      <c r="A488" s="41" t="s">
        <v>570</v>
      </c>
      <c r="B488" s="42" t="s">
        <v>571</v>
      </c>
      <c r="C488" s="43"/>
      <c r="D488" s="44"/>
      <c r="E488" s="44"/>
      <c r="F488" s="46"/>
      <c r="G488" s="68">
        <f>ROUND(PRODUCT(SUM(G489:G525)),2)</f>
        <v>0</v>
      </c>
      <c r="H488" s="76"/>
    </row>
    <row r="489" spans="1:8" s="53" customFormat="1" ht="33.75">
      <c r="A489" s="49" t="s">
        <v>563</v>
      </c>
      <c r="B489" s="81" t="s">
        <v>573</v>
      </c>
      <c r="C489" s="82" t="s">
        <v>46</v>
      </c>
      <c r="D489" s="83">
        <v>1</v>
      </c>
      <c r="E489" s="84"/>
      <c r="F489" s="85"/>
      <c r="G489" s="52"/>
      <c r="H489" s="76"/>
    </row>
    <row r="490" spans="1:8" s="53" customFormat="1" ht="33.75">
      <c r="A490" s="49" t="s">
        <v>1754</v>
      </c>
      <c r="B490" s="81" t="s">
        <v>575</v>
      </c>
      <c r="C490" s="82" t="s">
        <v>46</v>
      </c>
      <c r="D490" s="83">
        <v>2</v>
      </c>
      <c r="E490" s="84"/>
      <c r="F490" s="85"/>
      <c r="G490" s="52"/>
      <c r="H490" s="76"/>
    </row>
    <row r="491" spans="1:8" s="53" customFormat="1" ht="33.75">
      <c r="A491" s="49" t="s">
        <v>566</v>
      </c>
      <c r="B491" s="81" t="s">
        <v>577</v>
      </c>
      <c r="C491" s="82" t="s">
        <v>46</v>
      </c>
      <c r="D491" s="83">
        <v>7</v>
      </c>
      <c r="E491" s="84"/>
      <c r="F491" s="85"/>
      <c r="G491" s="52"/>
      <c r="H491" s="76"/>
    </row>
    <row r="492" spans="1:8" s="53" customFormat="1" ht="33.75">
      <c r="A492" s="49" t="s">
        <v>568</v>
      </c>
      <c r="B492" s="81" t="s">
        <v>579</v>
      </c>
      <c r="C492" s="82" t="s">
        <v>46</v>
      </c>
      <c r="D492" s="83">
        <v>6</v>
      </c>
      <c r="E492" s="84"/>
      <c r="F492" s="85"/>
      <c r="G492" s="52"/>
      <c r="H492" s="76"/>
    </row>
    <row r="493" spans="1:8" s="53" customFormat="1" ht="33.75">
      <c r="A493" s="49" t="s">
        <v>572</v>
      </c>
      <c r="B493" s="81" t="s">
        <v>581</v>
      </c>
      <c r="C493" s="82" t="s">
        <v>46</v>
      </c>
      <c r="D493" s="83">
        <v>66</v>
      </c>
      <c r="E493" s="84"/>
      <c r="F493" s="85"/>
      <c r="G493" s="52"/>
      <c r="H493" s="76"/>
    </row>
    <row r="494" spans="1:8" s="53" customFormat="1" ht="33.75">
      <c r="A494" s="49" t="s">
        <v>574</v>
      </c>
      <c r="B494" s="81" t="s">
        <v>583</v>
      </c>
      <c r="C494" s="82" t="s">
        <v>46</v>
      </c>
      <c r="D494" s="83">
        <v>11</v>
      </c>
      <c r="E494" s="84"/>
      <c r="F494" s="85"/>
      <c r="G494" s="52"/>
      <c r="H494" s="76"/>
    </row>
    <row r="495" spans="1:8" s="53" customFormat="1" ht="33.75">
      <c r="A495" s="49" t="s">
        <v>576</v>
      </c>
      <c r="B495" s="81" t="s">
        <v>585</v>
      </c>
      <c r="C495" s="82" t="s">
        <v>46</v>
      </c>
      <c r="D495" s="83">
        <v>55</v>
      </c>
      <c r="E495" s="84"/>
      <c r="F495" s="85"/>
      <c r="G495" s="52"/>
      <c r="H495" s="76"/>
    </row>
    <row r="496" spans="1:8" s="53" customFormat="1" ht="33.75">
      <c r="A496" s="49" t="s">
        <v>578</v>
      </c>
      <c r="B496" s="81" t="s">
        <v>587</v>
      </c>
      <c r="C496" s="82" t="s">
        <v>46</v>
      </c>
      <c r="D496" s="83">
        <v>132</v>
      </c>
      <c r="E496" s="84"/>
      <c r="F496" s="85"/>
      <c r="G496" s="52"/>
      <c r="H496" s="76"/>
    </row>
    <row r="497" spans="1:8" s="53" customFormat="1" ht="33.75">
      <c r="A497" s="49" t="s">
        <v>580</v>
      </c>
      <c r="B497" s="81" t="s">
        <v>589</v>
      </c>
      <c r="C497" s="82" t="s">
        <v>46</v>
      </c>
      <c r="D497" s="83">
        <v>132</v>
      </c>
      <c r="E497" s="84"/>
      <c r="F497" s="85"/>
      <c r="G497" s="52"/>
      <c r="H497" s="76"/>
    </row>
    <row r="498" spans="1:8" s="53" customFormat="1" ht="33.75">
      <c r="A498" s="49" t="s">
        <v>582</v>
      </c>
      <c r="B498" s="81" t="s">
        <v>591</v>
      </c>
      <c r="C498" s="82" t="s">
        <v>46</v>
      </c>
      <c r="D498" s="83">
        <v>9</v>
      </c>
      <c r="E498" s="84"/>
      <c r="F498" s="85"/>
      <c r="G498" s="52"/>
      <c r="H498" s="76"/>
    </row>
    <row r="499" spans="1:8" s="53" customFormat="1" ht="33.75">
      <c r="A499" s="49" t="s">
        <v>584</v>
      </c>
      <c r="B499" s="81" t="s">
        <v>593</v>
      </c>
      <c r="C499" s="82" t="s">
        <v>46</v>
      </c>
      <c r="D499" s="83">
        <v>7</v>
      </c>
      <c r="E499" s="84"/>
      <c r="F499" s="85"/>
      <c r="G499" s="52"/>
      <c r="H499" s="76"/>
    </row>
    <row r="500" spans="1:8" s="53" customFormat="1" ht="33.75">
      <c r="A500" s="49" t="s">
        <v>586</v>
      </c>
      <c r="B500" s="81" t="s">
        <v>595</v>
      </c>
      <c r="C500" s="82" t="s">
        <v>46</v>
      </c>
      <c r="D500" s="83">
        <v>14</v>
      </c>
      <c r="E500" s="84"/>
      <c r="F500" s="85"/>
      <c r="G500" s="52"/>
      <c r="H500" s="76"/>
    </row>
    <row r="501" spans="1:8" s="53" customFormat="1" ht="33.75">
      <c r="A501" s="49" t="s">
        <v>588</v>
      </c>
      <c r="B501" s="81" t="s">
        <v>597</v>
      </c>
      <c r="C501" s="82" t="s">
        <v>46</v>
      </c>
      <c r="D501" s="83">
        <v>16</v>
      </c>
      <c r="E501" s="84"/>
      <c r="F501" s="85"/>
      <c r="G501" s="52"/>
      <c r="H501" s="76"/>
    </row>
    <row r="502" spans="1:8" s="53" customFormat="1" ht="33.75">
      <c r="A502" s="49" t="s">
        <v>590</v>
      </c>
      <c r="B502" s="81" t="s">
        <v>599</v>
      </c>
      <c r="C502" s="82" t="s">
        <v>46</v>
      </c>
      <c r="D502" s="83">
        <v>1</v>
      </c>
      <c r="E502" s="84"/>
      <c r="F502" s="85"/>
      <c r="G502" s="52"/>
      <c r="H502" s="76"/>
    </row>
    <row r="503" spans="1:8" s="53" customFormat="1" ht="33.75">
      <c r="A503" s="49" t="s">
        <v>592</v>
      </c>
      <c r="B503" s="81" t="s">
        <v>601</v>
      </c>
      <c r="C503" s="82" t="s">
        <v>46</v>
      </c>
      <c r="D503" s="83">
        <v>1</v>
      </c>
      <c r="E503" s="84"/>
      <c r="F503" s="85"/>
      <c r="G503" s="52"/>
      <c r="H503" s="76"/>
    </row>
    <row r="504" spans="1:8" s="53" customFormat="1" ht="33.75">
      <c r="A504" s="49" t="s">
        <v>594</v>
      </c>
      <c r="B504" s="81" t="s">
        <v>603</v>
      </c>
      <c r="C504" s="82" t="s">
        <v>46</v>
      </c>
      <c r="D504" s="83">
        <v>1</v>
      </c>
      <c r="E504" s="84"/>
      <c r="F504" s="85"/>
      <c r="G504" s="52"/>
      <c r="H504" s="76"/>
    </row>
    <row r="505" spans="1:8" s="53" customFormat="1" ht="33.75">
      <c r="A505" s="49" t="s">
        <v>596</v>
      </c>
      <c r="B505" s="81" t="s">
        <v>605</v>
      </c>
      <c r="C505" s="82" t="s">
        <v>46</v>
      </c>
      <c r="D505" s="83">
        <v>1</v>
      </c>
      <c r="E505" s="84"/>
      <c r="F505" s="85"/>
      <c r="G505" s="52"/>
      <c r="H505" s="76"/>
    </row>
    <row r="506" spans="1:8" s="53" customFormat="1" ht="33.75">
      <c r="A506" s="49" t="s">
        <v>598</v>
      </c>
      <c r="B506" s="81" t="s">
        <v>607</v>
      </c>
      <c r="C506" s="82" t="s">
        <v>46</v>
      </c>
      <c r="D506" s="83">
        <v>1</v>
      </c>
      <c r="E506" s="84"/>
      <c r="F506" s="85"/>
      <c r="G506" s="52"/>
      <c r="H506" s="76"/>
    </row>
    <row r="507" spans="1:8" s="53" customFormat="1" ht="45">
      <c r="A507" s="49" t="s">
        <v>600</v>
      </c>
      <c r="B507" s="81" t="s">
        <v>609</v>
      </c>
      <c r="C507" s="82" t="s">
        <v>46</v>
      </c>
      <c r="D507" s="83">
        <v>2</v>
      </c>
      <c r="E507" s="84"/>
      <c r="F507" s="85"/>
      <c r="G507" s="52"/>
      <c r="H507" s="76"/>
    </row>
    <row r="508" spans="1:8" s="53" customFormat="1" ht="33.75">
      <c r="A508" s="49" t="s">
        <v>602</v>
      </c>
      <c r="B508" s="81" t="s">
        <v>611</v>
      </c>
      <c r="C508" s="82" t="s">
        <v>46</v>
      </c>
      <c r="D508" s="83">
        <v>7</v>
      </c>
      <c r="E508" s="84"/>
      <c r="F508" s="85"/>
      <c r="G508" s="52"/>
      <c r="H508" s="76"/>
    </row>
    <row r="509" spans="1:8" s="53" customFormat="1" ht="45">
      <c r="A509" s="49" t="s">
        <v>604</v>
      </c>
      <c r="B509" s="81" t="s">
        <v>613</v>
      </c>
      <c r="C509" s="82" t="s">
        <v>46</v>
      </c>
      <c r="D509" s="83">
        <v>10</v>
      </c>
      <c r="E509" s="84"/>
      <c r="F509" s="85"/>
      <c r="G509" s="52"/>
      <c r="H509" s="76"/>
    </row>
    <row r="510" spans="1:8" s="53" customFormat="1" ht="45">
      <c r="A510" s="49" t="s">
        <v>606</v>
      </c>
      <c r="B510" s="81" t="s">
        <v>615</v>
      </c>
      <c r="C510" s="82" t="s">
        <v>46</v>
      </c>
      <c r="D510" s="83">
        <v>2</v>
      </c>
      <c r="E510" s="84"/>
      <c r="F510" s="85"/>
      <c r="G510" s="52"/>
      <c r="H510" s="76"/>
    </row>
    <row r="511" spans="1:8" s="53" customFormat="1" ht="22.5">
      <c r="A511" s="49" t="s">
        <v>608</v>
      </c>
      <c r="B511" s="81" t="s">
        <v>617</v>
      </c>
      <c r="C511" s="82" t="s">
        <v>46</v>
      </c>
      <c r="D511" s="83">
        <v>4</v>
      </c>
      <c r="E511" s="84"/>
      <c r="F511" s="85"/>
      <c r="G511" s="52"/>
      <c r="H511" s="76"/>
    </row>
    <row r="512" spans="1:8" s="53" customFormat="1" ht="22.5">
      <c r="A512" s="49" t="s">
        <v>610</v>
      </c>
      <c r="B512" s="81" t="s">
        <v>619</v>
      </c>
      <c r="C512" s="82" t="s">
        <v>46</v>
      </c>
      <c r="D512" s="83">
        <v>1</v>
      </c>
      <c r="E512" s="84"/>
      <c r="F512" s="85"/>
      <c r="G512" s="52"/>
      <c r="H512" s="76"/>
    </row>
    <row r="513" spans="1:8" s="53" customFormat="1" ht="22.5">
      <c r="A513" s="49" t="s">
        <v>612</v>
      </c>
      <c r="B513" s="81" t="s">
        <v>621</v>
      </c>
      <c r="C513" s="82" t="s">
        <v>46</v>
      </c>
      <c r="D513" s="83">
        <v>4</v>
      </c>
      <c r="E513" s="84"/>
      <c r="F513" s="85"/>
      <c r="G513" s="52"/>
      <c r="H513" s="76"/>
    </row>
    <row r="514" spans="1:8" s="53" customFormat="1" ht="22.5">
      <c r="A514" s="49" t="s">
        <v>614</v>
      </c>
      <c r="B514" s="81" t="s">
        <v>623</v>
      </c>
      <c r="C514" s="82" t="s">
        <v>46</v>
      </c>
      <c r="D514" s="83">
        <v>4</v>
      </c>
      <c r="E514" s="84"/>
      <c r="F514" s="85"/>
      <c r="G514" s="52"/>
      <c r="H514" s="76"/>
    </row>
    <row r="515" spans="1:8" s="53" customFormat="1" ht="33.75">
      <c r="A515" s="49" t="s">
        <v>616</v>
      </c>
      <c r="B515" s="81" t="s">
        <v>625</v>
      </c>
      <c r="C515" s="82" t="s">
        <v>99</v>
      </c>
      <c r="D515" s="83">
        <v>114.62</v>
      </c>
      <c r="E515" s="84"/>
      <c r="F515" s="85"/>
      <c r="G515" s="52"/>
      <c r="H515" s="76"/>
    </row>
    <row r="516" spans="1:8" s="53" customFormat="1" ht="33.75">
      <c r="A516" s="49" t="s">
        <v>618</v>
      </c>
      <c r="B516" s="81" t="s">
        <v>627</v>
      </c>
      <c r="C516" s="82" t="s">
        <v>46</v>
      </c>
      <c r="D516" s="83">
        <v>153</v>
      </c>
      <c r="E516" s="84"/>
      <c r="F516" s="85"/>
      <c r="G516" s="52"/>
      <c r="H516" s="76"/>
    </row>
    <row r="517" spans="1:8" s="53" customFormat="1" ht="22.5">
      <c r="A517" s="49" t="s">
        <v>620</v>
      </c>
      <c r="B517" s="81" t="s">
        <v>629</v>
      </c>
      <c r="C517" s="82" t="s">
        <v>46</v>
      </c>
      <c r="D517" s="83">
        <v>17</v>
      </c>
      <c r="E517" s="84"/>
      <c r="F517" s="85"/>
      <c r="G517" s="52"/>
      <c r="H517" s="76"/>
    </row>
    <row r="518" spans="1:8" s="53" customFormat="1" ht="33.75">
      <c r="A518" s="49" t="s">
        <v>622</v>
      </c>
      <c r="B518" s="81" t="s">
        <v>631</v>
      </c>
      <c r="C518" s="82" t="s">
        <v>46</v>
      </c>
      <c r="D518" s="83">
        <v>17</v>
      </c>
      <c r="E518" s="84"/>
      <c r="F518" s="85"/>
      <c r="G518" s="52"/>
      <c r="H518" s="76"/>
    </row>
    <row r="519" spans="1:8" s="53" customFormat="1" ht="33.75">
      <c r="A519" s="49" t="s">
        <v>624</v>
      </c>
      <c r="B519" s="81" t="s">
        <v>633</v>
      </c>
      <c r="C519" s="82" t="s">
        <v>46</v>
      </c>
      <c r="D519" s="83">
        <v>153</v>
      </c>
      <c r="E519" s="84"/>
      <c r="F519" s="85"/>
      <c r="G519" s="52"/>
      <c r="H519" s="76"/>
    </row>
    <row r="520" spans="1:8" s="53" customFormat="1" ht="33.75">
      <c r="A520" s="49" t="s">
        <v>626</v>
      </c>
      <c r="B520" s="81" t="s">
        <v>635</v>
      </c>
      <c r="C520" s="82" t="s">
        <v>46</v>
      </c>
      <c r="D520" s="83">
        <v>306</v>
      </c>
      <c r="E520" s="84"/>
      <c r="F520" s="85"/>
      <c r="G520" s="52"/>
      <c r="H520" s="76"/>
    </row>
    <row r="521" spans="1:8" s="53" customFormat="1" ht="33.75">
      <c r="A521" s="49" t="s">
        <v>628</v>
      </c>
      <c r="B521" s="81" t="s">
        <v>637</v>
      </c>
      <c r="C521" s="82" t="s">
        <v>99</v>
      </c>
      <c r="D521" s="83">
        <v>228.28</v>
      </c>
      <c r="E521" s="84"/>
      <c r="F521" s="85"/>
      <c r="G521" s="52"/>
      <c r="H521" s="76"/>
    </row>
    <row r="522" spans="1:8" s="53" customFormat="1" ht="33.75">
      <c r="A522" s="49" t="s">
        <v>630</v>
      </c>
      <c r="B522" s="81" t="s">
        <v>639</v>
      </c>
      <c r="C522" s="82" t="s">
        <v>46</v>
      </c>
      <c r="D522" s="83">
        <v>104</v>
      </c>
      <c r="E522" s="84"/>
      <c r="F522" s="85"/>
      <c r="G522" s="52"/>
      <c r="H522" s="76"/>
    </row>
    <row r="523" spans="1:8" s="53" customFormat="1" ht="33.75">
      <c r="A523" s="49" t="s">
        <v>632</v>
      </c>
      <c r="B523" s="81" t="s">
        <v>640</v>
      </c>
      <c r="C523" s="82" t="s">
        <v>46</v>
      </c>
      <c r="D523" s="83">
        <v>200</v>
      </c>
      <c r="E523" s="84"/>
      <c r="F523" s="85"/>
      <c r="G523" s="52"/>
      <c r="H523" s="76"/>
    </row>
    <row r="524" spans="1:8" s="53" customFormat="1" ht="33.75">
      <c r="A524" s="49" t="s">
        <v>634</v>
      </c>
      <c r="B524" s="81" t="s">
        <v>641</v>
      </c>
      <c r="C524" s="82" t="s">
        <v>46</v>
      </c>
      <c r="D524" s="83">
        <v>52</v>
      </c>
      <c r="E524" s="84"/>
      <c r="F524" s="85"/>
      <c r="G524" s="52"/>
      <c r="H524" s="76"/>
    </row>
    <row r="525" spans="1:8" s="53" customFormat="1" ht="22.5">
      <c r="A525" s="49" t="s">
        <v>636</v>
      </c>
      <c r="B525" s="81" t="s">
        <v>642</v>
      </c>
      <c r="C525" s="82" t="s">
        <v>46</v>
      </c>
      <c r="D525" s="83">
        <v>200</v>
      </c>
      <c r="E525" s="84"/>
      <c r="F525" s="85"/>
      <c r="G525" s="52"/>
      <c r="H525" s="76"/>
    </row>
    <row r="526" spans="1:8" s="48" customFormat="1" ht="12.75">
      <c r="A526" s="41" t="s">
        <v>99</v>
      </c>
      <c r="B526" s="43" t="s">
        <v>916</v>
      </c>
      <c r="C526" s="43"/>
      <c r="D526" s="43"/>
      <c r="E526" s="43"/>
      <c r="F526" s="43"/>
      <c r="G526" s="40">
        <f>ROUND(PRODUCT((+G527+G548+G553+G555+G577+G558+G560)),2)</f>
        <v>0</v>
      </c>
      <c r="H526" s="76"/>
    </row>
    <row r="527" spans="1:8" s="53" customFormat="1" ht="12.75">
      <c r="A527" s="54" t="s">
        <v>917</v>
      </c>
      <c r="B527" s="55" t="s">
        <v>918</v>
      </c>
      <c r="C527" s="56"/>
      <c r="D527" s="57"/>
      <c r="E527" s="58"/>
      <c r="F527" s="71"/>
      <c r="G527" s="58">
        <f>ROUND(PRODUCT(SUM(G528:G547)),2)</f>
        <v>0</v>
      </c>
      <c r="H527" s="76"/>
    </row>
    <row r="528" spans="1:8" s="53" customFormat="1" ht="45">
      <c r="A528" s="49" t="s">
        <v>638</v>
      </c>
      <c r="B528" s="81" t="s">
        <v>920</v>
      </c>
      <c r="C528" s="82" t="s">
        <v>46</v>
      </c>
      <c r="D528" s="83">
        <v>30</v>
      </c>
      <c r="E528" s="84"/>
      <c r="F528" s="85"/>
      <c r="G528" s="52"/>
      <c r="H528" s="76"/>
    </row>
    <row r="529" spans="1:8" s="53" customFormat="1" ht="45">
      <c r="A529" s="49" t="s">
        <v>1033</v>
      </c>
      <c r="B529" s="81" t="s">
        <v>922</v>
      </c>
      <c r="C529" s="82" t="s">
        <v>46</v>
      </c>
      <c r="D529" s="83">
        <v>25</v>
      </c>
      <c r="E529" s="84"/>
      <c r="F529" s="85"/>
      <c r="G529" s="52"/>
      <c r="H529" s="76"/>
    </row>
    <row r="530" spans="1:8" s="53" customFormat="1" ht="45">
      <c r="A530" s="49" t="s">
        <v>1034</v>
      </c>
      <c r="B530" s="81" t="s">
        <v>924</v>
      </c>
      <c r="C530" s="82" t="s">
        <v>46</v>
      </c>
      <c r="D530" s="83">
        <v>8</v>
      </c>
      <c r="E530" s="84"/>
      <c r="F530" s="85"/>
      <c r="G530" s="52"/>
      <c r="H530" s="76"/>
    </row>
    <row r="531" spans="1:8" s="53" customFormat="1" ht="45">
      <c r="A531" s="49" t="s">
        <v>1035</v>
      </c>
      <c r="B531" s="81" t="s">
        <v>926</v>
      </c>
      <c r="C531" s="82" t="s">
        <v>46</v>
      </c>
      <c r="D531" s="83">
        <v>8</v>
      </c>
      <c r="E531" s="84"/>
      <c r="F531" s="85"/>
      <c r="G531" s="52"/>
      <c r="H531" s="76"/>
    </row>
    <row r="532" spans="1:8" s="53" customFormat="1" ht="45">
      <c r="A532" s="49" t="s">
        <v>919</v>
      </c>
      <c r="B532" s="81" t="s">
        <v>928</v>
      </c>
      <c r="C532" s="82" t="s">
        <v>46</v>
      </c>
      <c r="D532" s="83">
        <v>8</v>
      </c>
      <c r="E532" s="84"/>
      <c r="F532" s="85"/>
      <c r="G532" s="52"/>
      <c r="H532" s="76"/>
    </row>
    <row r="533" spans="1:8" s="53" customFormat="1" ht="45">
      <c r="A533" s="49" t="s">
        <v>921</v>
      </c>
      <c r="B533" s="81" t="s">
        <v>930</v>
      </c>
      <c r="C533" s="82" t="s">
        <v>46</v>
      </c>
      <c r="D533" s="83">
        <v>8</v>
      </c>
      <c r="E533" s="84"/>
      <c r="F533" s="85"/>
      <c r="G533" s="52"/>
      <c r="H533" s="76"/>
    </row>
    <row r="534" spans="1:8" s="53" customFormat="1" ht="45">
      <c r="A534" s="49" t="s">
        <v>923</v>
      </c>
      <c r="B534" s="81" t="s">
        <v>932</v>
      </c>
      <c r="C534" s="82" t="s">
        <v>46</v>
      </c>
      <c r="D534" s="83">
        <v>303</v>
      </c>
      <c r="E534" s="84"/>
      <c r="F534" s="85"/>
      <c r="G534" s="52"/>
      <c r="H534" s="76"/>
    </row>
    <row r="535" spans="1:8" s="53" customFormat="1" ht="33.75">
      <c r="A535" s="49" t="s">
        <v>925</v>
      </c>
      <c r="B535" s="81" t="s">
        <v>934</v>
      </c>
      <c r="C535" s="82" t="s">
        <v>46</v>
      </c>
      <c r="D535" s="83">
        <v>19</v>
      </c>
      <c r="E535" s="84"/>
      <c r="F535" s="85"/>
      <c r="G535" s="52"/>
      <c r="H535" s="76"/>
    </row>
    <row r="536" spans="1:8" s="53" customFormat="1" ht="45">
      <c r="A536" s="49" t="s">
        <v>927</v>
      </c>
      <c r="B536" s="81" t="s">
        <v>936</v>
      </c>
      <c r="C536" s="82" t="s">
        <v>46</v>
      </c>
      <c r="D536" s="83">
        <v>6</v>
      </c>
      <c r="E536" s="84"/>
      <c r="F536" s="85"/>
      <c r="G536" s="52"/>
      <c r="H536" s="76"/>
    </row>
    <row r="537" spans="1:8" s="53" customFormat="1" ht="45">
      <c r="A537" s="49" t="s">
        <v>929</v>
      </c>
      <c r="B537" s="81" t="s">
        <v>938</v>
      </c>
      <c r="C537" s="82" t="s">
        <v>46</v>
      </c>
      <c r="D537" s="83">
        <v>74</v>
      </c>
      <c r="E537" s="84"/>
      <c r="F537" s="85"/>
      <c r="G537" s="52"/>
      <c r="H537" s="76"/>
    </row>
    <row r="538" spans="1:8" s="53" customFormat="1" ht="45">
      <c r="A538" s="49" t="s">
        <v>931</v>
      </c>
      <c r="B538" s="81" t="s">
        <v>940</v>
      </c>
      <c r="C538" s="82" t="s">
        <v>46</v>
      </c>
      <c r="D538" s="83">
        <v>7</v>
      </c>
      <c r="E538" s="84"/>
      <c r="F538" s="85"/>
      <c r="G538" s="52"/>
      <c r="H538" s="76"/>
    </row>
    <row r="539" spans="1:8" s="53" customFormat="1" ht="45">
      <c r="A539" s="49" t="s">
        <v>933</v>
      </c>
      <c r="B539" s="81" t="s">
        <v>942</v>
      </c>
      <c r="C539" s="82" t="s">
        <v>46</v>
      </c>
      <c r="D539" s="83">
        <v>13</v>
      </c>
      <c r="E539" s="84"/>
      <c r="F539" s="85"/>
      <c r="G539" s="52"/>
      <c r="H539" s="76"/>
    </row>
    <row r="540" spans="1:8" s="53" customFormat="1" ht="45">
      <c r="A540" s="49" t="s">
        <v>935</v>
      </c>
      <c r="B540" s="81" t="s">
        <v>944</v>
      </c>
      <c r="C540" s="82" t="s">
        <v>46</v>
      </c>
      <c r="D540" s="83">
        <v>11</v>
      </c>
      <c r="E540" s="84"/>
      <c r="F540" s="85"/>
      <c r="G540" s="52"/>
      <c r="H540" s="76"/>
    </row>
    <row r="541" spans="1:8" s="53" customFormat="1" ht="33.75">
      <c r="A541" s="49" t="s">
        <v>937</v>
      </c>
      <c r="B541" s="81" t="s">
        <v>946</v>
      </c>
      <c r="C541" s="82" t="s">
        <v>46</v>
      </c>
      <c r="D541" s="83">
        <v>8</v>
      </c>
      <c r="E541" s="84"/>
      <c r="F541" s="85"/>
      <c r="G541" s="52"/>
      <c r="H541" s="76"/>
    </row>
    <row r="542" spans="1:8" s="53" customFormat="1" ht="45">
      <c r="A542" s="49" t="s">
        <v>939</v>
      </c>
      <c r="B542" s="81" t="s">
        <v>948</v>
      </c>
      <c r="C542" s="82" t="s">
        <v>46</v>
      </c>
      <c r="D542" s="83">
        <v>154</v>
      </c>
      <c r="E542" s="84"/>
      <c r="F542" s="85"/>
      <c r="G542" s="52"/>
      <c r="H542" s="76"/>
    </row>
    <row r="543" spans="1:8" s="53" customFormat="1" ht="45">
      <c r="A543" s="49" t="s">
        <v>941</v>
      </c>
      <c r="B543" s="81" t="s">
        <v>950</v>
      </c>
      <c r="C543" s="82" t="s">
        <v>46</v>
      </c>
      <c r="D543" s="83">
        <v>2</v>
      </c>
      <c r="E543" s="84"/>
      <c r="F543" s="85"/>
      <c r="G543" s="52"/>
      <c r="H543" s="76"/>
    </row>
    <row r="544" spans="1:8" s="53" customFormat="1" ht="45">
      <c r="A544" s="49" t="s">
        <v>943</v>
      </c>
      <c r="B544" s="81" t="s">
        <v>952</v>
      </c>
      <c r="C544" s="82" t="s">
        <v>46</v>
      </c>
      <c r="D544" s="83">
        <v>25</v>
      </c>
      <c r="E544" s="84"/>
      <c r="F544" s="85"/>
      <c r="G544" s="52"/>
      <c r="H544" s="76"/>
    </row>
    <row r="545" spans="1:8" s="53" customFormat="1" ht="45">
      <c r="A545" s="49" t="s">
        <v>945</v>
      </c>
      <c r="B545" s="81" t="s">
        <v>954</v>
      </c>
      <c r="C545" s="82" t="s">
        <v>46</v>
      </c>
      <c r="D545" s="83">
        <v>36</v>
      </c>
      <c r="E545" s="84"/>
      <c r="F545" s="85"/>
      <c r="G545" s="52"/>
      <c r="H545" s="76"/>
    </row>
    <row r="546" spans="1:8" s="53" customFormat="1" ht="45">
      <c r="A546" s="49" t="s">
        <v>947</v>
      </c>
      <c r="B546" s="81" t="s">
        <v>956</v>
      </c>
      <c r="C546" s="82" t="s">
        <v>46</v>
      </c>
      <c r="D546" s="83">
        <v>3</v>
      </c>
      <c r="E546" s="84"/>
      <c r="F546" s="85"/>
      <c r="G546" s="52"/>
      <c r="H546" s="76"/>
    </row>
    <row r="547" spans="1:8" s="53" customFormat="1" ht="90">
      <c r="A547" s="49" t="s">
        <v>949</v>
      </c>
      <c r="B547" s="81" t="s">
        <v>958</v>
      </c>
      <c r="C547" s="82" t="s">
        <v>299</v>
      </c>
      <c r="D547" s="83">
        <v>748</v>
      </c>
      <c r="E547" s="84"/>
      <c r="F547" s="85"/>
      <c r="G547" s="52"/>
      <c r="H547" s="76"/>
    </row>
    <row r="548" spans="1:8" s="53" customFormat="1" ht="12.75">
      <c r="A548" s="54" t="s">
        <v>23</v>
      </c>
      <c r="B548" s="55" t="s">
        <v>959</v>
      </c>
      <c r="C548" s="56"/>
      <c r="D548" s="57"/>
      <c r="E548" s="58"/>
      <c r="F548" s="71"/>
      <c r="G548" s="58">
        <f>SUM(G549:G552)</f>
        <v>0</v>
      </c>
      <c r="H548" s="76"/>
    </row>
    <row r="549" spans="1:8" s="53" customFormat="1" ht="90">
      <c r="A549" s="49" t="s">
        <v>951</v>
      </c>
      <c r="B549" s="81" t="s">
        <v>961</v>
      </c>
      <c r="C549" s="82" t="s">
        <v>299</v>
      </c>
      <c r="D549" s="83">
        <v>106</v>
      </c>
      <c r="E549" s="84"/>
      <c r="F549" s="85"/>
      <c r="G549" s="52"/>
      <c r="H549" s="76"/>
    </row>
    <row r="550" spans="1:8" s="53" customFormat="1" ht="90">
      <c r="A550" s="49" t="s">
        <v>953</v>
      </c>
      <c r="B550" s="81" t="s">
        <v>963</v>
      </c>
      <c r="C550" s="82" t="s">
        <v>299</v>
      </c>
      <c r="D550" s="83">
        <v>6</v>
      </c>
      <c r="E550" s="84"/>
      <c r="F550" s="85"/>
      <c r="G550" s="52"/>
      <c r="H550" s="76"/>
    </row>
    <row r="551" spans="1:8" s="53" customFormat="1" ht="101.25">
      <c r="A551" s="49" t="s">
        <v>955</v>
      </c>
      <c r="B551" s="81" t="s">
        <v>965</v>
      </c>
      <c r="C551" s="82" t="s">
        <v>299</v>
      </c>
      <c r="D551" s="83">
        <v>92</v>
      </c>
      <c r="E551" s="84"/>
      <c r="F551" s="85"/>
      <c r="G551" s="52"/>
      <c r="H551" s="76"/>
    </row>
    <row r="552" spans="1:8" s="53" customFormat="1" ht="101.25">
      <c r="A552" s="49" t="s">
        <v>957</v>
      </c>
      <c r="B552" s="81" t="s">
        <v>967</v>
      </c>
      <c r="C552" s="82" t="s">
        <v>299</v>
      </c>
      <c r="D552" s="83">
        <v>22</v>
      </c>
      <c r="E552" s="84"/>
      <c r="F552" s="85"/>
      <c r="G552" s="52"/>
      <c r="H552" s="76"/>
    </row>
    <row r="553" spans="1:8" s="53" customFormat="1" ht="12.75">
      <c r="A553" s="54" t="s">
        <v>26</v>
      </c>
      <c r="B553" s="55" t="s">
        <v>968</v>
      </c>
      <c r="C553" s="56"/>
      <c r="D553" s="57"/>
      <c r="E553" s="58"/>
      <c r="F553" s="71"/>
      <c r="G553" s="58">
        <f>ROUND(PRODUCT(SUM(G554:G554)),2)</f>
        <v>0</v>
      </c>
      <c r="H553" s="76"/>
    </row>
    <row r="554" spans="1:8" s="53" customFormat="1" ht="90">
      <c r="A554" s="49" t="s">
        <v>960</v>
      </c>
      <c r="B554" s="81" t="s">
        <v>970</v>
      </c>
      <c r="C554" s="82" t="s">
        <v>299</v>
      </c>
      <c r="D554" s="83">
        <v>3</v>
      </c>
      <c r="E554" s="84"/>
      <c r="F554" s="85"/>
      <c r="G554" s="52"/>
      <c r="H554" s="76"/>
    </row>
    <row r="555" spans="1:8" s="53" customFormat="1" ht="12.75">
      <c r="A555" s="54" t="s">
        <v>971</v>
      </c>
      <c r="B555" s="55" t="s">
        <v>972</v>
      </c>
      <c r="C555" s="56"/>
      <c r="D555" s="57"/>
      <c r="E555" s="58"/>
      <c r="F555" s="71"/>
      <c r="G555" s="58">
        <f>ROUND(PRODUCT(SUM(G556:G557)),2)</f>
        <v>0</v>
      </c>
      <c r="H555" s="76"/>
    </row>
    <row r="556" spans="1:8" s="53" customFormat="1" ht="90">
      <c r="A556" s="49" t="s">
        <v>962</v>
      </c>
      <c r="B556" s="81" t="s">
        <v>974</v>
      </c>
      <c r="C556" s="82" t="s">
        <v>299</v>
      </c>
      <c r="D556" s="83">
        <v>14</v>
      </c>
      <c r="E556" s="84"/>
      <c r="F556" s="85"/>
      <c r="G556" s="52"/>
      <c r="H556" s="76"/>
    </row>
    <row r="557" spans="1:8" s="53" customFormat="1" ht="90">
      <c r="A557" s="49" t="s">
        <v>964</v>
      </c>
      <c r="B557" s="81" t="s">
        <v>976</v>
      </c>
      <c r="C557" s="82" t="s">
        <v>299</v>
      </c>
      <c r="D557" s="83">
        <v>13</v>
      </c>
      <c r="E557" s="84"/>
      <c r="F557" s="85"/>
      <c r="G557" s="52"/>
      <c r="H557" s="76"/>
    </row>
    <row r="558" spans="1:8" s="53" customFormat="1" ht="12.75">
      <c r="A558" s="54" t="s">
        <v>1765</v>
      </c>
      <c r="B558" s="55" t="s">
        <v>978</v>
      </c>
      <c r="C558" s="56"/>
      <c r="D558" s="57"/>
      <c r="E558" s="58"/>
      <c r="F558" s="71"/>
      <c r="G558" s="58">
        <f>ROUND(PRODUCT(SUM(G559:G559)),2)</f>
        <v>0</v>
      </c>
      <c r="H558" s="76"/>
    </row>
    <row r="559" spans="1:8" s="53" customFormat="1" ht="90">
      <c r="A559" s="49" t="s">
        <v>966</v>
      </c>
      <c r="B559" s="81" t="s">
        <v>1698</v>
      </c>
      <c r="C559" s="82" t="s">
        <v>299</v>
      </c>
      <c r="D559" s="83">
        <v>6</v>
      </c>
      <c r="E559" s="84"/>
      <c r="F559" s="85"/>
      <c r="G559" s="52"/>
      <c r="H559" s="76"/>
    </row>
    <row r="560" spans="1:8" s="53" customFormat="1" ht="12.75">
      <c r="A560" s="54" t="s">
        <v>977</v>
      </c>
      <c r="B560" s="55" t="s">
        <v>981</v>
      </c>
      <c r="C560" s="56"/>
      <c r="D560" s="57"/>
      <c r="E560" s="58"/>
      <c r="F560" s="71"/>
      <c r="G560" s="58">
        <f>ROUND(PRODUCT(SUM(G561:G576)),2)</f>
        <v>0</v>
      </c>
      <c r="H560" s="76"/>
    </row>
    <row r="561" spans="1:8" s="53" customFormat="1" ht="112.5">
      <c r="A561" s="49" t="s">
        <v>969</v>
      </c>
      <c r="B561" s="81" t="s">
        <v>1699</v>
      </c>
      <c r="C561" s="82" t="s">
        <v>99</v>
      </c>
      <c r="D561" s="83">
        <v>1.93</v>
      </c>
      <c r="E561" s="84"/>
      <c r="F561" s="85"/>
      <c r="G561" s="52"/>
      <c r="H561" s="76"/>
    </row>
    <row r="562" spans="1:8" s="53" customFormat="1" ht="112.5">
      <c r="A562" s="49" t="s">
        <v>973</v>
      </c>
      <c r="B562" s="81" t="s">
        <v>1700</v>
      </c>
      <c r="C562" s="82" t="s">
        <v>99</v>
      </c>
      <c r="D562" s="83">
        <v>2.82</v>
      </c>
      <c r="E562" s="84"/>
      <c r="F562" s="85"/>
      <c r="G562" s="52"/>
      <c r="H562" s="76"/>
    </row>
    <row r="563" spans="1:8" s="53" customFormat="1" ht="112.5">
      <c r="A563" s="49" t="s">
        <v>975</v>
      </c>
      <c r="B563" s="81" t="s">
        <v>1701</v>
      </c>
      <c r="C563" s="82" t="s">
        <v>99</v>
      </c>
      <c r="D563" s="83">
        <v>2.35</v>
      </c>
      <c r="E563" s="84"/>
      <c r="F563" s="85"/>
      <c r="G563" s="52"/>
      <c r="H563" s="76"/>
    </row>
    <row r="564" spans="1:8" s="53" customFormat="1" ht="123.75">
      <c r="A564" s="49" t="s">
        <v>979</v>
      </c>
      <c r="B564" s="81" t="s">
        <v>1702</v>
      </c>
      <c r="C564" s="82" t="s">
        <v>99</v>
      </c>
      <c r="D564" s="83">
        <v>4.9400000000000004</v>
      </c>
      <c r="E564" s="84"/>
      <c r="F564" s="85"/>
      <c r="G564" s="52"/>
      <c r="H564" s="76"/>
    </row>
    <row r="565" spans="1:8" s="53" customFormat="1" ht="123.75">
      <c r="A565" s="49" t="s">
        <v>982</v>
      </c>
      <c r="B565" s="81" t="s">
        <v>1703</v>
      </c>
      <c r="C565" s="82" t="s">
        <v>99</v>
      </c>
      <c r="D565" s="83">
        <v>1.58</v>
      </c>
      <c r="E565" s="84"/>
      <c r="F565" s="85"/>
      <c r="G565" s="52"/>
      <c r="H565" s="76"/>
    </row>
    <row r="566" spans="1:8" s="53" customFormat="1" ht="112.5">
      <c r="A566" s="49" t="s">
        <v>983</v>
      </c>
      <c r="B566" s="81" t="s">
        <v>1704</v>
      </c>
      <c r="C566" s="82" t="s">
        <v>99</v>
      </c>
      <c r="D566" s="83">
        <v>0.54</v>
      </c>
      <c r="E566" s="84"/>
      <c r="F566" s="85"/>
      <c r="G566" s="52"/>
      <c r="H566" s="76"/>
    </row>
    <row r="567" spans="1:8" s="53" customFormat="1" ht="112.5">
      <c r="A567" s="49" t="s">
        <v>984</v>
      </c>
      <c r="B567" s="81" t="s">
        <v>1705</v>
      </c>
      <c r="C567" s="82" t="s">
        <v>99</v>
      </c>
      <c r="D567" s="83">
        <v>9.18</v>
      </c>
      <c r="E567" s="84"/>
      <c r="F567" s="85"/>
      <c r="G567" s="52"/>
      <c r="H567" s="76"/>
    </row>
    <row r="568" spans="1:8" s="53" customFormat="1" ht="112.5">
      <c r="A568" s="49" t="s">
        <v>985</v>
      </c>
      <c r="B568" s="81" t="s">
        <v>1706</v>
      </c>
      <c r="C568" s="82" t="s">
        <v>99</v>
      </c>
      <c r="D568" s="83">
        <v>1.28</v>
      </c>
      <c r="E568" s="84"/>
      <c r="F568" s="85"/>
      <c r="G568" s="52"/>
      <c r="H568" s="76"/>
    </row>
    <row r="569" spans="1:8" s="53" customFormat="1" ht="112.5">
      <c r="A569" s="49" t="s">
        <v>986</v>
      </c>
      <c r="B569" s="81" t="s">
        <v>1707</v>
      </c>
      <c r="C569" s="82" t="s">
        <v>99</v>
      </c>
      <c r="D569" s="83">
        <v>24.33</v>
      </c>
      <c r="E569" s="84"/>
      <c r="F569" s="85"/>
      <c r="G569" s="52"/>
      <c r="H569" s="76"/>
    </row>
    <row r="570" spans="1:8" s="53" customFormat="1" ht="112.5">
      <c r="A570" s="49" t="s">
        <v>987</v>
      </c>
      <c r="B570" s="81" t="s">
        <v>1708</v>
      </c>
      <c r="C570" s="82" t="s">
        <v>99</v>
      </c>
      <c r="D570" s="83">
        <v>26.07</v>
      </c>
      <c r="E570" s="84"/>
      <c r="F570" s="85"/>
      <c r="G570" s="52"/>
      <c r="H570" s="76"/>
    </row>
    <row r="571" spans="1:8" s="53" customFormat="1" ht="112.5">
      <c r="A571" s="49" t="s">
        <v>988</v>
      </c>
      <c r="B571" s="81" t="s">
        <v>1709</v>
      </c>
      <c r="C571" s="82" t="s">
        <v>99</v>
      </c>
      <c r="D571" s="83">
        <v>47.98</v>
      </c>
      <c r="E571" s="84"/>
      <c r="F571" s="85"/>
      <c r="G571" s="52"/>
      <c r="H571" s="76"/>
    </row>
    <row r="572" spans="1:8" s="53" customFormat="1" ht="112.5">
      <c r="A572" s="49" t="s">
        <v>989</v>
      </c>
      <c r="B572" s="81" t="s">
        <v>1710</v>
      </c>
      <c r="C572" s="82" t="s">
        <v>99</v>
      </c>
      <c r="D572" s="83">
        <v>7.63</v>
      </c>
      <c r="E572" s="84"/>
      <c r="F572" s="85"/>
      <c r="G572" s="52"/>
      <c r="H572" s="76"/>
    </row>
    <row r="573" spans="1:8" s="53" customFormat="1" ht="112.5">
      <c r="A573" s="49" t="s">
        <v>990</v>
      </c>
      <c r="B573" s="81" t="s">
        <v>1711</v>
      </c>
      <c r="C573" s="82" t="s">
        <v>99</v>
      </c>
      <c r="D573" s="83">
        <v>6.18</v>
      </c>
      <c r="E573" s="84"/>
      <c r="F573" s="85"/>
      <c r="G573" s="52"/>
      <c r="H573" s="76"/>
    </row>
    <row r="574" spans="1:8" s="53" customFormat="1" ht="112.5">
      <c r="A574" s="49" t="s">
        <v>991</v>
      </c>
      <c r="B574" s="81" t="s">
        <v>1712</v>
      </c>
      <c r="C574" s="82" t="s">
        <v>99</v>
      </c>
      <c r="D574" s="83">
        <v>3.49</v>
      </c>
      <c r="E574" s="84"/>
      <c r="F574" s="85"/>
      <c r="G574" s="52"/>
      <c r="H574" s="76"/>
    </row>
    <row r="575" spans="1:8" s="53" customFormat="1" ht="112.5">
      <c r="A575" s="49" t="s">
        <v>992</v>
      </c>
      <c r="B575" s="81" t="s">
        <v>1713</v>
      </c>
      <c r="C575" s="82" t="s">
        <v>99</v>
      </c>
      <c r="D575" s="83">
        <v>7.02</v>
      </c>
      <c r="E575" s="84"/>
      <c r="F575" s="85"/>
      <c r="G575" s="52"/>
      <c r="H575" s="76"/>
    </row>
    <row r="576" spans="1:8" s="53" customFormat="1" ht="112.5">
      <c r="A576" s="49" t="s">
        <v>993</v>
      </c>
      <c r="B576" s="81" t="s">
        <v>1714</v>
      </c>
      <c r="C576" s="82" t="s">
        <v>99</v>
      </c>
      <c r="D576" s="83">
        <v>55.14</v>
      </c>
      <c r="E576" s="84"/>
      <c r="F576" s="85"/>
      <c r="G576" s="52"/>
      <c r="H576" s="76"/>
    </row>
    <row r="577" spans="1:8" s="53" customFormat="1" ht="12.75">
      <c r="A577" s="54" t="s">
        <v>980</v>
      </c>
      <c r="B577" s="55" t="s">
        <v>998</v>
      </c>
      <c r="C577" s="56"/>
      <c r="D577" s="57"/>
      <c r="E577" s="58"/>
      <c r="F577" s="71"/>
      <c r="G577" s="58">
        <f>ROUND(PRODUCT(SUM(G578:G595)),2)</f>
        <v>0</v>
      </c>
      <c r="H577" s="76"/>
    </row>
    <row r="578" spans="1:8" s="53" customFormat="1" ht="67.5">
      <c r="A578" s="49" t="s">
        <v>994</v>
      </c>
      <c r="B578" s="81" t="s">
        <v>1716</v>
      </c>
      <c r="C578" s="82" t="s">
        <v>46</v>
      </c>
      <c r="D578" s="83">
        <v>1</v>
      </c>
      <c r="E578" s="84"/>
      <c r="F578" s="85"/>
      <c r="G578" s="52"/>
      <c r="H578" s="76"/>
    </row>
    <row r="579" spans="1:8" s="53" customFormat="1" ht="56.25">
      <c r="A579" s="49" t="s">
        <v>995</v>
      </c>
      <c r="B579" s="81" t="s">
        <v>1715</v>
      </c>
      <c r="C579" s="82" t="s">
        <v>46</v>
      </c>
      <c r="D579" s="83">
        <v>1</v>
      </c>
      <c r="E579" s="84"/>
      <c r="F579" s="85"/>
      <c r="G579" s="52"/>
      <c r="H579" s="76"/>
    </row>
    <row r="580" spans="1:8" s="53" customFormat="1" ht="67.5">
      <c r="A580" s="49" t="s">
        <v>996</v>
      </c>
      <c r="B580" s="81" t="s">
        <v>1002</v>
      </c>
      <c r="C580" s="82" t="s">
        <v>46</v>
      </c>
      <c r="D580" s="83">
        <v>1</v>
      </c>
      <c r="E580" s="84"/>
      <c r="F580" s="85"/>
      <c r="G580" s="52"/>
      <c r="H580" s="76"/>
    </row>
    <row r="581" spans="1:8" s="53" customFormat="1" ht="101.25">
      <c r="A581" s="49" t="s">
        <v>997</v>
      </c>
      <c r="B581" s="81" t="s">
        <v>1004</v>
      </c>
      <c r="C581" s="82" t="s">
        <v>46</v>
      </c>
      <c r="D581" s="83">
        <v>1</v>
      </c>
      <c r="E581" s="84"/>
      <c r="F581" s="85"/>
      <c r="G581" s="52"/>
      <c r="H581" s="76"/>
    </row>
    <row r="582" spans="1:8" s="53" customFormat="1" ht="56.25">
      <c r="A582" s="49" t="s">
        <v>999</v>
      </c>
      <c r="B582" s="81" t="s">
        <v>1006</v>
      </c>
      <c r="C582" s="82" t="s">
        <v>46</v>
      </c>
      <c r="D582" s="83">
        <v>1</v>
      </c>
      <c r="E582" s="84"/>
      <c r="F582" s="85"/>
      <c r="G582" s="52"/>
      <c r="H582" s="76"/>
    </row>
    <row r="583" spans="1:8" s="53" customFormat="1" ht="67.5">
      <c r="A583" s="49" t="s">
        <v>1000</v>
      </c>
      <c r="B583" s="81" t="s">
        <v>1008</v>
      </c>
      <c r="C583" s="82" t="s">
        <v>46</v>
      </c>
      <c r="D583" s="83">
        <v>1</v>
      </c>
      <c r="E583" s="84"/>
      <c r="F583" s="85"/>
      <c r="G583" s="52"/>
      <c r="H583" s="76"/>
    </row>
    <row r="584" spans="1:8" s="53" customFormat="1" ht="56.25">
      <c r="A584" s="49" t="s">
        <v>1001</v>
      </c>
      <c r="B584" s="81" t="s">
        <v>1010</v>
      </c>
      <c r="C584" s="82" t="s">
        <v>46</v>
      </c>
      <c r="D584" s="83">
        <v>1</v>
      </c>
      <c r="E584" s="84"/>
      <c r="F584" s="85"/>
      <c r="G584" s="52"/>
      <c r="H584" s="76"/>
    </row>
    <row r="585" spans="1:8" s="53" customFormat="1" ht="67.5">
      <c r="A585" s="49" t="s">
        <v>1003</v>
      </c>
      <c r="B585" s="81" t="s">
        <v>1012</v>
      </c>
      <c r="C585" s="82" t="s">
        <v>46</v>
      </c>
      <c r="D585" s="83">
        <v>1</v>
      </c>
      <c r="E585" s="84"/>
      <c r="F585" s="85"/>
      <c r="G585" s="52"/>
      <c r="H585" s="76"/>
    </row>
    <row r="586" spans="1:8" s="53" customFormat="1" ht="56.25">
      <c r="A586" s="49" t="s">
        <v>1005</v>
      </c>
      <c r="B586" s="81" t="s">
        <v>1014</v>
      </c>
      <c r="C586" s="82" t="s">
        <v>46</v>
      </c>
      <c r="D586" s="83">
        <v>1</v>
      </c>
      <c r="E586" s="84"/>
      <c r="F586" s="85"/>
      <c r="G586" s="52"/>
      <c r="H586" s="76"/>
    </row>
    <row r="587" spans="1:8" s="53" customFormat="1" ht="78.75">
      <c r="A587" s="49" t="s">
        <v>1007</v>
      </c>
      <c r="B587" s="81" t="s">
        <v>1016</v>
      </c>
      <c r="C587" s="82" t="s">
        <v>46</v>
      </c>
      <c r="D587" s="83">
        <v>1</v>
      </c>
      <c r="E587" s="84"/>
      <c r="F587" s="85"/>
      <c r="G587" s="52"/>
      <c r="H587" s="76"/>
    </row>
    <row r="588" spans="1:8" s="53" customFormat="1" ht="56.25">
      <c r="A588" s="49" t="s">
        <v>1009</v>
      </c>
      <c r="B588" s="81" t="s">
        <v>1018</v>
      </c>
      <c r="C588" s="82" t="s">
        <v>46</v>
      </c>
      <c r="D588" s="83">
        <v>1</v>
      </c>
      <c r="E588" s="84"/>
      <c r="F588" s="85"/>
      <c r="G588" s="52"/>
      <c r="H588" s="76"/>
    </row>
    <row r="589" spans="1:8" s="53" customFormat="1" ht="67.5">
      <c r="A589" s="49" t="s">
        <v>1011</v>
      </c>
      <c r="B589" s="81" t="s">
        <v>1020</v>
      </c>
      <c r="C589" s="82" t="s">
        <v>46</v>
      </c>
      <c r="D589" s="83">
        <v>1</v>
      </c>
      <c r="E589" s="84"/>
      <c r="F589" s="85"/>
      <c r="G589" s="52"/>
      <c r="H589" s="76"/>
    </row>
    <row r="590" spans="1:8" s="53" customFormat="1" ht="56.25">
      <c r="A590" s="49" t="s">
        <v>1013</v>
      </c>
      <c r="B590" s="81" t="s">
        <v>1022</v>
      </c>
      <c r="C590" s="82" t="s">
        <v>46</v>
      </c>
      <c r="D590" s="83">
        <v>1</v>
      </c>
      <c r="E590" s="84"/>
      <c r="F590" s="85"/>
      <c r="G590" s="52"/>
      <c r="H590" s="76"/>
    </row>
    <row r="591" spans="1:8" s="53" customFormat="1" ht="67.5">
      <c r="A591" s="49" t="s">
        <v>1015</v>
      </c>
      <c r="B591" s="81" t="s">
        <v>1024</v>
      </c>
      <c r="C591" s="82" t="s">
        <v>46</v>
      </c>
      <c r="D591" s="83">
        <v>1</v>
      </c>
      <c r="E591" s="84"/>
      <c r="F591" s="85"/>
      <c r="G591" s="52"/>
      <c r="H591" s="76"/>
    </row>
    <row r="592" spans="1:8" s="53" customFormat="1" ht="78.75">
      <c r="A592" s="49" t="s">
        <v>1017</v>
      </c>
      <c r="B592" s="81" t="s">
        <v>1026</v>
      </c>
      <c r="C592" s="82" t="s">
        <v>46</v>
      </c>
      <c r="D592" s="83">
        <v>1</v>
      </c>
      <c r="E592" s="84"/>
      <c r="F592" s="85"/>
      <c r="G592" s="52"/>
      <c r="H592" s="76"/>
    </row>
    <row r="593" spans="1:8" s="53" customFormat="1" ht="78.75">
      <c r="A593" s="49" t="s">
        <v>1019</v>
      </c>
      <c r="B593" s="81" t="s">
        <v>1028</v>
      </c>
      <c r="C593" s="82" t="s">
        <v>46</v>
      </c>
      <c r="D593" s="83">
        <v>1</v>
      </c>
      <c r="E593" s="84"/>
      <c r="F593" s="85"/>
      <c r="G593" s="52"/>
      <c r="H593" s="76"/>
    </row>
    <row r="594" spans="1:8" s="53" customFormat="1" ht="78.75">
      <c r="A594" s="49" t="s">
        <v>1021</v>
      </c>
      <c r="B594" s="81" t="s">
        <v>1030</v>
      </c>
      <c r="C594" s="82" t="s">
        <v>46</v>
      </c>
      <c r="D594" s="83">
        <v>1</v>
      </c>
      <c r="E594" s="84"/>
      <c r="F594" s="85"/>
      <c r="G594" s="52"/>
      <c r="H594" s="76"/>
    </row>
    <row r="595" spans="1:8" s="53" customFormat="1" ht="101.25">
      <c r="A595" s="49" t="s">
        <v>1023</v>
      </c>
      <c r="B595" s="81" t="s">
        <v>1032</v>
      </c>
      <c r="C595" s="82" t="s">
        <v>46</v>
      </c>
      <c r="D595" s="83">
        <v>1</v>
      </c>
      <c r="E595" s="84"/>
      <c r="F595" s="85"/>
      <c r="G595" s="52"/>
      <c r="H595" s="76"/>
    </row>
    <row r="596" spans="1:8" s="48" customFormat="1" ht="12.75">
      <c r="A596" s="41" t="s">
        <v>1036</v>
      </c>
      <c r="B596" s="42" t="s">
        <v>1037</v>
      </c>
      <c r="C596" s="43"/>
      <c r="D596" s="44"/>
      <c r="E596" s="67"/>
      <c r="F596" s="46"/>
      <c r="G596" s="68">
        <f>ROUND(PRODUCT((+G597+G655+G599+G658)),2)</f>
        <v>0</v>
      </c>
      <c r="H596" s="76"/>
    </row>
    <row r="597" spans="1:8" s="53" customFormat="1" ht="12.75">
      <c r="A597" s="54" t="s">
        <v>1038</v>
      </c>
      <c r="B597" s="55" t="s">
        <v>345</v>
      </c>
      <c r="C597" s="56"/>
      <c r="D597" s="57"/>
      <c r="E597" s="69"/>
      <c r="F597" s="71"/>
      <c r="G597" s="69">
        <f>ROUND(PRODUCT(SUM(G598)),2)</f>
        <v>0</v>
      </c>
      <c r="H597" s="76"/>
    </row>
    <row r="598" spans="1:8" s="53" customFormat="1" ht="382.5">
      <c r="A598" s="49" t="s">
        <v>1025</v>
      </c>
      <c r="B598" s="81" t="s">
        <v>1040</v>
      </c>
      <c r="C598" s="82" t="s">
        <v>46</v>
      </c>
      <c r="D598" s="83">
        <v>1</v>
      </c>
      <c r="E598" s="84"/>
      <c r="F598" s="85"/>
      <c r="G598" s="52"/>
      <c r="H598" s="76"/>
    </row>
    <row r="599" spans="1:8" s="53" customFormat="1" ht="12.75">
      <c r="A599" s="54" t="s">
        <v>1041</v>
      </c>
      <c r="B599" s="55" t="s">
        <v>1042</v>
      </c>
      <c r="C599" s="56"/>
      <c r="D599" s="57"/>
      <c r="E599" s="69"/>
      <c r="F599" s="71"/>
      <c r="G599" s="69">
        <f>ROUND(PRODUCT(SUM(G600:G654)),2)</f>
        <v>0</v>
      </c>
      <c r="H599" s="76"/>
    </row>
    <row r="600" spans="1:8" s="53" customFormat="1" ht="45">
      <c r="A600" s="49" t="s">
        <v>1027</v>
      </c>
      <c r="B600" s="81" t="s">
        <v>1044</v>
      </c>
      <c r="C600" s="82" t="s">
        <v>46</v>
      </c>
      <c r="D600" s="83">
        <v>165</v>
      </c>
      <c r="E600" s="84"/>
      <c r="F600" s="85"/>
      <c r="G600" s="52"/>
      <c r="H600" s="76"/>
    </row>
    <row r="601" spans="1:8" s="53" customFormat="1" ht="56.25">
      <c r="A601" s="49" t="s">
        <v>1029</v>
      </c>
      <c r="B601" s="81" t="s">
        <v>1046</v>
      </c>
      <c r="C601" s="82" t="s">
        <v>99</v>
      </c>
      <c r="D601" s="83">
        <v>59</v>
      </c>
      <c r="E601" s="84"/>
      <c r="F601" s="85"/>
      <c r="G601" s="52"/>
      <c r="H601" s="76"/>
    </row>
    <row r="602" spans="1:8" s="53" customFormat="1" ht="56.25">
      <c r="A602" s="49" t="s">
        <v>1031</v>
      </c>
      <c r="B602" s="81" t="s">
        <v>1048</v>
      </c>
      <c r="C602" s="82" t="s">
        <v>99</v>
      </c>
      <c r="D602" s="83">
        <v>7</v>
      </c>
      <c r="E602" s="84"/>
      <c r="F602" s="85"/>
      <c r="G602" s="52"/>
      <c r="H602" s="76"/>
    </row>
    <row r="603" spans="1:8" s="53" customFormat="1" ht="56.25">
      <c r="A603" s="49" t="s">
        <v>1154</v>
      </c>
      <c r="B603" s="81" t="s">
        <v>1050</v>
      </c>
      <c r="C603" s="82" t="s">
        <v>99</v>
      </c>
      <c r="D603" s="83">
        <v>18</v>
      </c>
      <c r="E603" s="84"/>
      <c r="F603" s="85"/>
      <c r="G603" s="52"/>
      <c r="H603" s="76"/>
    </row>
    <row r="604" spans="1:8" s="53" customFormat="1" ht="45">
      <c r="A604" s="49" t="s">
        <v>1155</v>
      </c>
      <c r="B604" s="81" t="s">
        <v>1052</v>
      </c>
      <c r="C604" s="82" t="s">
        <v>99</v>
      </c>
      <c r="D604" s="83">
        <v>21</v>
      </c>
      <c r="E604" s="84"/>
      <c r="F604" s="85"/>
      <c r="G604" s="52"/>
      <c r="H604" s="76"/>
    </row>
    <row r="605" spans="1:8" s="53" customFormat="1" ht="45">
      <c r="A605" s="49" t="s">
        <v>1156</v>
      </c>
      <c r="B605" s="81" t="s">
        <v>1054</v>
      </c>
      <c r="C605" s="82" t="s">
        <v>99</v>
      </c>
      <c r="D605" s="83">
        <v>52</v>
      </c>
      <c r="E605" s="84"/>
      <c r="F605" s="85"/>
      <c r="G605" s="52"/>
      <c r="H605" s="76"/>
    </row>
    <row r="606" spans="1:8" s="53" customFormat="1" ht="56.25">
      <c r="A606" s="49" t="s">
        <v>1157</v>
      </c>
      <c r="B606" s="81" t="s">
        <v>1056</v>
      </c>
      <c r="C606" s="82" t="s">
        <v>99</v>
      </c>
      <c r="D606" s="83">
        <v>5</v>
      </c>
      <c r="E606" s="84"/>
      <c r="F606" s="85"/>
      <c r="G606" s="52"/>
      <c r="H606" s="76"/>
    </row>
    <row r="607" spans="1:8" s="53" customFormat="1" ht="45">
      <c r="A607" s="49" t="s">
        <v>1158</v>
      </c>
      <c r="B607" s="81" t="s">
        <v>1058</v>
      </c>
      <c r="C607" s="82" t="s">
        <v>99</v>
      </c>
      <c r="D607" s="83">
        <v>2</v>
      </c>
      <c r="E607" s="84"/>
      <c r="F607" s="85"/>
      <c r="G607" s="52"/>
      <c r="H607" s="76"/>
    </row>
    <row r="608" spans="1:8" s="53" customFormat="1" ht="33.75">
      <c r="A608" s="49" t="s">
        <v>1159</v>
      </c>
      <c r="B608" s="81" t="s">
        <v>1060</v>
      </c>
      <c r="C608" s="82" t="s">
        <v>46</v>
      </c>
      <c r="D608" s="83">
        <v>67</v>
      </c>
      <c r="E608" s="84"/>
      <c r="F608" s="85"/>
      <c r="G608" s="52"/>
      <c r="H608" s="76"/>
    </row>
    <row r="609" spans="1:8" s="53" customFormat="1" ht="33.75">
      <c r="A609" s="49" t="s">
        <v>1160</v>
      </c>
      <c r="B609" s="81" t="s">
        <v>1062</v>
      </c>
      <c r="C609" s="82" t="s">
        <v>46</v>
      </c>
      <c r="D609" s="83">
        <v>9</v>
      </c>
      <c r="E609" s="84"/>
      <c r="F609" s="85"/>
      <c r="G609" s="52"/>
      <c r="H609" s="76"/>
    </row>
    <row r="610" spans="1:8" s="53" customFormat="1" ht="33.75">
      <c r="A610" s="49" t="s">
        <v>1161</v>
      </c>
      <c r="B610" s="81" t="s">
        <v>1064</v>
      </c>
      <c r="C610" s="82" t="s">
        <v>46</v>
      </c>
      <c r="D610" s="83">
        <v>15</v>
      </c>
      <c r="E610" s="84"/>
      <c r="F610" s="85"/>
      <c r="G610" s="52"/>
      <c r="H610" s="76"/>
    </row>
    <row r="611" spans="1:8" s="53" customFormat="1" ht="33.75">
      <c r="A611" s="49" t="s">
        <v>1162</v>
      </c>
      <c r="B611" s="81" t="s">
        <v>1066</v>
      </c>
      <c r="C611" s="82" t="s">
        <v>46</v>
      </c>
      <c r="D611" s="83">
        <v>4</v>
      </c>
      <c r="E611" s="84"/>
      <c r="F611" s="85"/>
      <c r="G611" s="52"/>
      <c r="H611" s="76"/>
    </row>
    <row r="612" spans="1:8" s="53" customFormat="1" ht="33.75">
      <c r="A612" s="49" t="s">
        <v>1163</v>
      </c>
      <c r="B612" s="81" t="s">
        <v>1068</v>
      </c>
      <c r="C612" s="82" t="s">
        <v>46</v>
      </c>
      <c r="D612" s="83">
        <v>165</v>
      </c>
      <c r="E612" s="84"/>
      <c r="F612" s="85"/>
      <c r="G612" s="52"/>
      <c r="H612" s="76"/>
    </row>
    <row r="613" spans="1:8" s="53" customFormat="1" ht="33.75">
      <c r="A613" s="49" t="s">
        <v>1164</v>
      </c>
      <c r="B613" s="81" t="s">
        <v>1070</v>
      </c>
      <c r="C613" s="82" t="s">
        <v>46</v>
      </c>
      <c r="D613" s="83">
        <v>4</v>
      </c>
      <c r="E613" s="84"/>
      <c r="F613" s="85"/>
      <c r="G613" s="52"/>
      <c r="H613" s="76"/>
    </row>
    <row r="614" spans="1:8" s="53" customFormat="1" ht="33.75">
      <c r="A614" s="49" t="s">
        <v>1039</v>
      </c>
      <c r="B614" s="81" t="s">
        <v>1072</v>
      </c>
      <c r="C614" s="82" t="s">
        <v>46</v>
      </c>
      <c r="D614" s="83">
        <v>1</v>
      </c>
      <c r="E614" s="84"/>
      <c r="F614" s="85"/>
      <c r="G614" s="52"/>
      <c r="H614" s="76"/>
    </row>
    <row r="615" spans="1:8" s="53" customFormat="1" ht="33.75">
      <c r="A615" s="49" t="s">
        <v>1043</v>
      </c>
      <c r="B615" s="81" t="s">
        <v>1074</v>
      </c>
      <c r="C615" s="82" t="s">
        <v>46</v>
      </c>
      <c r="D615" s="83">
        <v>1</v>
      </c>
      <c r="E615" s="84"/>
      <c r="F615" s="85"/>
      <c r="G615" s="52"/>
      <c r="H615" s="76"/>
    </row>
    <row r="616" spans="1:8" s="53" customFormat="1" ht="33.75">
      <c r="A616" s="49" t="s">
        <v>1045</v>
      </c>
      <c r="B616" s="81" t="s">
        <v>1076</v>
      </c>
      <c r="C616" s="82" t="s">
        <v>46</v>
      </c>
      <c r="D616" s="83">
        <v>1</v>
      </c>
      <c r="E616" s="84"/>
      <c r="F616" s="85"/>
      <c r="G616" s="52"/>
      <c r="H616" s="76"/>
    </row>
    <row r="617" spans="1:8" s="53" customFormat="1" ht="33.75">
      <c r="A617" s="49" t="s">
        <v>1047</v>
      </c>
      <c r="B617" s="81" t="s">
        <v>1078</v>
      </c>
      <c r="C617" s="82" t="s">
        <v>46</v>
      </c>
      <c r="D617" s="83">
        <v>2</v>
      </c>
      <c r="E617" s="84"/>
      <c r="F617" s="85"/>
      <c r="G617" s="52"/>
      <c r="H617" s="76"/>
    </row>
    <row r="618" spans="1:8" s="53" customFormat="1" ht="33.75">
      <c r="A618" s="49" t="s">
        <v>1049</v>
      </c>
      <c r="B618" s="81" t="s">
        <v>1080</v>
      </c>
      <c r="C618" s="82" t="s">
        <v>46</v>
      </c>
      <c r="D618" s="83">
        <v>157</v>
      </c>
      <c r="E618" s="84"/>
      <c r="F618" s="85"/>
      <c r="G618" s="52"/>
      <c r="H618" s="76"/>
    </row>
    <row r="619" spans="1:8" s="53" customFormat="1" ht="33.75">
      <c r="A619" s="49" t="s">
        <v>1051</v>
      </c>
      <c r="B619" s="81" t="s">
        <v>1082</v>
      </c>
      <c r="C619" s="82" t="s">
        <v>46</v>
      </c>
      <c r="D619" s="83">
        <v>16</v>
      </c>
      <c r="E619" s="84"/>
      <c r="F619" s="85"/>
      <c r="G619" s="52"/>
      <c r="H619" s="76"/>
    </row>
    <row r="620" spans="1:8" s="53" customFormat="1" ht="33.75">
      <c r="A620" s="49" t="s">
        <v>1053</v>
      </c>
      <c r="B620" s="81" t="s">
        <v>1084</v>
      </c>
      <c r="C620" s="82" t="s">
        <v>46</v>
      </c>
      <c r="D620" s="83">
        <v>4</v>
      </c>
      <c r="E620" s="84"/>
      <c r="F620" s="85"/>
      <c r="G620" s="52"/>
      <c r="H620" s="76"/>
    </row>
    <row r="621" spans="1:8" s="53" customFormat="1" ht="33.75">
      <c r="A621" s="49" t="s">
        <v>1055</v>
      </c>
      <c r="B621" s="81" t="s">
        <v>1086</v>
      </c>
      <c r="C621" s="82" t="s">
        <v>46</v>
      </c>
      <c r="D621" s="83">
        <v>2</v>
      </c>
      <c r="E621" s="84"/>
      <c r="F621" s="85"/>
      <c r="G621" s="52"/>
      <c r="H621" s="76"/>
    </row>
    <row r="622" spans="1:8" s="53" customFormat="1" ht="33.75">
      <c r="A622" s="49" t="s">
        <v>1057</v>
      </c>
      <c r="B622" s="81" t="s">
        <v>1088</v>
      </c>
      <c r="C622" s="82" t="s">
        <v>46</v>
      </c>
      <c r="D622" s="83">
        <v>7</v>
      </c>
      <c r="E622" s="84"/>
      <c r="F622" s="85"/>
      <c r="G622" s="52"/>
      <c r="H622" s="76"/>
    </row>
    <row r="623" spans="1:8" s="53" customFormat="1" ht="33.75">
      <c r="A623" s="49" t="s">
        <v>1059</v>
      </c>
      <c r="B623" s="81" t="s">
        <v>1090</v>
      </c>
      <c r="C623" s="82" t="s">
        <v>46</v>
      </c>
      <c r="D623" s="83">
        <v>4</v>
      </c>
      <c r="E623" s="84"/>
      <c r="F623" s="85"/>
      <c r="G623" s="52"/>
      <c r="H623" s="76"/>
    </row>
    <row r="624" spans="1:8" s="53" customFormat="1" ht="33.75">
      <c r="A624" s="49" t="s">
        <v>1061</v>
      </c>
      <c r="B624" s="81" t="s">
        <v>1092</v>
      </c>
      <c r="C624" s="82" t="s">
        <v>46</v>
      </c>
      <c r="D624" s="83">
        <v>1</v>
      </c>
      <c r="E624" s="84"/>
      <c r="F624" s="85"/>
      <c r="G624" s="52"/>
      <c r="H624" s="76"/>
    </row>
    <row r="625" spans="1:8" s="53" customFormat="1" ht="33.75">
      <c r="A625" s="49" t="s">
        <v>1063</v>
      </c>
      <c r="B625" s="81" t="s">
        <v>1094</v>
      </c>
      <c r="C625" s="82" t="s">
        <v>46</v>
      </c>
      <c r="D625" s="83">
        <v>2</v>
      </c>
      <c r="E625" s="84"/>
      <c r="F625" s="85"/>
      <c r="G625" s="52"/>
      <c r="H625" s="76"/>
    </row>
    <row r="626" spans="1:8" s="53" customFormat="1" ht="33.75">
      <c r="A626" s="49" t="s">
        <v>1065</v>
      </c>
      <c r="B626" s="81" t="s">
        <v>1717</v>
      </c>
      <c r="C626" s="82" t="s">
        <v>46</v>
      </c>
      <c r="D626" s="83">
        <v>2</v>
      </c>
      <c r="E626" s="84"/>
      <c r="F626" s="85"/>
      <c r="G626" s="52"/>
      <c r="H626" s="76"/>
    </row>
    <row r="627" spans="1:8" s="53" customFormat="1" ht="33.75">
      <c r="A627" s="49" t="s">
        <v>1067</v>
      </c>
      <c r="B627" s="81" t="s">
        <v>1097</v>
      </c>
      <c r="C627" s="82" t="s">
        <v>46</v>
      </c>
      <c r="D627" s="83">
        <v>4</v>
      </c>
      <c r="E627" s="84"/>
      <c r="F627" s="85"/>
      <c r="G627" s="52"/>
      <c r="H627" s="76"/>
    </row>
    <row r="628" spans="1:8" s="53" customFormat="1" ht="33.75">
      <c r="A628" s="49" t="s">
        <v>1069</v>
      </c>
      <c r="B628" s="81" t="s">
        <v>1099</v>
      </c>
      <c r="C628" s="82" t="s">
        <v>46</v>
      </c>
      <c r="D628" s="83">
        <v>16</v>
      </c>
      <c r="E628" s="84"/>
      <c r="F628" s="85"/>
      <c r="G628" s="52"/>
      <c r="H628" s="76"/>
    </row>
    <row r="629" spans="1:8" s="53" customFormat="1" ht="33.75">
      <c r="A629" s="49" t="s">
        <v>1071</v>
      </c>
      <c r="B629" s="81" t="s">
        <v>1740</v>
      </c>
      <c r="C629" s="82" t="s">
        <v>46</v>
      </c>
      <c r="D629" s="83">
        <v>1</v>
      </c>
      <c r="E629" s="84"/>
      <c r="F629" s="85"/>
      <c r="G629" s="52"/>
      <c r="H629" s="76"/>
    </row>
    <row r="630" spans="1:8" s="53" customFormat="1" ht="33.75">
      <c r="A630" s="49" t="s">
        <v>1073</v>
      </c>
      <c r="B630" s="81" t="s">
        <v>1741</v>
      </c>
      <c r="C630" s="82" t="s">
        <v>46</v>
      </c>
      <c r="D630" s="83">
        <v>1</v>
      </c>
      <c r="E630" s="84"/>
      <c r="F630" s="85"/>
      <c r="G630" s="52"/>
      <c r="H630" s="76"/>
    </row>
    <row r="631" spans="1:8" s="53" customFormat="1" ht="33.75">
      <c r="A631" s="49" t="s">
        <v>1075</v>
      </c>
      <c r="B631" s="81" t="s">
        <v>1742</v>
      </c>
      <c r="C631" s="82" t="s">
        <v>46</v>
      </c>
      <c r="D631" s="83">
        <v>1</v>
      </c>
      <c r="E631" s="84"/>
      <c r="F631" s="85"/>
      <c r="G631" s="52"/>
      <c r="H631" s="76"/>
    </row>
    <row r="632" spans="1:8" s="53" customFormat="1" ht="33.75">
      <c r="A632" s="49" t="s">
        <v>1077</v>
      </c>
      <c r="B632" s="81" t="s">
        <v>1743</v>
      </c>
      <c r="C632" s="82" t="s">
        <v>46</v>
      </c>
      <c r="D632" s="83">
        <v>1</v>
      </c>
      <c r="E632" s="84"/>
      <c r="F632" s="85"/>
      <c r="G632" s="52"/>
      <c r="H632" s="76"/>
    </row>
    <row r="633" spans="1:8" s="53" customFormat="1" ht="33.75">
      <c r="A633" s="49" t="s">
        <v>1079</v>
      </c>
      <c r="B633" s="81" t="s">
        <v>1744</v>
      </c>
      <c r="C633" s="82" t="s">
        <v>46</v>
      </c>
      <c r="D633" s="83">
        <v>1</v>
      </c>
      <c r="E633" s="84"/>
      <c r="F633" s="85"/>
      <c r="G633" s="52"/>
      <c r="H633" s="76"/>
    </row>
    <row r="634" spans="1:8" s="53" customFormat="1" ht="33.75">
      <c r="A634" s="49" t="s">
        <v>1081</v>
      </c>
      <c r="B634" s="81" t="s">
        <v>1745</v>
      </c>
      <c r="C634" s="82" t="s">
        <v>46</v>
      </c>
      <c r="D634" s="83">
        <v>1</v>
      </c>
      <c r="E634" s="84"/>
      <c r="F634" s="85"/>
      <c r="G634" s="52"/>
      <c r="H634" s="76"/>
    </row>
    <row r="635" spans="1:8" s="53" customFormat="1" ht="33.75">
      <c r="A635" s="49" t="s">
        <v>1083</v>
      </c>
      <c r="B635" s="81" t="s">
        <v>1102</v>
      </c>
      <c r="C635" s="82" t="s">
        <v>46</v>
      </c>
      <c r="D635" s="83">
        <v>4</v>
      </c>
      <c r="E635" s="84"/>
      <c r="F635" s="85"/>
      <c r="G635" s="52"/>
      <c r="H635" s="76"/>
    </row>
    <row r="636" spans="1:8" s="53" customFormat="1" ht="33.75">
      <c r="A636" s="49" t="s">
        <v>1085</v>
      </c>
      <c r="B636" s="81" t="s">
        <v>1104</v>
      </c>
      <c r="C636" s="82" t="s">
        <v>46</v>
      </c>
      <c r="D636" s="83">
        <v>38</v>
      </c>
      <c r="E636" s="84"/>
      <c r="F636" s="85"/>
      <c r="G636" s="52"/>
      <c r="H636" s="76"/>
    </row>
    <row r="637" spans="1:8" s="53" customFormat="1" ht="33.75">
      <c r="A637" s="49" t="s">
        <v>1087</v>
      </c>
      <c r="B637" s="81" t="s">
        <v>1106</v>
      </c>
      <c r="C637" s="82" t="s">
        <v>46</v>
      </c>
      <c r="D637" s="83">
        <v>7</v>
      </c>
      <c r="E637" s="84"/>
      <c r="F637" s="85"/>
      <c r="G637" s="52"/>
      <c r="H637" s="76"/>
    </row>
    <row r="638" spans="1:8" s="53" customFormat="1" ht="33.75">
      <c r="A638" s="49" t="s">
        <v>1089</v>
      </c>
      <c r="B638" s="81" t="s">
        <v>1108</v>
      </c>
      <c r="C638" s="82" t="s">
        <v>46</v>
      </c>
      <c r="D638" s="83">
        <v>1</v>
      </c>
      <c r="E638" s="84"/>
      <c r="F638" s="85"/>
      <c r="G638" s="52"/>
      <c r="H638" s="76"/>
    </row>
    <row r="639" spans="1:8" s="53" customFormat="1" ht="33.75">
      <c r="A639" s="49" t="s">
        <v>1091</v>
      </c>
      <c r="B639" s="81" t="s">
        <v>1109</v>
      </c>
      <c r="C639" s="82" t="s">
        <v>46</v>
      </c>
      <c r="D639" s="83">
        <v>18</v>
      </c>
      <c r="E639" s="84"/>
      <c r="F639" s="85"/>
      <c r="G639" s="52"/>
      <c r="H639" s="76"/>
    </row>
    <row r="640" spans="1:8" s="53" customFormat="1" ht="33.75">
      <c r="A640" s="49" t="s">
        <v>1093</v>
      </c>
      <c r="B640" s="81" t="s">
        <v>1746</v>
      </c>
      <c r="C640" s="82" t="s">
        <v>46</v>
      </c>
      <c r="D640" s="83">
        <v>9</v>
      </c>
      <c r="E640" s="84"/>
      <c r="F640" s="85"/>
      <c r="G640" s="52"/>
      <c r="H640" s="76"/>
    </row>
    <row r="641" spans="1:8" s="53" customFormat="1" ht="33.75">
      <c r="A641" s="49" t="s">
        <v>1095</v>
      </c>
      <c r="B641" s="81" t="s">
        <v>1747</v>
      </c>
      <c r="C641" s="82" t="s">
        <v>46</v>
      </c>
      <c r="D641" s="83">
        <v>1</v>
      </c>
      <c r="E641" s="84"/>
      <c r="F641" s="85"/>
      <c r="G641" s="52"/>
      <c r="H641" s="76"/>
    </row>
    <row r="642" spans="1:8" s="53" customFormat="1" ht="33.75">
      <c r="A642" s="49" t="s">
        <v>1096</v>
      </c>
      <c r="B642" s="81" t="s">
        <v>1748</v>
      </c>
      <c r="C642" s="82" t="s">
        <v>46</v>
      </c>
      <c r="D642" s="83">
        <v>1</v>
      </c>
      <c r="E642" s="84"/>
      <c r="F642" s="85"/>
      <c r="G642" s="52"/>
      <c r="H642" s="76"/>
    </row>
    <row r="643" spans="1:8" s="53" customFormat="1" ht="78.75">
      <c r="A643" s="49" t="s">
        <v>1098</v>
      </c>
      <c r="B643" s="81" t="s">
        <v>1738</v>
      </c>
      <c r="C643" s="82" t="s">
        <v>46</v>
      </c>
      <c r="D643" s="83">
        <v>4</v>
      </c>
      <c r="E643" s="84"/>
      <c r="F643" s="85"/>
      <c r="G643" s="52"/>
      <c r="H643" s="76"/>
    </row>
    <row r="644" spans="1:8" s="53" customFormat="1" ht="56.25">
      <c r="A644" s="49" t="s">
        <v>1100</v>
      </c>
      <c r="B644" s="81" t="s">
        <v>1739</v>
      </c>
      <c r="C644" s="82" t="s">
        <v>46</v>
      </c>
      <c r="D644" s="83">
        <v>2</v>
      </c>
      <c r="E644" s="84"/>
      <c r="F644" s="85"/>
      <c r="G644" s="52"/>
      <c r="H644" s="76"/>
    </row>
    <row r="645" spans="1:8" s="53" customFormat="1" ht="33.75">
      <c r="A645" s="49" t="s">
        <v>1101</v>
      </c>
      <c r="B645" s="81" t="s">
        <v>1110</v>
      </c>
      <c r="C645" s="82" t="s">
        <v>46</v>
      </c>
      <c r="D645" s="83">
        <v>6</v>
      </c>
      <c r="E645" s="84"/>
      <c r="F645" s="85"/>
      <c r="G645" s="52"/>
      <c r="H645" s="76"/>
    </row>
    <row r="646" spans="1:8" s="53" customFormat="1" ht="33.75">
      <c r="A646" s="49" t="s">
        <v>1755</v>
      </c>
      <c r="B646" s="81" t="s">
        <v>1111</v>
      </c>
      <c r="C646" s="82" t="s">
        <v>46</v>
      </c>
      <c r="D646" s="83">
        <v>1</v>
      </c>
      <c r="E646" s="84"/>
      <c r="F646" s="85"/>
      <c r="G646" s="52"/>
      <c r="H646" s="76"/>
    </row>
    <row r="647" spans="1:8" s="53" customFormat="1" ht="33.75">
      <c r="A647" s="49" t="s">
        <v>1103</v>
      </c>
      <c r="B647" s="81" t="s">
        <v>1112</v>
      </c>
      <c r="C647" s="82" t="s">
        <v>46</v>
      </c>
      <c r="D647" s="83">
        <v>2</v>
      </c>
      <c r="E647" s="84"/>
      <c r="F647" s="85"/>
      <c r="G647" s="52"/>
      <c r="H647" s="76"/>
    </row>
    <row r="648" spans="1:8" s="53" customFormat="1" ht="67.5">
      <c r="A648" s="49" t="s">
        <v>1105</v>
      </c>
      <c r="B648" s="81" t="s">
        <v>1113</v>
      </c>
      <c r="C648" s="82" t="s">
        <v>46</v>
      </c>
      <c r="D648" s="83">
        <v>1</v>
      </c>
      <c r="E648" s="84"/>
      <c r="F648" s="85"/>
      <c r="G648" s="52"/>
      <c r="H648" s="76"/>
    </row>
    <row r="649" spans="1:8" s="53" customFormat="1" ht="33.75">
      <c r="A649" s="49" t="s">
        <v>1107</v>
      </c>
      <c r="B649" s="81" t="s">
        <v>1749</v>
      </c>
      <c r="C649" s="82" t="s">
        <v>46</v>
      </c>
      <c r="D649" s="83">
        <v>1</v>
      </c>
      <c r="E649" s="84"/>
      <c r="F649" s="85"/>
      <c r="G649" s="52"/>
      <c r="H649" s="76"/>
    </row>
    <row r="650" spans="1:8" s="53" customFormat="1" ht="45">
      <c r="A650" s="49" t="s">
        <v>882</v>
      </c>
      <c r="B650" s="81" t="s">
        <v>1114</v>
      </c>
      <c r="C650" s="82" t="s">
        <v>46</v>
      </c>
      <c r="D650" s="83">
        <v>1</v>
      </c>
      <c r="E650" s="84"/>
      <c r="F650" s="85"/>
      <c r="G650" s="52"/>
      <c r="H650" s="76"/>
    </row>
    <row r="651" spans="1:8" s="53" customFormat="1" ht="33.75">
      <c r="A651" s="49" t="s">
        <v>884</v>
      </c>
      <c r="B651" s="81" t="s">
        <v>1115</v>
      </c>
      <c r="C651" s="82" t="s">
        <v>46</v>
      </c>
      <c r="D651" s="83">
        <v>31</v>
      </c>
      <c r="E651" s="84"/>
      <c r="F651" s="85"/>
      <c r="G651" s="52"/>
      <c r="H651" s="76"/>
    </row>
    <row r="652" spans="1:8" s="53" customFormat="1" ht="33.75">
      <c r="A652" s="49" t="s">
        <v>886</v>
      </c>
      <c r="B652" s="81" t="s">
        <v>1750</v>
      </c>
      <c r="C652" s="82" t="s">
        <v>46</v>
      </c>
      <c r="D652" s="83">
        <v>6</v>
      </c>
      <c r="E652" s="84"/>
      <c r="F652" s="85"/>
      <c r="G652" s="52"/>
      <c r="H652" s="76"/>
    </row>
    <row r="653" spans="1:8" s="53" customFormat="1" ht="33.75">
      <c r="A653" s="49" t="s">
        <v>888</v>
      </c>
      <c r="B653" s="81" t="s">
        <v>1751</v>
      </c>
      <c r="C653" s="82" t="s">
        <v>46</v>
      </c>
      <c r="D653" s="83">
        <v>1</v>
      </c>
      <c r="E653" s="84"/>
      <c r="F653" s="85"/>
      <c r="G653" s="52"/>
      <c r="H653" s="76"/>
    </row>
    <row r="654" spans="1:8" s="53" customFormat="1" ht="45">
      <c r="A654" s="49" t="s">
        <v>890</v>
      </c>
      <c r="B654" s="81" t="s">
        <v>1752</v>
      </c>
      <c r="C654" s="82" t="s">
        <v>46</v>
      </c>
      <c r="D654" s="83">
        <v>1</v>
      </c>
      <c r="E654" s="84"/>
      <c r="F654" s="85"/>
      <c r="G654" s="52"/>
      <c r="H654" s="76"/>
    </row>
    <row r="655" spans="1:8" s="53" customFormat="1" ht="12.75">
      <c r="A655" s="54" t="s">
        <v>1116</v>
      </c>
      <c r="B655" s="55" t="s">
        <v>1117</v>
      </c>
      <c r="C655" s="56"/>
      <c r="D655" s="57"/>
      <c r="E655" s="69"/>
      <c r="F655" s="71"/>
      <c r="G655" s="69">
        <f>ROUND(PRODUCT(SUM(G656:G657)),2)</f>
        <v>0</v>
      </c>
      <c r="H655" s="76"/>
    </row>
    <row r="656" spans="1:8" s="53" customFormat="1" ht="123.75">
      <c r="A656" s="49" t="s">
        <v>892</v>
      </c>
      <c r="B656" s="81" t="s">
        <v>1118</v>
      </c>
      <c r="C656" s="82" t="s">
        <v>46</v>
      </c>
      <c r="D656" s="83">
        <v>1</v>
      </c>
      <c r="E656" s="84"/>
      <c r="F656" s="85"/>
      <c r="G656" s="52"/>
      <c r="H656" s="76"/>
    </row>
    <row r="657" spans="1:8" s="53" customFormat="1" ht="123.75">
      <c r="A657" s="49" t="s">
        <v>894</v>
      </c>
      <c r="B657" s="81" t="s">
        <v>1119</v>
      </c>
      <c r="C657" s="82" t="s">
        <v>46</v>
      </c>
      <c r="D657" s="83">
        <v>1</v>
      </c>
      <c r="E657" s="84"/>
      <c r="F657" s="85"/>
      <c r="G657" s="52"/>
      <c r="H657" s="76"/>
    </row>
    <row r="658" spans="1:8" s="53" customFormat="1" ht="12.75">
      <c r="A658" s="54" t="s">
        <v>1120</v>
      </c>
      <c r="B658" s="55" t="s">
        <v>1121</v>
      </c>
      <c r="C658" s="56"/>
      <c r="D658" s="69"/>
      <c r="E658" s="69"/>
      <c r="F658" s="71"/>
      <c r="G658" s="69">
        <f>ROUND(PRODUCT(SUM(G659:G677)),2)</f>
        <v>0</v>
      </c>
      <c r="H658" s="76"/>
    </row>
    <row r="659" spans="1:8" s="53" customFormat="1" ht="33.75">
      <c r="A659" s="49" t="s">
        <v>896</v>
      </c>
      <c r="B659" s="81" t="s">
        <v>1122</v>
      </c>
      <c r="C659" s="82" t="s">
        <v>46</v>
      </c>
      <c r="D659" s="83">
        <v>1</v>
      </c>
      <c r="E659" s="84"/>
      <c r="F659" s="85"/>
      <c r="G659" s="52"/>
      <c r="H659" s="76"/>
    </row>
    <row r="660" spans="1:8" s="53" customFormat="1" ht="45">
      <c r="A660" s="49" t="s">
        <v>898</v>
      </c>
      <c r="B660" s="81" t="s">
        <v>1123</v>
      </c>
      <c r="C660" s="82" t="s">
        <v>46</v>
      </c>
      <c r="D660" s="83">
        <v>1</v>
      </c>
      <c r="E660" s="84"/>
      <c r="F660" s="85"/>
      <c r="G660" s="52"/>
      <c r="H660" s="76"/>
    </row>
    <row r="661" spans="1:8" s="53" customFormat="1" ht="33.75">
      <c r="A661" s="49" t="s">
        <v>900</v>
      </c>
      <c r="B661" s="81" t="s">
        <v>1124</v>
      </c>
      <c r="C661" s="82" t="s">
        <v>46</v>
      </c>
      <c r="D661" s="83">
        <v>10</v>
      </c>
      <c r="E661" s="84"/>
      <c r="F661" s="85"/>
      <c r="G661" s="52"/>
      <c r="H661" s="76"/>
    </row>
    <row r="662" spans="1:8" s="53" customFormat="1" ht="45">
      <c r="A662" s="49" t="s">
        <v>902</v>
      </c>
      <c r="B662" s="81" t="s">
        <v>1125</v>
      </c>
      <c r="C662" s="82" t="s">
        <v>46</v>
      </c>
      <c r="D662" s="83">
        <v>1</v>
      </c>
      <c r="E662" s="84"/>
      <c r="F662" s="85"/>
      <c r="G662" s="52"/>
      <c r="H662" s="76"/>
    </row>
    <row r="663" spans="1:8" s="53" customFormat="1" ht="33.75">
      <c r="A663" s="49" t="s">
        <v>904</v>
      </c>
      <c r="B663" s="81" t="s">
        <v>1126</v>
      </c>
      <c r="C663" s="82" t="s">
        <v>46</v>
      </c>
      <c r="D663" s="83">
        <v>1</v>
      </c>
      <c r="E663" s="84"/>
      <c r="F663" s="85"/>
      <c r="G663" s="52"/>
      <c r="H663" s="76"/>
    </row>
    <row r="664" spans="1:8" s="53" customFormat="1" ht="45">
      <c r="A664" s="49" t="s">
        <v>906</v>
      </c>
      <c r="B664" s="81" t="s">
        <v>1127</v>
      </c>
      <c r="C664" s="82" t="s">
        <v>46</v>
      </c>
      <c r="D664" s="83">
        <v>1</v>
      </c>
      <c r="E664" s="84"/>
      <c r="F664" s="85"/>
      <c r="G664" s="52"/>
      <c r="H664" s="76"/>
    </row>
    <row r="665" spans="1:8" s="53" customFormat="1" ht="33.75">
      <c r="A665" s="49" t="s">
        <v>908</v>
      </c>
      <c r="B665" s="81" t="s">
        <v>1129</v>
      </c>
      <c r="C665" s="82" t="s">
        <v>46</v>
      </c>
      <c r="D665" s="83">
        <v>1</v>
      </c>
      <c r="E665" s="84"/>
      <c r="F665" s="85"/>
      <c r="G665" s="52"/>
      <c r="H665" s="76"/>
    </row>
    <row r="666" spans="1:8" s="53" customFormat="1" ht="33.75">
      <c r="A666" s="49" t="s">
        <v>909</v>
      </c>
      <c r="B666" s="81" t="s">
        <v>1131</v>
      </c>
      <c r="C666" s="82" t="s">
        <v>46</v>
      </c>
      <c r="D666" s="83">
        <v>1</v>
      </c>
      <c r="E666" s="84"/>
      <c r="F666" s="85"/>
      <c r="G666" s="52"/>
      <c r="H666" s="76"/>
    </row>
    <row r="667" spans="1:8" s="53" customFormat="1" ht="33.75">
      <c r="A667" s="49" t="s">
        <v>910</v>
      </c>
      <c r="B667" s="81" t="s">
        <v>1133</v>
      </c>
      <c r="C667" s="82" t="s">
        <v>46</v>
      </c>
      <c r="D667" s="83">
        <v>1</v>
      </c>
      <c r="E667" s="84"/>
      <c r="F667" s="85"/>
      <c r="G667" s="52"/>
      <c r="H667" s="76"/>
    </row>
    <row r="668" spans="1:8" s="53" customFormat="1" ht="33.75">
      <c r="A668" s="49" t="s">
        <v>911</v>
      </c>
      <c r="B668" s="81" t="s">
        <v>1135</v>
      </c>
      <c r="C668" s="82" t="s">
        <v>46</v>
      </c>
      <c r="D668" s="83">
        <v>1</v>
      </c>
      <c r="E668" s="84"/>
      <c r="F668" s="85"/>
      <c r="G668" s="52"/>
      <c r="H668" s="76"/>
    </row>
    <row r="669" spans="1:8" s="53" customFormat="1" ht="33.75">
      <c r="A669" s="49" t="s">
        <v>912</v>
      </c>
      <c r="B669" s="81" t="s">
        <v>1137</v>
      </c>
      <c r="C669" s="82" t="s">
        <v>46</v>
      </c>
      <c r="D669" s="83">
        <v>1</v>
      </c>
      <c r="E669" s="84"/>
      <c r="F669" s="85"/>
      <c r="G669" s="52"/>
      <c r="H669" s="76"/>
    </row>
    <row r="670" spans="1:8" s="53" customFormat="1" ht="33.75">
      <c r="A670" s="49" t="s">
        <v>913</v>
      </c>
      <c r="B670" s="81" t="s">
        <v>1139</v>
      </c>
      <c r="C670" s="82" t="s">
        <v>46</v>
      </c>
      <c r="D670" s="83">
        <v>1</v>
      </c>
      <c r="E670" s="84"/>
      <c r="F670" s="85"/>
      <c r="G670" s="52"/>
      <c r="H670" s="76"/>
    </row>
    <row r="671" spans="1:8" s="53" customFormat="1" ht="33.75">
      <c r="A671" s="49" t="s">
        <v>1128</v>
      </c>
      <c r="B671" s="81" t="s">
        <v>1141</v>
      </c>
      <c r="C671" s="82" t="s">
        <v>46</v>
      </c>
      <c r="D671" s="83">
        <v>2</v>
      </c>
      <c r="E671" s="84"/>
      <c r="F671" s="85"/>
      <c r="G671" s="52"/>
      <c r="H671" s="76"/>
    </row>
    <row r="672" spans="1:8" s="48" customFormat="1" ht="45">
      <c r="A672" s="49" t="s">
        <v>1130</v>
      </c>
      <c r="B672" s="81" t="s">
        <v>1143</v>
      </c>
      <c r="C672" s="82" t="s">
        <v>46</v>
      </c>
      <c r="D672" s="83">
        <v>1</v>
      </c>
      <c r="E672" s="84"/>
      <c r="F672" s="85"/>
      <c r="G672" s="52"/>
      <c r="H672" s="76"/>
    </row>
    <row r="673" spans="1:8" s="48" customFormat="1" ht="33.75">
      <c r="A673" s="49" t="s">
        <v>1132</v>
      </c>
      <c r="B673" s="81" t="s">
        <v>1145</v>
      </c>
      <c r="C673" s="82" t="s">
        <v>46</v>
      </c>
      <c r="D673" s="83">
        <v>2</v>
      </c>
      <c r="E673" s="84"/>
      <c r="F673" s="85"/>
      <c r="G673" s="52"/>
      <c r="H673" s="76"/>
    </row>
    <row r="674" spans="1:8" s="48" customFormat="1" ht="56.25">
      <c r="A674" s="49" t="s">
        <v>1134</v>
      </c>
      <c r="B674" s="81" t="s">
        <v>1147</v>
      </c>
      <c r="C674" s="82" t="s">
        <v>46</v>
      </c>
      <c r="D674" s="83">
        <v>1</v>
      </c>
      <c r="E674" s="84"/>
      <c r="F674" s="85"/>
      <c r="G674" s="52"/>
      <c r="H674" s="76"/>
    </row>
    <row r="675" spans="1:8" s="48" customFormat="1" ht="33.75">
      <c r="A675" s="49" t="s">
        <v>1136</v>
      </c>
      <c r="B675" s="81" t="s">
        <v>1149</v>
      </c>
      <c r="C675" s="82" t="s">
        <v>46</v>
      </c>
      <c r="D675" s="83">
        <v>1</v>
      </c>
      <c r="E675" s="84"/>
      <c r="F675" s="85"/>
      <c r="G675" s="52"/>
      <c r="H675" s="76"/>
    </row>
    <row r="676" spans="1:8" s="48" customFormat="1" ht="33.75">
      <c r="A676" s="49" t="s">
        <v>1138</v>
      </c>
      <c r="B676" s="81" t="s">
        <v>1151</v>
      </c>
      <c r="C676" s="82" t="s">
        <v>46</v>
      </c>
      <c r="D676" s="83">
        <v>2</v>
      </c>
      <c r="E676" s="84"/>
      <c r="F676" s="85"/>
      <c r="G676" s="52"/>
      <c r="H676" s="76"/>
    </row>
    <row r="677" spans="1:8" s="48" customFormat="1" ht="33.75">
      <c r="A677" s="49" t="s">
        <v>1140</v>
      </c>
      <c r="B677" s="81" t="s">
        <v>1153</v>
      </c>
      <c r="C677" s="82" t="s">
        <v>46</v>
      </c>
      <c r="D677" s="83">
        <v>2</v>
      </c>
      <c r="E677" s="84"/>
      <c r="F677" s="85"/>
      <c r="G677" s="52"/>
      <c r="H677" s="76"/>
    </row>
    <row r="678" spans="1:8" s="48" customFormat="1" ht="12.75">
      <c r="A678" s="41" t="s">
        <v>915</v>
      </c>
      <c r="B678" s="42" t="s">
        <v>881</v>
      </c>
      <c r="C678" s="43"/>
      <c r="D678" s="44"/>
      <c r="E678" s="44"/>
      <c r="F678" s="46"/>
      <c r="G678" s="40">
        <f>ROUND(PRODUCT(SUM(G679:G697)),2)</f>
        <v>0</v>
      </c>
      <c r="H678" s="76"/>
    </row>
    <row r="679" spans="1:8" s="53" customFormat="1" ht="45">
      <c r="A679" s="49" t="s">
        <v>1142</v>
      </c>
      <c r="B679" s="81" t="s">
        <v>883</v>
      </c>
      <c r="C679" s="82" t="s">
        <v>46</v>
      </c>
      <c r="D679" s="83">
        <v>1</v>
      </c>
      <c r="E679" s="84"/>
      <c r="F679" s="85"/>
      <c r="G679" s="52"/>
      <c r="H679" s="76"/>
    </row>
    <row r="680" spans="1:8" s="53" customFormat="1" ht="33.75">
      <c r="A680" s="49" t="s">
        <v>1144</v>
      </c>
      <c r="B680" s="81" t="s">
        <v>885</v>
      </c>
      <c r="C680" s="82" t="s">
        <v>46</v>
      </c>
      <c r="D680" s="83">
        <v>1</v>
      </c>
      <c r="E680" s="84"/>
      <c r="F680" s="85"/>
      <c r="G680" s="52"/>
      <c r="H680" s="76"/>
    </row>
    <row r="681" spans="1:8" s="53" customFormat="1" ht="33.75">
      <c r="A681" s="49" t="s">
        <v>1146</v>
      </c>
      <c r="B681" s="81" t="s">
        <v>887</v>
      </c>
      <c r="C681" s="82" t="s">
        <v>46</v>
      </c>
      <c r="D681" s="83">
        <v>1</v>
      </c>
      <c r="E681" s="84"/>
      <c r="F681" s="85"/>
      <c r="G681" s="52"/>
      <c r="H681" s="76"/>
    </row>
    <row r="682" spans="1:8" s="53" customFormat="1" ht="22.5">
      <c r="A682" s="49" t="s">
        <v>1148</v>
      </c>
      <c r="B682" s="81" t="s">
        <v>889</v>
      </c>
      <c r="C682" s="82" t="s">
        <v>46</v>
      </c>
      <c r="D682" s="83">
        <v>2</v>
      </c>
      <c r="E682" s="84"/>
      <c r="F682" s="85"/>
      <c r="G682" s="52"/>
      <c r="H682" s="76"/>
    </row>
    <row r="683" spans="1:8" s="53" customFormat="1" ht="33.75">
      <c r="A683" s="49" t="s">
        <v>1150</v>
      </c>
      <c r="B683" s="81" t="s">
        <v>891</v>
      </c>
      <c r="C683" s="82" t="s">
        <v>46</v>
      </c>
      <c r="D683" s="83">
        <v>33</v>
      </c>
      <c r="E683" s="84"/>
      <c r="F683" s="85"/>
      <c r="G683" s="52"/>
      <c r="H683" s="76"/>
    </row>
    <row r="684" spans="1:8" s="53" customFormat="1" ht="33.75">
      <c r="A684" s="49" t="s">
        <v>1152</v>
      </c>
      <c r="B684" s="81" t="s">
        <v>893</v>
      </c>
      <c r="C684" s="82" t="s">
        <v>46</v>
      </c>
      <c r="D684" s="83">
        <v>10</v>
      </c>
      <c r="E684" s="84"/>
      <c r="F684" s="85"/>
      <c r="G684" s="52"/>
      <c r="H684" s="76"/>
    </row>
    <row r="685" spans="1:8" s="53" customFormat="1" ht="22.5">
      <c r="A685" s="49" t="s">
        <v>1179</v>
      </c>
      <c r="B685" s="81" t="s">
        <v>895</v>
      </c>
      <c r="C685" s="82" t="s">
        <v>46</v>
      </c>
      <c r="D685" s="83">
        <v>2</v>
      </c>
      <c r="E685" s="84"/>
      <c r="F685" s="85"/>
      <c r="G685" s="52"/>
      <c r="H685" s="76"/>
    </row>
    <row r="686" spans="1:8" s="53" customFormat="1" ht="22.5">
      <c r="A686" s="49" t="s">
        <v>1181</v>
      </c>
      <c r="B686" s="81" t="s">
        <v>897</v>
      </c>
      <c r="C686" s="82" t="s">
        <v>46</v>
      </c>
      <c r="D686" s="83">
        <v>2</v>
      </c>
      <c r="E686" s="84"/>
      <c r="F686" s="85"/>
      <c r="G686" s="52"/>
      <c r="H686" s="76"/>
    </row>
    <row r="687" spans="1:8" s="53" customFormat="1" ht="22.5">
      <c r="A687" s="49" t="s">
        <v>1183</v>
      </c>
      <c r="B687" s="81" t="s">
        <v>899</v>
      </c>
      <c r="C687" s="82" t="s">
        <v>46</v>
      </c>
      <c r="D687" s="83">
        <v>3</v>
      </c>
      <c r="E687" s="84"/>
      <c r="F687" s="85"/>
      <c r="G687" s="52"/>
      <c r="H687" s="76"/>
    </row>
    <row r="688" spans="1:8" s="53" customFormat="1" ht="33.75">
      <c r="A688" s="49" t="s">
        <v>1185</v>
      </c>
      <c r="B688" s="81" t="s">
        <v>901</v>
      </c>
      <c r="C688" s="82" t="s">
        <v>46</v>
      </c>
      <c r="D688" s="83">
        <v>6</v>
      </c>
      <c r="E688" s="84"/>
      <c r="F688" s="85"/>
      <c r="G688" s="52"/>
      <c r="H688" s="76"/>
    </row>
    <row r="689" spans="1:8" s="53" customFormat="1" ht="22.5">
      <c r="A689" s="49" t="s">
        <v>1187</v>
      </c>
      <c r="B689" s="81" t="s">
        <v>903</v>
      </c>
      <c r="C689" s="82" t="s">
        <v>99</v>
      </c>
      <c r="D689" s="83">
        <v>1200</v>
      </c>
      <c r="E689" s="84"/>
      <c r="F689" s="85"/>
      <c r="G689" s="52"/>
      <c r="H689" s="76"/>
    </row>
    <row r="690" spans="1:8" s="53" customFormat="1" ht="22.5">
      <c r="A690" s="49" t="s">
        <v>1189</v>
      </c>
      <c r="B690" s="81" t="s">
        <v>905</v>
      </c>
      <c r="C690" s="82" t="s">
        <v>99</v>
      </c>
      <c r="D690" s="83">
        <v>1200</v>
      </c>
      <c r="E690" s="84"/>
      <c r="F690" s="85"/>
      <c r="G690" s="52"/>
      <c r="H690" s="76"/>
    </row>
    <row r="691" spans="1:8" s="53" customFormat="1" ht="22.5">
      <c r="A691" s="49" t="s">
        <v>1190</v>
      </c>
      <c r="B691" s="81" t="s">
        <v>907</v>
      </c>
      <c r="C691" s="82" t="s">
        <v>46</v>
      </c>
      <c r="D691" s="83">
        <v>4</v>
      </c>
      <c r="E691" s="84"/>
      <c r="F691" s="85"/>
      <c r="G691" s="52"/>
      <c r="H691" s="76"/>
    </row>
    <row r="692" spans="1:8" s="53" customFormat="1" ht="33.75">
      <c r="A692" s="49" t="s">
        <v>1191</v>
      </c>
      <c r="B692" s="81" t="s">
        <v>637</v>
      </c>
      <c r="C692" s="82" t="s">
        <v>99</v>
      </c>
      <c r="D692" s="83">
        <v>378</v>
      </c>
      <c r="E692" s="84"/>
      <c r="F692" s="85"/>
      <c r="G692" s="52"/>
      <c r="H692" s="76"/>
    </row>
    <row r="693" spans="1:8" s="53" customFormat="1" ht="33.75">
      <c r="A693" s="49" t="s">
        <v>1192</v>
      </c>
      <c r="B693" s="81" t="s">
        <v>639</v>
      </c>
      <c r="C693" s="82" t="s">
        <v>46</v>
      </c>
      <c r="D693" s="83">
        <v>126</v>
      </c>
      <c r="E693" s="84"/>
      <c r="F693" s="85"/>
      <c r="G693" s="52"/>
      <c r="H693" s="76"/>
    </row>
    <row r="694" spans="1:8" s="53" customFormat="1" ht="33.75">
      <c r="A694" s="49" t="s">
        <v>1193</v>
      </c>
      <c r="B694" s="81" t="s">
        <v>640</v>
      </c>
      <c r="C694" s="82" t="s">
        <v>46</v>
      </c>
      <c r="D694" s="83">
        <v>150</v>
      </c>
      <c r="E694" s="84"/>
      <c r="F694" s="85"/>
      <c r="G694" s="52"/>
      <c r="H694" s="76"/>
    </row>
    <row r="695" spans="1:8" s="53" customFormat="1" ht="33.75">
      <c r="A695" s="49" t="s">
        <v>1194</v>
      </c>
      <c r="B695" s="81" t="s">
        <v>641</v>
      </c>
      <c r="C695" s="82" t="s">
        <v>46</v>
      </c>
      <c r="D695" s="83">
        <v>72</v>
      </c>
      <c r="E695" s="84"/>
      <c r="F695" s="85"/>
      <c r="G695" s="52"/>
      <c r="H695" s="76"/>
    </row>
    <row r="696" spans="1:8" s="53" customFormat="1" ht="22.5">
      <c r="A696" s="49" t="s">
        <v>1195</v>
      </c>
      <c r="B696" s="81" t="s">
        <v>642</v>
      </c>
      <c r="C696" s="82" t="s">
        <v>46</v>
      </c>
      <c r="D696" s="83">
        <v>150</v>
      </c>
      <c r="E696" s="84"/>
      <c r="F696" s="85"/>
      <c r="G696" s="52"/>
      <c r="H696" s="76"/>
    </row>
    <row r="697" spans="1:8" s="53" customFormat="1" ht="33.75">
      <c r="A697" s="49" t="s">
        <v>1196</v>
      </c>
      <c r="B697" s="81" t="s">
        <v>914</v>
      </c>
      <c r="C697" s="82" t="s">
        <v>46</v>
      </c>
      <c r="D697" s="83">
        <v>189</v>
      </c>
      <c r="E697" s="84"/>
      <c r="F697" s="85"/>
      <c r="G697" s="52"/>
      <c r="H697" s="76"/>
    </row>
    <row r="698" spans="1:8" s="48" customFormat="1" ht="12.75">
      <c r="A698" s="41" t="s">
        <v>880</v>
      </c>
      <c r="B698" s="42" t="s">
        <v>1165</v>
      </c>
      <c r="C698" s="43"/>
      <c r="D698" s="44"/>
      <c r="E698" s="44"/>
      <c r="F698" s="46"/>
      <c r="G698" s="40">
        <f>ROUND(PRODUCT(SUM(G699:G716)),2)</f>
        <v>0</v>
      </c>
      <c r="H698" s="76"/>
    </row>
    <row r="699" spans="1:8" s="53" customFormat="1" ht="33.75">
      <c r="A699" s="49" t="s">
        <v>1197</v>
      </c>
      <c r="B699" s="81" t="s">
        <v>1166</v>
      </c>
      <c r="C699" s="82" t="s">
        <v>46</v>
      </c>
      <c r="D699" s="83">
        <v>1</v>
      </c>
      <c r="E699" s="84"/>
      <c r="F699" s="85"/>
      <c r="G699" s="52"/>
      <c r="H699" s="76"/>
    </row>
    <row r="700" spans="1:8" s="53" customFormat="1" ht="22.5">
      <c r="A700" s="49" t="s">
        <v>1198</v>
      </c>
      <c r="B700" s="81" t="s">
        <v>1167</v>
      </c>
      <c r="C700" s="82" t="s">
        <v>46</v>
      </c>
      <c r="D700" s="83">
        <v>1</v>
      </c>
      <c r="E700" s="84"/>
      <c r="F700" s="85"/>
      <c r="G700" s="52"/>
      <c r="H700" s="76"/>
    </row>
    <row r="701" spans="1:8" s="53" customFormat="1" ht="22.5">
      <c r="A701" s="49" t="s">
        <v>1199</v>
      </c>
      <c r="B701" s="81" t="s">
        <v>1168</v>
      </c>
      <c r="C701" s="82" t="s">
        <v>46</v>
      </c>
      <c r="D701" s="83">
        <v>1</v>
      </c>
      <c r="E701" s="84"/>
      <c r="F701" s="85"/>
      <c r="G701" s="52"/>
      <c r="H701" s="76"/>
    </row>
    <row r="702" spans="1:8" s="53" customFormat="1" ht="22.5">
      <c r="A702" s="49" t="s">
        <v>1200</v>
      </c>
      <c r="B702" s="81" t="s">
        <v>1169</v>
      </c>
      <c r="C702" s="82" t="s">
        <v>46</v>
      </c>
      <c r="D702" s="83">
        <v>27</v>
      </c>
      <c r="E702" s="84"/>
      <c r="F702" s="85"/>
      <c r="G702" s="52"/>
      <c r="H702" s="76"/>
    </row>
    <row r="703" spans="1:8" s="53" customFormat="1" ht="33.75">
      <c r="A703" s="49" t="s">
        <v>1201</v>
      </c>
      <c r="B703" s="81" t="s">
        <v>1170</v>
      </c>
      <c r="C703" s="82" t="s">
        <v>46</v>
      </c>
      <c r="D703" s="83">
        <v>2</v>
      </c>
      <c r="E703" s="84"/>
      <c r="F703" s="85"/>
      <c r="G703" s="52"/>
      <c r="H703" s="76"/>
    </row>
    <row r="704" spans="1:8" s="53" customFormat="1" ht="33.75">
      <c r="A704" s="49" t="s">
        <v>1202</v>
      </c>
      <c r="B704" s="81" t="s">
        <v>1171</v>
      </c>
      <c r="C704" s="82" t="s">
        <v>46</v>
      </c>
      <c r="D704" s="83">
        <v>1</v>
      </c>
      <c r="E704" s="84"/>
      <c r="F704" s="85"/>
      <c r="G704" s="52"/>
      <c r="H704" s="76"/>
    </row>
    <row r="705" spans="1:8" s="53" customFormat="1" ht="33.75">
      <c r="A705" s="49" t="s">
        <v>1203</v>
      </c>
      <c r="B705" s="81" t="s">
        <v>1172</v>
      </c>
      <c r="C705" s="82" t="s">
        <v>46</v>
      </c>
      <c r="D705" s="83">
        <v>1</v>
      </c>
      <c r="E705" s="84"/>
      <c r="F705" s="85"/>
      <c r="G705" s="52"/>
      <c r="H705" s="76"/>
    </row>
    <row r="706" spans="1:8" s="53" customFormat="1" ht="22.5">
      <c r="A706" s="49" t="s">
        <v>1204</v>
      </c>
      <c r="B706" s="81" t="s">
        <v>1173</v>
      </c>
      <c r="C706" s="82" t="s">
        <v>46</v>
      </c>
      <c r="D706" s="83">
        <v>2</v>
      </c>
      <c r="E706" s="84"/>
      <c r="F706" s="85"/>
      <c r="G706" s="52"/>
      <c r="H706" s="76"/>
    </row>
    <row r="707" spans="1:8" s="53" customFormat="1" ht="33.75">
      <c r="A707" s="49" t="s">
        <v>1205</v>
      </c>
      <c r="B707" s="81" t="s">
        <v>1174</v>
      </c>
      <c r="C707" s="82" t="s">
        <v>99</v>
      </c>
      <c r="D707" s="83">
        <v>915</v>
      </c>
      <c r="E707" s="84"/>
      <c r="F707" s="85"/>
      <c r="G707" s="52"/>
      <c r="H707" s="76"/>
    </row>
    <row r="708" spans="1:8" s="53" customFormat="1" ht="33.75">
      <c r="A708" s="49" t="s">
        <v>1206</v>
      </c>
      <c r="B708" s="81" t="s">
        <v>1175</v>
      </c>
      <c r="C708" s="82" t="s">
        <v>99</v>
      </c>
      <c r="D708" s="83">
        <v>60</v>
      </c>
      <c r="E708" s="84"/>
      <c r="F708" s="85"/>
      <c r="G708" s="52"/>
      <c r="H708" s="76"/>
    </row>
    <row r="709" spans="1:8" s="53" customFormat="1" ht="22.5">
      <c r="A709" s="49" t="s">
        <v>1207</v>
      </c>
      <c r="B709" s="81" t="s">
        <v>1176</v>
      </c>
      <c r="C709" s="82" t="s">
        <v>46</v>
      </c>
      <c r="D709" s="83">
        <v>30</v>
      </c>
      <c r="E709" s="84"/>
      <c r="F709" s="85"/>
      <c r="G709" s="52"/>
      <c r="H709" s="76"/>
    </row>
    <row r="710" spans="1:8" s="53" customFormat="1" ht="33.75">
      <c r="A710" s="49" t="s">
        <v>1208</v>
      </c>
      <c r="B710" s="81" t="s">
        <v>1177</v>
      </c>
      <c r="C710" s="82" t="s">
        <v>46</v>
      </c>
      <c r="D710" s="83">
        <v>30</v>
      </c>
      <c r="E710" s="84"/>
      <c r="F710" s="85"/>
      <c r="G710" s="52"/>
      <c r="H710" s="76"/>
    </row>
    <row r="711" spans="1:8" s="53" customFormat="1" ht="22.5">
      <c r="A711" s="49" t="s">
        <v>1209</v>
      </c>
      <c r="B711" s="81" t="s">
        <v>1178</v>
      </c>
      <c r="C711" s="82" t="s">
        <v>46</v>
      </c>
      <c r="D711" s="83">
        <v>60</v>
      </c>
      <c r="E711" s="84"/>
      <c r="F711" s="85"/>
      <c r="G711" s="52"/>
      <c r="H711" s="76"/>
    </row>
    <row r="712" spans="1:8" s="53" customFormat="1" ht="33.75">
      <c r="A712" s="49" t="s">
        <v>1284</v>
      </c>
      <c r="B712" s="81" t="s">
        <v>1180</v>
      </c>
      <c r="C712" s="82" t="s">
        <v>99</v>
      </c>
      <c r="D712" s="83">
        <v>260</v>
      </c>
      <c r="E712" s="84"/>
      <c r="F712" s="85"/>
      <c r="G712" s="52"/>
      <c r="H712" s="76"/>
    </row>
    <row r="713" spans="1:8" s="53" customFormat="1" ht="22.5">
      <c r="A713" s="49" t="s">
        <v>1285</v>
      </c>
      <c r="B713" s="81" t="s">
        <v>1182</v>
      </c>
      <c r="C713" s="82" t="s">
        <v>46</v>
      </c>
      <c r="D713" s="83">
        <v>86</v>
      </c>
      <c r="E713" s="84"/>
      <c r="F713" s="85"/>
      <c r="G713" s="52"/>
      <c r="H713" s="76"/>
    </row>
    <row r="714" spans="1:8" s="53" customFormat="1" ht="22.5">
      <c r="A714" s="49" t="s">
        <v>1286</v>
      </c>
      <c r="B714" s="81" t="s">
        <v>1184</v>
      </c>
      <c r="C714" s="82" t="s">
        <v>46</v>
      </c>
      <c r="D714" s="83">
        <v>260</v>
      </c>
      <c r="E714" s="84"/>
      <c r="F714" s="85"/>
      <c r="G714" s="52"/>
      <c r="H714" s="76"/>
    </row>
    <row r="715" spans="1:8" s="53" customFormat="1" ht="33.75">
      <c r="A715" s="49" t="s">
        <v>1287</v>
      </c>
      <c r="B715" s="81" t="s">
        <v>1186</v>
      </c>
      <c r="C715" s="82" t="s">
        <v>46</v>
      </c>
      <c r="D715" s="83">
        <v>80</v>
      </c>
      <c r="E715" s="84"/>
      <c r="F715" s="85"/>
      <c r="G715" s="52"/>
      <c r="H715" s="76"/>
    </row>
    <row r="716" spans="1:8" s="53" customFormat="1" ht="22.5">
      <c r="A716" s="49" t="s">
        <v>1288</v>
      </c>
      <c r="B716" s="81" t="s">
        <v>1188</v>
      </c>
      <c r="C716" s="82" t="s">
        <v>46</v>
      </c>
      <c r="D716" s="83">
        <v>260</v>
      </c>
      <c r="E716" s="84"/>
      <c r="F716" s="85"/>
      <c r="G716" s="52"/>
      <c r="H716" s="76"/>
    </row>
    <row r="717" spans="1:8" s="48" customFormat="1" ht="12.75">
      <c r="A717" s="41" t="s">
        <v>1210</v>
      </c>
      <c r="B717" s="42" t="s">
        <v>1211</v>
      </c>
      <c r="C717" s="43"/>
      <c r="D717" s="44"/>
      <c r="E717" s="59"/>
      <c r="F717" s="46"/>
      <c r="G717" s="40">
        <f>G718+G738</f>
        <v>0</v>
      </c>
      <c r="H717" s="76"/>
    </row>
    <row r="718" spans="1:8" s="53" customFormat="1" ht="12.75">
      <c r="A718" s="54" t="s">
        <v>1212</v>
      </c>
      <c r="B718" s="55" t="s">
        <v>1213</v>
      </c>
      <c r="C718" s="56"/>
      <c r="D718" s="57"/>
      <c r="E718" s="58"/>
      <c r="F718" s="71"/>
      <c r="G718" s="58">
        <f>ROUND(PRODUCT(SUM(G719:G737)),2)</f>
        <v>0</v>
      </c>
      <c r="H718" s="76"/>
    </row>
    <row r="719" spans="1:8" s="53" customFormat="1" ht="56.25">
      <c r="A719" s="49" t="s">
        <v>1289</v>
      </c>
      <c r="B719" s="81" t="s">
        <v>1215</v>
      </c>
      <c r="C719" s="82" t="s">
        <v>46</v>
      </c>
      <c r="D719" s="83">
        <v>1</v>
      </c>
      <c r="E719" s="84"/>
      <c r="F719" s="85"/>
      <c r="G719" s="52"/>
      <c r="H719" s="76"/>
    </row>
    <row r="720" spans="1:8" s="53" customFormat="1" ht="67.5">
      <c r="A720" s="49" t="s">
        <v>1290</v>
      </c>
      <c r="B720" s="81" t="s">
        <v>1217</v>
      </c>
      <c r="C720" s="82" t="s">
        <v>99</v>
      </c>
      <c r="D720" s="83">
        <v>20</v>
      </c>
      <c r="E720" s="84"/>
      <c r="F720" s="85"/>
      <c r="G720" s="52"/>
      <c r="H720" s="76"/>
    </row>
    <row r="721" spans="1:8" s="53" customFormat="1" ht="45">
      <c r="A721" s="49" t="s">
        <v>1291</v>
      </c>
      <c r="B721" s="81" t="s">
        <v>1219</v>
      </c>
      <c r="C721" s="82" t="s">
        <v>99</v>
      </c>
      <c r="D721" s="83">
        <v>5</v>
      </c>
      <c r="E721" s="84"/>
      <c r="F721" s="85"/>
      <c r="G721" s="52"/>
      <c r="H721" s="76"/>
    </row>
    <row r="722" spans="1:8" s="53" customFormat="1" ht="22.5">
      <c r="A722" s="49" t="s">
        <v>1292</v>
      </c>
      <c r="B722" s="81" t="s">
        <v>1221</v>
      </c>
      <c r="C722" s="82" t="s">
        <v>46</v>
      </c>
      <c r="D722" s="83">
        <v>1</v>
      </c>
      <c r="E722" s="84"/>
      <c r="F722" s="85"/>
      <c r="G722" s="52"/>
      <c r="H722" s="76"/>
    </row>
    <row r="723" spans="1:8" s="53" customFormat="1" ht="22.5">
      <c r="A723" s="49" t="s">
        <v>1293</v>
      </c>
      <c r="B723" s="81" t="s">
        <v>1223</v>
      </c>
      <c r="C723" s="82" t="s">
        <v>46</v>
      </c>
      <c r="D723" s="83">
        <v>3</v>
      </c>
      <c r="E723" s="84"/>
      <c r="F723" s="85"/>
      <c r="G723" s="52"/>
      <c r="H723" s="76"/>
    </row>
    <row r="724" spans="1:8" s="53" customFormat="1" ht="22.5">
      <c r="A724" s="49" t="s">
        <v>1294</v>
      </c>
      <c r="B724" s="81" t="s">
        <v>1225</v>
      </c>
      <c r="C724" s="82" t="s">
        <v>46</v>
      </c>
      <c r="D724" s="83">
        <v>3</v>
      </c>
      <c r="E724" s="84"/>
      <c r="F724" s="85"/>
      <c r="G724" s="52"/>
      <c r="H724" s="76"/>
    </row>
    <row r="725" spans="1:8" s="53" customFormat="1" ht="22.5">
      <c r="A725" s="49" t="s">
        <v>1214</v>
      </c>
      <c r="B725" s="81" t="s">
        <v>1227</v>
      </c>
      <c r="C725" s="82" t="s">
        <v>46</v>
      </c>
      <c r="D725" s="83">
        <v>3</v>
      </c>
      <c r="E725" s="84"/>
      <c r="F725" s="85"/>
      <c r="G725" s="52"/>
      <c r="H725" s="76"/>
    </row>
    <row r="726" spans="1:8" s="53" customFormat="1" ht="22.5">
      <c r="A726" s="49" t="s">
        <v>1216</v>
      </c>
      <c r="B726" s="81" t="s">
        <v>1229</v>
      </c>
      <c r="C726" s="82" t="s">
        <v>46</v>
      </c>
      <c r="D726" s="83">
        <v>6</v>
      </c>
      <c r="E726" s="84"/>
      <c r="F726" s="85"/>
      <c r="G726" s="52"/>
      <c r="H726" s="76"/>
    </row>
    <row r="727" spans="1:8" s="53" customFormat="1" ht="22.5">
      <c r="A727" s="49" t="s">
        <v>1218</v>
      </c>
      <c r="B727" s="81" t="s">
        <v>1231</v>
      </c>
      <c r="C727" s="82" t="s">
        <v>46</v>
      </c>
      <c r="D727" s="83">
        <v>3</v>
      </c>
      <c r="E727" s="84"/>
      <c r="F727" s="85"/>
      <c r="G727" s="52"/>
      <c r="H727" s="76"/>
    </row>
    <row r="728" spans="1:8" s="53" customFormat="1" ht="22.5">
      <c r="A728" s="49" t="s">
        <v>1220</v>
      </c>
      <c r="B728" s="81" t="s">
        <v>1233</v>
      </c>
      <c r="C728" s="82" t="s">
        <v>46</v>
      </c>
      <c r="D728" s="83">
        <v>3</v>
      </c>
      <c r="E728" s="84"/>
      <c r="F728" s="85"/>
      <c r="G728" s="52"/>
      <c r="H728" s="76"/>
    </row>
    <row r="729" spans="1:8" s="53" customFormat="1" ht="22.5">
      <c r="A729" s="49" t="s">
        <v>1222</v>
      </c>
      <c r="B729" s="81" t="s">
        <v>1235</v>
      </c>
      <c r="C729" s="82" t="s">
        <v>99</v>
      </c>
      <c r="D729" s="83">
        <v>99</v>
      </c>
      <c r="E729" s="84"/>
      <c r="F729" s="85"/>
      <c r="G729" s="52"/>
      <c r="H729" s="76"/>
    </row>
    <row r="730" spans="1:8" s="53" customFormat="1" ht="22.5">
      <c r="A730" s="49" t="s">
        <v>1224</v>
      </c>
      <c r="B730" s="81" t="s">
        <v>1237</v>
      </c>
      <c r="C730" s="82" t="s">
        <v>99</v>
      </c>
      <c r="D730" s="83">
        <v>33</v>
      </c>
      <c r="E730" s="84"/>
      <c r="F730" s="85"/>
      <c r="G730" s="52"/>
      <c r="H730" s="76"/>
    </row>
    <row r="731" spans="1:8" s="53" customFormat="1" ht="45">
      <c r="A731" s="49" t="s">
        <v>1226</v>
      </c>
      <c r="B731" s="81" t="s">
        <v>1239</v>
      </c>
      <c r="C731" s="82" t="s">
        <v>46</v>
      </c>
      <c r="D731" s="83">
        <v>1</v>
      </c>
      <c r="E731" s="84"/>
      <c r="F731" s="85"/>
      <c r="G731" s="52"/>
      <c r="H731" s="76"/>
    </row>
    <row r="732" spans="1:8" s="53" customFormat="1" ht="22.5">
      <c r="A732" s="49" t="s">
        <v>1228</v>
      </c>
      <c r="B732" s="81" t="s">
        <v>1241</v>
      </c>
      <c r="C732" s="82" t="s">
        <v>46</v>
      </c>
      <c r="D732" s="83">
        <v>4</v>
      </c>
      <c r="E732" s="84"/>
      <c r="F732" s="85"/>
      <c r="G732" s="52"/>
      <c r="H732" s="76"/>
    </row>
    <row r="733" spans="1:8" s="53" customFormat="1" ht="22.5">
      <c r="A733" s="49" t="s">
        <v>1230</v>
      </c>
      <c r="B733" s="81" t="s">
        <v>1243</v>
      </c>
      <c r="C733" s="82" t="s">
        <v>46</v>
      </c>
      <c r="D733" s="83">
        <v>8</v>
      </c>
      <c r="E733" s="84"/>
      <c r="F733" s="85"/>
      <c r="G733" s="52"/>
      <c r="H733" s="76"/>
    </row>
    <row r="734" spans="1:8" s="53" customFormat="1" ht="22.5">
      <c r="A734" s="49" t="s">
        <v>1232</v>
      </c>
      <c r="B734" s="81" t="s">
        <v>1245</v>
      </c>
      <c r="C734" s="82" t="s">
        <v>46</v>
      </c>
      <c r="D734" s="83">
        <v>24</v>
      </c>
      <c r="E734" s="84"/>
      <c r="F734" s="85"/>
      <c r="G734" s="52"/>
      <c r="H734" s="76"/>
    </row>
    <row r="735" spans="1:8" s="53" customFormat="1" ht="67.5">
      <c r="A735" s="49" t="s">
        <v>1234</v>
      </c>
      <c r="B735" s="81" t="s">
        <v>1247</v>
      </c>
      <c r="C735" s="82" t="s">
        <v>46</v>
      </c>
      <c r="D735" s="83">
        <v>1</v>
      </c>
      <c r="E735" s="84"/>
      <c r="F735" s="85"/>
      <c r="G735" s="52"/>
      <c r="H735" s="76"/>
    </row>
    <row r="736" spans="1:8" s="53" customFormat="1" ht="67.5">
      <c r="A736" s="49" t="s">
        <v>1236</v>
      </c>
      <c r="B736" s="81" t="s">
        <v>1249</v>
      </c>
      <c r="C736" s="82" t="s">
        <v>46</v>
      </c>
      <c r="D736" s="83">
        <v>1</v>
      </c>
      <c r="E736" s="84"/>
      <c r="F736" s="85"/>
      <c r="G736" s="52"/>
      <c r="H736" s="76"/>
    </row>
    <row r="737" spans="1:8" s="53" customFormat="1" ht="45">
      <c r="A737" s="49" t="s">
        <v>1238</v>
      </c>
      <c r="B737" s="81" t="s">
        <v>1251</v>
      </c>
      <c r="C737" s="82" t="s">
        <v>46</v>
      </c>
      <c r="D737" s="83">
        <v>1</v>
      </c>
      <c r="E737" s="84"/>
      <c r="F737" s="85"/>
      <c r="G737" s="52"/>
      <c r="H737" s="76"/>
    </row>
    <row r="738" spans="1:8" s="1" customFormat="1" ht="12.75">
      <c r="A738" s="54" t="s">
        <v>1252</v>
      </c>
      <c r="B738" s="55" t="s">
        <v>1253</v>
      </c>
      <c r="C738" s="56"/>
      <c r="D738" s="57"/>
      <c r="E738" s="58"/>
      <c r="F738" s="71"/>
      <c r="G738" s="58">
        <f>ROUND(PRODUCT(SUM(G739:G753)),2)</f>
        <v>0</v>
      </c>
      <c r="H738" s="76"/>
    </row>
    <row r="739" spans="1:8" s="53" customFormat="1" ht="33.75">
      <c r="A739" s="49" t="s">
        <v>1240</v>
      </c>
      <c r="B739" s="81" t="s">
        <v>1255</v>
      </c>
      <c r="C739" s="82" t="s">
        <v>46</v>
      </c>
      <c r="D739" s="83">
        <v>1</v>
      </c>
      <c r="E739" s="84"/>
      <c r="F739" s="85"/>
      <c r="G739" s="52"/>
      <c r="H739" s="76"/>
    </row>
    <row r="740" spans="1:8" s="53" customFormat="1" ht="33.75">
      <c r="A740" s="49" t="s">
        <v>1242</v>
      </c>
      <c r="B740" s="81" t="s">
        <v>1257</v>
      </c>
      <c r="C740" s="82" t="s">
        <v>46</v>
      </c>
      <c r="D740" s="83">
        <v>1</v>
      </c>
      <c r="E740" s="84"/>
      <c r="F740" s="85"/>
      <c r="G740" s="52"/>
      <c r="H740" s="76"/>
    </row>
    <row r="741" spans="1:8" s="53" customFormat="1" ht="45">
      <c r="A741" s="49" t="s">
        <v>1244</v>
      </c>
      <c r="B741" s="81" t="s">
        <v>1259</v>
      </c>
      <c r="C741" s="82" t="s">
        <v>46</v>
      </c>
      <c r="D741" s="83">
        <v>1</v>
      </c>
      <c r="E741" s="84"/>
      <c r="F741" s="85"/>
      <c r="G741" s="52"/>
      <c r="H741" s="76"/>
    </row>
    <row r="742" spans="1:8" s="53" customFormat="1" ht="22.5">
      <c r="A742" s="49" t="s">
        <v>1246</v>
      </c>
      <c r="B742" s="81" t="s">
        <v>1261</v>
      </c>
      <c r="C742" s="82" t="s">
        <v>46</v>
      </c>
      <c r="D742" s="83">
        <v>3</v>
      </c>
      <c r="E742" s="84"/>
      <c r="F742" s="85"/>
      <c r="G742" s="52"/>
      <c r="H742" s="76"/>
    </row>
    <row r="743" spans="1:8" s="53" customFormat="1" ht="45">
      <c r="A743" s="49" t="s">
        <v>1248</v>
      </c>
      <c r="B743" s="81" t="s">
        <v>1263</v>
      </c>
      <c r="C743" s="82" t="s">
        <v>46</v>
      </c>
      <c r="D743" s="83">
        <v>1</v>
      </c>
      <c r="E743" s="84"/>
      <c r="F743" s="85"/>
      <c r="G743" s="52"/>
      <c r="H743" s="76"/>
    </row>
    <row r="744" spans="1:8" s="53" customFormat="1" ht="22.5">
      <c r="A744" s="49" t="s">
        <v>1250</v>
      </c>
      <c r="B744" s="81" t="s">
        <v>1265</v>
      </c>
      <c r="C744" s="82" t="s">
        <v>46</v>
      </c>
      <c r="D744" s="83">
        <v>1</v>
      </c>
      <c r="E744" s="84"/>
      <c r="F744" s="85"/>
      <c r="G744" s="52"/>
      <c r="H744" s="76"/>
    </row>
    <row r="745" spans="1:8" s="53" customFormat="1" ht="22.5">
      <c r="A745" s="49" t="s">
        <v>1254</v>
      </c>
      <c r="B745" s="81" t="s">
        <v>1267</v>
      </c>
      <c r="C745" s="82" t="s">
        <v>46</v>
      </c>
      <c r="D745" s="83">
        <v>5</v>
      </c>
      <c r="E745" s="84"/>
      <c r="F745" s="85"/>
      <c r="G745" s="52"/>
      <c r="H745" s="76"/>
    </row>
    <row r="746" spans="1:8" s="53" customFormat="1" ht="22.5">
      <c r="A746" s="49" t="s">
        <v>1256</v>
      </c>
      <c r="B746" s="81" t="s">
        <v>1269</v>
      </c>
      <c r="C746" s="82" t="s">
        <v>46</v>
      </c>
      <c r="D746" s="83">
        <v>5</v>
      </c>
      <c r="E746" s="84"/>
      <c r="F746" s="85"/>
      <c r="G746" s="52"/>
      <c r="H746" s="76"/>
    </row>
    <row r="747" spans="1:8" s="53" customFormat="1" ht="22.5">
      <c r="A747" s="49" t="s">
        <v>1258</v>
      </c>
      <c r="B747" s="81" t="s">
        <v>1271</v>
      </c>
      <c r="C747" s="82" t="s">
        <v>46</v>
      </c>
      <c r="D747" s="83">
        <v>15</v>
      </c>
      <c r="E747" s="84"/>
      <c r="F747" s="85"/>
      <c r="G747" s="52"/>
      <c r="H747" s="76"/>
    </row>
    <row r="748" spans="1:8" s="53" customFormat="1" ht="22.5">
      <c r="A748" s="49" t="s">
        <v>1260</v>
      </c>
      <c r="B748" s="81" t="s">
        <v>1273</v>
      </c>
      <c r="C748" s="82" t="s">
        <v>46</v>
      </c>
      <c r="D748" s="83">
        <v>15</v>
      </c>
      <c r="E748" s="84"/>
      <c r="F748" s="85"/>
      <c r="G748" s="52"/>
      <c r="H748" s="76"/>
    </row>
    <row r="749" spans="1:8" s="53" customFormat="1" ht="22.5">
      <c r="A749" s="49" t="s">
        <v>1262</v>
      </c>
      <c r="B749" s="81" t="s">
        <v>1275</v>
      </c>
      <c r="C749" s="82" t="s">
        <v>99</v>
      </c>
      <c r="D749" s="83">
        <v>200</v>
      </c>
      <c r="E749" s="84"/>
      <c r="F749" s="85"/>
      <c r="G749" s="52"/>
      <c r="H749" s="76"/>
    </row>
    <row r="750" spans="1:8" s="53" customFormat="1" ht="22.5">
      <c r="A750" s="49" t="s">
        <v>1264</v>
      </c>
      <c r="B750" s="81" t="s">
        <v>1277</v>
      </c>
      <c r="C750" s="82" t="s">
        <v>99</v>
      </c>
      <c r="D750" s="83">
        <v>50</v>
      </c>
      <c r="E750" s="84"/>
      <c r="F750" s="85"/>
      <c r="G750" s="52"/>
      <c r="H750" s="76"/>
    </row>
    <row r="751" spans="1:8" s="53" customFormat="1" ht="22.5">
      <c r="A751" s="49" t="s">
        <v>1266</v>
      </c>
      <c r="B751" s="81" t="s">
        <v>1279</v>
      </c>
      <c r="C751" s="82" t="s">
        <v>46</v>
      </c>
      <c r="D751" s="83">
        <v>20</v>
      </c>
      <c r="E751" s="84"/>
      <c r="F751" s="85"/>
      <c r="G751" s="52"/>
      <c r="H751" s="76"/>
    </row>
    <row r="752" spans="1:8" s="53" customFormat="1" ht="22.5">
      <c r="A752" s="49" t="s">
        <v>1268</v>
      </c>
      <c r="B752" s="81" t="s">
        <v>1281</v>
      </c>
      <c r="C752" s="82" t="s">
        <v>46</v>
      </c>
      <c r="D752" s="83">
        <v>2</v>
      </c>
      <c r="E752" s="84"/>
      <c r="F752" s="85"/>
      <c r="G752" s="52"/>
      <c r="H752" s="76"/>
    </row>
    <row r="753" spans="1:8" s="53" customFormat="1" ht="56.25">
      <c r="A753" s="49" t="s">
        <v>1270</v>
      </c>
      <c r="B753" s="81" t="s">
        <v>1283</v>
      </c>
      <c r="C753" s="82" t="s">
        <v>46</v>
      </c>
      <c r="D753" s="83">
        <v>1</v>
      </c>
      <c r="E753" s="84"/>
      <c r="F753" s="85"/>
      <c r="G753" s="52"/>
      <c r="H753" s="76"/>
    </row>
    <row r="754" spans="1:8" s="48" customFormat="1" ht="12.75">
      <c r="A754" s="41" t="s">
        <v>1295</v>
      </c>
      <c r="B754" s="42" t="s">
        <v>1296</v>
      </c>
      <c r="C754" s="43"/>
      <c r="D754" s="44"/>
      <c r="E754" s="67"/>
      <c r="F754" s="67"/>
      <c r="G754" s="68">
        <f>G755+G794</f>
        <v>0</v>
      </c>
      <c r="H754" s="76"/>
    </row>
    <row r="755" spans="1:8" s="53" customFormat="1" ht="12.75">
      <c r="A755" s="54" t="s">
        <v>1297</v>
      </c>
      <c r="B755" s="55" t="s">
        <v>1298</v>
      </c>
      <c r="C755" s="56"/>
      <c r="D755" s="57"/>
      <c r="E755" s="69"/>
      <c r="F755" s="69"/>
      <c r="G755" s="69">
        <f>ROUND(PRODUCT(SUM(G756:G793)),2)</f>
        <v>0</v>
      </c>
      <c r="H755" s="76"/>
    </row>
    <row r="756" spans="1:8" s="53" customFormat="1" ht="56.25">
      <c r="A756" s="49" t="s">
        <v>1272</v>
      </c>
      <c r="B756" s="81" t="s">
        <v>1299</v>
      </c>
      <c r="C756" s="82" t="s">
        <v>46</v>
      </c>
      <c r="D756" s="83">
        <v>3</v>
      </c>
      <c r="E756" s="84"/>
      <c r="F756" s="85"/>
      <c r="G756" s="52"/>
      <c r="H756" s="76"/>
    </row>
    <row r="757" spans="1:8" s="53" customFormat="1" ht="56.25">
      <c r="A757" s="49" t="s">
        <v>1274</v>
      </c>
      <c r="B757" s="81" t="s">
        <v>1300</v>
      </c>
      <c r="C757" s="82" t="s">
        <v>46</v>
      </c>
      <c r="D757" s="83">
        <v>3</v>
      </c>
      <c r="E757" s="84"/>
      <c r="F757" s="85"/>
      <c r="G757" s="52"/>
      <c r="H757" s="76"/>
    </row>
    <row r="758" spans="1:8" s="53" customFormat="1" ht="56.25">
      <c r="A758" s="49" t="s">
        <v>1276</v>
      </c>
      <c r="B758" s="81" t="s">
        <v>1301</v>
      </c>
      <c r="C758" s="82" t="s">
        <v>46</v>
      </c>
      <c r="D758" s="83">
        <v>1</v>
      </c>
      <c r="E758" s="84"/>
      <c r="F758" s="85"/>
      <c r="G758" s="52"/>
      <c r="H758" s="76"/>
    </row>
    <row r="759" spans="1:8" s="53" customFormat="1" ht="56.25">
      <c r="A759" s="49" t="s">
        <v>1278</v>
      </c>
      <c r="B759" s="81" t="s">
        <v>1302</v>
      </c>
      <c r="C759" s="82" t="s">
        <v>46</v>
      </c>
      <c r="D759" s="83">
        <v>2</v>
      </c>
      <c r="E759" s="84"/>
      <c r="F759" s="85"/>
      <c r="G759" s="52"/>
      <c r="H759" s="76"/>
    </row>
    <row r="760" spans="1:8" s="53" customFormat="1" ht="56.25">
      <c r="A760" s="49" t="s">
        <v>1280</v>
      </c>
      <c r="B760" s="81" t="s">
        <v>1303</v>
      </c>
      <c r="C760" s="82" t="s">
        <v>46</v>
      </c>
      <c r="D760" s="83">
        <v>1</v>
      </c>
      <c r="E760" s="84"/>
      <c r="F760" s="85"/>
      <c r="G760" s="52"/>
      <c r="H760" s="76"/>
    </row>
    <row r="761" spans="1:8" s="53" customFormat="1" ht="56.25">
      <c r="A761" s="49" t="s">
        <v>1282</v>
      </c>
      <c r="B761" s="81" t="s">
        <v>1304</v>
      </c>
      <c r="C761" s="82" t="s">
        <v>46</v>
      </c>
      <c r="D761" s="83">
        <v>1</v>
      </c>
      <c r="E761" s="84"/>
      <c r="F761" s="85"/>
      <c r="G761" s="52"/>
      <c r="H761" s="76"/>
    </row>
    <row r="762" spans="1:8" s="53" customFormat="1" ht="78.75">
      <c r="A762" s="49" t="s">
        <v>1334</v>
      </c>
      <c r="B762" s="81" t="s">
        <v>1305</v>
      </c>
      <c r="C762" s="82" t="s">
        <v>46</v>
      </c>
      <c r="D762" s="83">
        <v>2</v>
      </c>
      <c r="E762" s="84"/>
      <c r="F762" s="85"/>
      <c r="G762" s="52"/>
      <c r="H762" s="76"/>
    </row>
    <row r="763" spans="1:8" s="53" customFormat="1" ht="78.75">
      <c r="A763" s="49" t="s">
        <v>1336</v>
      </c>
      <c r="B763" s="81" t="s">
        <v>1306</v>
      </c>
      <c r="C763" s="82" t="s">
        <v>46</v>
      </c>
      <c r="D763" s="83">
        <v>9</v>
      </c>
      <c r="E763" s="84"/>
      <c r="F763" s="85"/>
      <c r="G763" s="52"/>
      <c r="H763" s="76"/>
    </row>
    <row r="764" spans="1:8" s="53" customFormat="1" ht="78.75">
      <c r="A764" s="49" t="s">
        <v>1339</v>
      </c>
      <c r="B764" s="81" t="s">
        <v>1307</v>
      </c>
      <c r="C764" s="82" t="s">
        <v>46</v>
      </c>
      <c r="D764" s="83">
        <v>1</v>
      </c>
      <c r="E764" s="84"/>
      <c r="F764" s="85"/>
      <c r="G764" s="52"/>
      <c r="H764" s="76"/>
    </row>
    <row r="765" spans="1:8" s="53" customFormat="1" ht="45">
      <c r="A765" s="49" t="s">
        <v>1340</v>
      </c>
      <c r="B765" s="81" t="s">
        <v>1308</v>
      </c>
      <c r="C765" s="82" t="s">
        <v>46</v>
      </c>
      <c r="D765" s="83">
        <v>1</v>
      </c>
      <c r="E765" s="84"/>
      <c r="F765" s="85"/>
      <c r="G765" s="52"/>
      <c r="H765" s="76"/>
    </row>
    <row r="766" spans="1:8" s="53" customFormat="1" ht="56.25">
      <c r="A766" s="49" t="s">
        <v>1341</v>
      </c>
      <c r="B766" s="81" t="s">
        <v>1309</v>
      </c>
      <c r="C766" s="82" t="s">
        <v>46</v>
      </c>
      <c r="D766" s="83">
        <v>2</v>
      </c>
      <c r="E766" s="84"/>
      <c r="F766" s="85"/>
      <c r="G766" s="52"/>
      <c r="H766" s="76"/>
    </row>
    <row r="767" spans="1:8" s="53" customFormat="1" ht="56.25">
      <c r="A767" s="49" t="s">
        <v>1342</v>
      </c>
      <c r="B767" s="81" t="s">
        <v>1310</v>
      </c>
      <c r="C767" s="82" t="s">
        <v>46</v>
      </c>
      <c r="D767" s="83">
        <v>2</v>
      </c>
      <c r="E767" s="84"/>
      <c r="F767" s="85"/>
      <c r="G767" s="52"/>
      <c r="H767" s="76"/>
    </row>
    <row r="768" spans="1:8" s="53" customFormat="1" ht="56.25">
      <c r="A768" s="49" t="s">
        <v>1343</v>
      </c>
      <c r="B768" s="81" t="s">
        <v>1311</v>
      </c>
      <c r="C768" s="82" t="s">
        <v>46</v>
      </c>
      <c r="D768" s="83">
        <v>1</v>
      </c>
      <c r="E768" s="84"/>
      <c r="F768" s="85"/>
      <c r="G768" s="52"/>
      <c r="H768" s="76"/>
    </row>
    <row r="769" spans="1:8" s="53" customFormat="1" ht="56.25">
      <c r="A769" s="49" t="s">
        <v>1344</v>
      </c>
      <c r="B769" s="81" t="s">
        <v>1312</v>
      </c>
      <c r="C769" s="82" t="s">
        <v>46</v>
      </c>
      <c r="D769" s="83">
        <v>1</v>
      </c>
      <c r="E769" s="84"/>
      <c r="F769" s="85"/>
      <c r="G769" s="52"/>
      <c r="H769" s="76"/>
    </row>
    <row r="770" spans="1:8" s="53" customFormat="1" ht="78.75">
      <c r="A770" s="49" t="s">
        <v>1345</v>
      </c>
      <c r="B770" s="81" t="s">
        <v>1313</v>
      </c>
      <c r="C770" s="82" t="s">
        <v>46</v>
      </c>
      <c r="D770" s="83">
        <v>1</v>
      </c>
      <c r="E770" s="84"/>
      <c r="F770" s="85"/>
      <c r="G770" s="52"/>
      <c r="H770" s="76"/>
    </row>
    <row r="771" spans="1:8" s="53" customFormat="1" ht="56.25">
      <c r="A771" s="49" t="s">
        <v>1346</v>
      </c>
      <c r="B771" s="81" t="s">
        <v>1314</v>
      </c>
      <c r="C771" s="82" t="s">
        <v>46</v>
      </c>
      <c r="D771" s="83">
        <v>1</v>
      </c>
      <c r="E771" s="84"/>
      <c r="F771" s="85"/>
      <c r="G771" s="52"/>
      <c r="H771" s="76"/>
    </row>
    <row r="772" spans="1:8" s="53" customFormat="1" ht="56.25">
      <c r="A772" s="49" t="s">
        <v>1347</v>
      </c>
      <c r="B772" s="81" t="s">
        <v>1315</v>
      </c>
      <c r="C772" s="82" t="s">
        <v>46</v>
      </c>
      <c r="D772" s="83">
        <v>1</v>
      </c>
      <c r="E772" s="84"/>
      <c r="F772" s="85"/>
      <c r="G772" s="52"/>
      <c r="H772" s="76"/>
    </row>
    <row r="773" spans="1:8" s="53" customFormat="1" ht="45">
      <c r="A773" s="49" t="s">
        <v>1348</v>
      </c>
      <c r="B773" s="81" t="s">
        <v>1316</v>
      </c>
      <c r="C773" s="82" t="s">
        <v>46</v>
      </c>
      <c r="D773" s="83">
        <v>3</v>
      </c>
      <c r="E773" s="84"/>
      <c r="F773" s="85"/>
      <c r="G773" s="52"/>
      <c r="H773" s="76"/>
    </row>
    <row r="774" spans="1:8" s="53" customFormat="1" ht="45">
      <c r="A774" s="49" t="s">
        <v>1349</v>
      </c>
      <c r="B774" s="81" t="s">
        <v>1317</v>
      </c>
      <c r="C774" s="82" t="s">
        <v>46</v>
      </c>
      <c r="D774" s="83">
        <v>3</v>
      </c>
      <c r="E774" s="84"/>
      <c r="F774" s="85"/>
      <c r="G774" s="52"/>
      <c r="H774" s="76"/>
    </row>
    <row r="775" spans="1:8" s="53" customFormat="1" ht="56.25">
      <c r="A775" s="49" t="s">
        <v>1350</v>
      </c>
      <c r="B775" s="81" t="s">
        <v>1318</v>
      </c>
      <c r="C775" s="82" t="s">
        <v>46</v>
      </c>
      <c r="D775" s="83">
        <v>1</v>
      </c>
      <c r="E775" s="84"/>
      <c r="F775" s="85"/>
      <c r="G775" s="52"/>
      <c r="H775" s="76"/>
    </row>
    <row r="776" spans="1:8" s="53" customFormat="1" ht="56.25">
      <c r="A776" s="49" t="s">
        <v>1351</v>
      </c>
      <c r="B776" s="81" t="s">
        <v>1319</v>
      </c>
      <c r="C776" s="82" t="s">
        <v>46</v>
      </c>
      <c r="D776" s="83">
        <v>12</v>
      </c>
      <c r="E776" s="84"/>
      <c r="F776" s="85"/>
      <c r="G776" s="52"/>
      <c r="H776" s="76"/>
    </row>
    <row r="777" spans="1:8" s="53" customFormat="1" ht="56.25">
      <c r="A777" s="49" t="s">
        <v>1352</v>
      </c>
      <c r="B777" s="81" t="s">
        <v>1320</v>
      </c>
      <c r="C777" s="82" t="s">
        <v>46</v>
      </c>
      <c r="D777" s="83">
        <v>8</v>
      </c>
      <c r="E777" s="84"/>
      <c r="F777" s="85"/>
      <c r="G777" s="52"/>
      <c r="H777" s="76"/>
    </row>
    <row r="778" spans="1:8" s="53" customFormat="1" ht="56.25">
      <c r="A778" s="49" t="s">
        <v>1353</v>
      </c>
      <c r="B778" s="81" t="s">
        <v>1321</v>
      </c>
      <c r="C778" s="82" t="s">
        <v>46</v>
      </c>
      <c r="D778" s="83">
        <v>4</v>
      </c>
      <c r="E778" s="84"/>
      <c r="F778" s="85"/>
      <c r="G778" s="52"/>
      <c r="H778" s="76"/>
    </row>
    <row r="779" spans="1:8" s="53" customFormat="1" ht="56.25">
      <c r="A779" s="49" t="s">
        <v>1354</v>
      </c>
      <c r="B779" s="81" t="s">
        <v>1322</v>
      </c>
      <c r="C779" s="82" t="s">
        <v>46</v>
      </c>
      <c r="D779" s="83">
        <v>2</v>
      </c>
      <c r="E779" s="84"/>
      <c r="F779" s="85"/>
      <c r="G779" s="52"/>
      <c r="H779" s="76"/>
    </row>
    <row r="780" spans="1:8" s="53" customFormat="1" ht="56.25">
      <c r="A780" s="49" t="s">
        <v>1355</v>
      </c>
      <c r="B780" s="81" t="s">
        <v>1718</v>
      </c>
      <c r="C780" s="82" t="s">
        <v>46</v>
      </c>
      <c r="D780" s="83">
        <v>1</v>
      </c>
      <c r="E780" s="84"/>
      <c r="F780" s="85"/>
      <c r="G780" s="52"/>
      <c r="H780" s="76"/>
    </row>
    <row r="781" spans="1:8" s="53" customFormat="1" ht="56.25">
      <c r="A781" s="49" t="s">
        <v>1356</v>
      </c>
      <c r="B781" s="81" t="s">
        <v>1323</v>
      </c>
      <c r="C781" s="82" t="s">
        <v>46</v>
      </c>
      <c r="D781" s="83">
        <v>1</v>
      </c>
      <c r="E781" s="84"/>
      <c r="F781" s="85"/>
      <c r="G781" s="52"/>
      <c r="H781" s="76"/>
    </row>
    <row r="782" spans="1:8" s="53" customFormat="1" ht="56.25">
      <c r="A782" s="49" t="s">
        <v>1357</v>
      </c>
      <c r="B782" s="81" t="s">
        <v>1324</v>
      </c>
      <c r="C782" s="82" t="s">
        <v>46</v>
      </c>
      <c r="D782" s="83">
        <v>1</v>
      </c>
      <c r="E782" s="84"/>
      <c r="F782" s="85"/>
      <c r="G782" s="52"/>
      <c r="H782" s="76"/>
    </row>
    <row r="783" spans="1:8" s="53" customFormat="1" ht="67.5">
      <c r="A783" s="49" t="s">
        <v>1358</v>
      </c>
      <c r="B783" s="81" t="s">
        <v>1325</v>
      </c>
      <c r="C783" s="82" t="s">
        <v>46</v>
      </c>
      <c r="D783" s="83">
        <v>1</v>
      </c>
      <c r="E783" s="84"/>
      <c r="F783" s="85"/>
      <c r="G783" s="52"/>
      <c r="H783" s="76"/>
    </row>
    <row r="784" spans="1:8" s="53" customFormat="1" ht="67.5">
      <c r="A784" s="49" t="s">
        <v>1359</v>
      </c>
      <c r="B784" s="81" t="s">
        <v>1326</v>
      </c>
      <c r="C784" s="82" t="s">
        <v>46</v>
      </c>
      <c r="D784" s="83">
        <v>2</v>
      </c>
      <c r="E784" s="84"/>
      <c r="F784" s="85"/>
      <c r="G784" s="52"/>
      <c r="H784" s="76"/>
    </row>
    <row r="785" spans="1:8" s="53" customFormat="1" ht="90">
      <c r="A785" s="49" t="s">
        <v>1360</v>
      </c>
      <c r="B785" s="81" t="s">
        <v>1327</v>
      </c>
      <c r="C785" s="82" t="s">
        <v>46</v>
      </c>
      <c r="D785" s="83">
        <v>1</v>
      </c>
      <c r="E785" s="84"/>
      <c r="F785" s="85"/>
      <c r="G785" s="52"/>
      <c r="H785" s="76"/>
    </row>
    <row r="786" spans="1:8" s="53" customFormat="1" ht="56.25">
      <c r="A786" s="49" t="s">
        <v>1361</v>
      </c>
      <c r="B786" s="81" t="s">
        <v>1328</v>
      </c>
      <c r="C786" s="82" t="s">
        <v>46</v>
      </c>
      <c r="D786" s="83">
        <v>1</v>
      </c>
      <c r="E786" s="84"/>
      <c r="F786" s="85"/>
      <c r="G786" s="52"/>
      <c r="H786" s="76"/>
    </row>
    <row r="787" spans="1:8" s="53" customFormat="1" ht="56.25">
      <c r="A787" s="49" t="s">
        <v>1362</v>
      </c>
      <c r="B787" s="81" t="s">
        <v>1329</v>
      </c>
      <c r="C787" s="82" t="s">
        <v>46</v>
      </c>
      <c r="D787" s="83">
        <v>1</v>
      </c>
      <c r="E787" s="84"/>
      <c r="F787" s="85"/>
      <c r="G787" s="52"/>
      <c r="H787" s="76"/>
    </row>
    <row r="788" spans="1:8" s="53" customFormat="1" ht="56.25">
      <c r="A788" s="49" t="s">
        <v>1363</v>
      </c>
      <c r="B788" s="81" t="s">
        <v>1330</v>
      </c>
      <c r="C788" s="82" t="s">
        <v>46</v>
      </c>
      <c r="D788" s="83">
        <v>1</v>
      </c>
      <c r="E788" s="84"/>
      <c r="F788" s="85"/>
      <c r="G788" s="52"/>
      <c r="H788" s="76"/>
    </row>
    <row r="789" spans="1:8" s="53" customFormat="1" ht="56.25">
      <c r="A789" s="49" t="s">
        <v>1364</v>
      </c>
      <c r="B789" s="81" t="s">
        <v>1331</v>
      </c>
      <c r="C789" s="82" t="s">
        <v>46</v>
      </c>
      <c r="D789" s="83">
        <v>1</v>
      </c>
      <c r="E789" s="84"/>
      <c r="F789" s="85"/>
      <c r="G789" s="52"/>
      <c r="H789" s="76"/>
    </row>
    <row r="790" spans="1:8" s="53" customFormat="1" ht="56.25">
      <c r="A790" s="49" t="s">
        <v>1365</v>
      </c>
      <c r="B790" s="81" t="s">
        <v>1332</v>
      </c>
      <c r="C790" s="82" t="s">
        <v>46</v>
      </c>
      <c r="D790" s="83">
        <v>1</v>
      </c>
      <c r="E790" s="84"/>
      <c r="F790" s="85"/>
      <c r="G790" s="52"/>
      <c r="H790" s="76"/>
    </row>
    <row r="791" spans="1:8" s="53" customFormat="1" ht="56.25">
      <c r="A791" s="49" t="s">
        <v>1382</v>
      </c>
      <c r="B791" s="81" t="s">
        <v>1333</v>
      </c>
      <c r="C791" s="82" t="s">
        <v>46</v>
      </c>
      <c r="D791" s="83">
        <v>1</v>
      </c>
      <c r="E791" s="84"/>
      <c r="F791" s="85"/>
      <c r="G791" s="52"/>
      <c r="H791" s="76"/>
    </row>
    <row r="792" spans="1:8" s="53" customFormat="1" ht="56.25">
      <c r="A792" s="49" t="s">
        <v>1383</v>
      </c>
      <c r="B792" s="81" t="s">
        <v>1335</v>
      </c>
      <c r="C792" s="82" t="s">
        <v>46</v>
      </c>
      <c r="D792" s="83">
        <v>1</v>
      </c>
      <c r="E792" s="84"/>
      <c r="F792" s="85"/>
      <c r="G792" s="52"/>
      <c r="H792" s="76"/>
    </row>
    <row r="793" spans="1:8" s="53" customFormat="1" ht="56.25">
      <c r="A793" s="49" t="s">
        <v>1384</v>
      </c>
      <c r="B793" s="81" t="s">
        <v>1337</v>
      </c>
      <c r="C793" s="82" t="s">
        <v>46</v>
      </c>
      <c r="D793" s="83">
        <v>1</v>
      </c>
      <c r="E793" s="84"/>
      <c r="F793" s="85"/>
      <c r="G793" s="52"/>
      <c r="H793" s="76"/>
    </row>
    <row r="794" spans="1:8" s="53" customFormat="1" ht="12.75">
      <c r="A794" s="54" t="s">
        <v>1766</v>
      </c>
      <c r="B794" s="55" t="s">
        <v>1338</v>
      </c>
      <c r="C794" s="56"/>
      <c r="D794" s="57"/>
      <c r="E794" s="69"/>
      <c r="F794" s="69"/>
      <c r="G794" s="69">
        <f>SUM(G795:G796)</f>
        <v>0</v>
      </c>
      <c r="H794" s="76"/>
    </row>
    <row r="795" spans="1:8" s="53" customFormat="1" ht="67.5">
      <c r="A795" s="49" t="s">
        <v>1385</v>
      </c>
      <c r="B795" s="81" t="s">
        <v>1726</v>
      </c>
      <c r="C795" s="82" t="s">
        <v>46</v>
      </c>
      <c r="D795" s="83">
        <v>1</v>
      </c>
      <c r="E795" s="84"/>
      <c r="F795" s="85"/>
      <c r="G795" s="52"/>
      <c r="H795" s="76"/>
    </row>
    <row r="796" spans="1:8" s="53" customFormat="1" ht="67.5">
      <c r="A796" s="49" t="s">
        <v>1386</v>
      </c>
      <c r="B796" s="81" t="s">
        <v>1727</v>
      </c>
      <c r="C796" s="82" t="s">
        <v>46</v>
      </c>
      <c r="D796" s="83">
        <v>1</v>
      </c>
      <c r="E796" s="84"/>
      <c r="F796" s="85"/>
      <c r="G796" s="52"/>
      <c r="H796" s="76"/>
    </row>
    <row r="797" spans="1:8" s="48" customFormat="1" ht="12.75">
      <c r="A797" s="41" t="s">
        <v>1366</v>
      </c>
      <c r="B797" s="42" t="s">
        <v>1367</v>
      </c>
      <c r="C797" s="43"/>
      <c r="D797" s="44"/>
      <c r="E797" s="67"/>
      <c r="F797" s="67"/>
      <c r="G797" s="68">
        <f>G798+G807</f>
        <v>0</v>
      </c>
      <c r="H797" s="76"/>
    </row>
    <row r="798" spans="1:8" s="53" customFormat="1" ht="12.75">
      <c r="A798" s="54" t="s">
        <v>1368</v>
      </c>
      <c r="B798" s="55" t="s">
        <v>1369</v>
      </c>
      <c r="C798" s="56"/>
      <c r="D798" s="57"/>
      <c r="E798" s="69"/>
      <c r="F798" s="69"/>
      <c r="G798" s="69">
        <f>SUM(G799:G806)</f>
        <v>0</v>
      </c>
      <c r="H798" s="76"/>
    </row>
    <row r="799" spans="1:8" s="53" customFormat="1" ht="135">
      <c r="A799" s="49" t="s">
        <v>1387</v>
      </c>
      <c r="B799" s="81" t="s">
        <v>1370</v>
      </c>
      <c r="C799" s="82" t="s">
        <v>46</v>
      </c>
      <c r="D799" s="83">
        <v>6</v>
      </c>
      <c r="E799" s="84"/>
      <c r="F799" s="85"/>
      <c r="G799" s="52"/>
      <c r="H799" s="76"/>
    </row>
    <row r="800" spans="1:8" s="53" customFormat="1" ht="135">
      <c r="A800" s="49" t="s">
        <v>1388</v>
      </c>
      <c r="B800" s="81" t="s">
        <v>1371</v>
      </c>
      <c r="C800" s="82" t="s">
        <v>46</v>
      </c>
      <c r="D800" s="83">
        <v>13</v>
      </c>
      <c r="E800" s="84"/>
      <c r="F800" s="85"/>
      <c r="G800" s="52"/>
      <c r="H800" s="76"/>
    </row>
    <row r="801" spans="1:8" s="53" customFormat="1" ht="135">
      <c r="A801" s="49" t="s">
        <v>1389</v>
      </c>
      <c r="B801" s="81" t="s">
        <v>1372</v>
      </c>
      <c r="C801" s="82" t="s">
        <v>46</v>
      </c>
      <c r="D801" s="83">
        <v>3</v>
      </c>
      <c r="E801" s="84"/>
      <c r="F801" s="85"/>
      <c r="G801" s="52"/>
      <c r="H801" s="76"/>
    </row>
    <row r="802" spans="1:8" s="53" customFormat="1" ht="135">
      <c r="A802" s="49" t="s">
        <v>1390</v>
      </c>
      <c r="B802" s="81" t="s">
        <v>1373</v>
      </c>
      <c r="C802" s="82" t="s">
        <v>46</v>
      </c>
      <c r="D802" s="83">
        <v>11</v>
      </c>
      <c r="E802" s="84"/>
      <c r="F802" s="85"/>
      <c r="G802" s="52"/>
      <c r="H802" s="76"/>
    </row>
    <row r="803" spans="1:8" s="53" customFormat="1" ht="135">
      <c r="A803" s="49" t="s">
        <v>1391</v>
      </c>
      <c r="B803" s="81" t="s">
        <v>1374</v>
      </c>
      <c r="C803" s="82" t="s">
        <v>46</v>
      </c>
      <c r="D803" s="83">
        <v>10</v>
      </c>
      <c r="E803" s="84"/>
      <c r="F803" s="85"/>
      <c r="G803" s="52"/>
      <c r="H803" s="76"/>
    </row>
    <row r="804" spans="1:8" s="53" customFormat="1" ht="135">
      <c r="A804" s="49" t="s">
        <v>1392</v>
      </c>
      <c r="B804" s="81" t="s">
        <v>1375</v>
      </c>
      <c r="C804" s="82" t="s">
        <v>46</v>
      </c>
      <c r="D804" s="83">
        <v>3</v>
      </c>
      <c r="E804" s="84"/>
      <c r="F804" s="85"/>
      <c r="G804" s="52"/>
      <c r="H804" s="76"/>
    </row>
    <row r="805" spans="1:8" s="53" customFormat="1" ht="135">
      <c r="A805" s="49" t="s">
        <v>1393</v>
      </c>
      <c r="B805" s="81" t="s">
        <v>1376</v>
      </c>
      <c r="C805" s="82" t="s">
        <v>46</v>
      </c>
      <c r="D805" s="83">
        <v>3</v>
      </c>
      <c r="E805" s="84"/>
      <c r="F805" s="85"/>
      <c r="G805" s="52"/>
      <c r="H805" s="76"/>
    </row>
    <row r="806" spans="1:8" s="53" customFormat="1" ht="78.75">
      <c r="A806" s="49" t="s">
        <v>1394</v>
      </c>
      <c r="B806" s="81" t="s">
        <v>1377</v>
      </c>
      <c r="C806" s="82" t="s">
        <v>46</v>
      </c>
      <c r="D806" s="83">
        <v>2</v>
      </c>
      <c r="E806" s="84"/>
      <c r="F806" s="85"/>
      <c r="G806" s="52"/>
      <c r="H806" s="76"/>
    </row>
    <row r="807" spans="1:8" s="53" customFormat="1" ht="12.75">
      <c r="A807" s="54" t="s">
        <v>1368</v>
      </c>
      <c r="B807" s="55" t="s">
        <v>1378</v>
      </c>
      <c r="C807" s="56"/>
      <c r="D807" s="57"/>
      <c r="E807" s="69"/>
      <c r="F807" s="71"/>
      <c r="G807" s="69">
        <f>SUM(G808:G812)</f>
        <v>0</v>
      </c>
      <c r="H807" s="76"/>
    </row>
    <row r="808" spans="1:8" s="53" customFormat="1" ht="123.75">
      <c r="A808" s="49" t="s">
        <v>1410</v>
      </c>
      <c r="B808" s="81" t="s">
        <v>1719</v>
      </c>
      <c r="C808" s="82" t="s">
        <v>46</v>
      </c>
      <c r="D808" s="83">
        <v>1</v>
      </c>
      <c r="E808" s="84"/>
      <c r="F808" s="85"/>
      <c r="G808" s="52"/>
      <c r="H808" s="76"/>
    </row>
    <row r="809" spans="1:8" s="53" customFormat="1" ht="123.75">
      <c r="A809" s="49" t="s">
        <v>1411</v>
      </c>
      <c r="B809" s="81" t="s">
        <v>1720</v>
      </c>
      <c r="C809" s="82" t="s">
        <v>46</v>
      </c>
      <c r="D809" s="83">
        <v>1</v>
      </c>
      <c r="E809" s="84"/>
      <c r="F809" s="85"/>
      <c r="G809" s="52"/>
      <c r="H809" s="76"/>
    </row>
    <row r="810" spans="1:8" s="53" customFormat="1" ht="123.75">
      <c r="A810" s="49" t="s">
        <v>1412</v>
      </c>
      <c r="B810" s="81" t="s">
        <v>1379</v>
      </c>
      <c r="C810" s="82" t="s">
        <v>46</v>
      </c>
      <c r="D810" s="83">
        <v>1</v>
      </c>
      <c r="E810" s="84"/>
      <c r="F810" s="85"/>
      <c r="G810" s="52"/>
      <c r="H810" s="76"/>
    </row>
    <row r="811" spans="1:8" s="53" customFormat="1" ht="90">
      <c r="A811" s="49" t="s">
        <v>1413</v>
      </c>
      <c r="B811" s="81" t="s">
        <v>1380</v>
      </c>
      <c r="C811" s="82" t="s">
        <v>46</v>
      </c>
      <c r="D811" s="83">
        <v>1</v>
      </c>
      <c r="E811" s="84"/>
      <c r="F811" s="85"/>
      <c r="G811" s="52"/>
      <c r="H811" s="76"/>
    </row>
    <row r="812" spans="1:8" s="53" customFormat="1" ht="90">
      <c r="A812" s="49" t="s">
        <v>1414</v>
      </c>
      <c r="B812" s="81" t="s">
        <v>1381</v>
      </c>
      <c r="C812" s="82" t="s">
        <v>46</v>
      </c>
      <c r="D812" s="83">
        <v>1</v>
      </c>
      <c r="E812" s="84"/>
      <c r="F812" s="85"/>
      <c r="G812" s="52"/>
      <c r="H812" s="76"/>
    </row>
    <row r="813" spans="1:8" s="48" customFormat="1" ht="12.75">
      <c r="A813" s="41" t="s">
        <v>1395</v>
      </c>
      <c r="B813" s="42" t="s">
        <v>1396</v>
      </c>
      <c r="C813" s="43"/>
      <c r="D813" s="44"/>
      <c r="E813" s="67"/>
      <c r="F813" s="67"/>
      <c r="G813" s="68">
        <f>ROUND(PRODUCT(SUM(G814:G830)),2)</f>
        <v>0</v>
      </c>
      <c r="H813" s="76"/>
    </row>
    <row r="814" spans="1:8" s="53" customFormat="1" ht="33.75">
      <c r="A814" s="49" t="s">
        <v>1415</v>
      </c>
      <c r="B814" s="81" t="s">
        <v>61</v>
      </c>
      <c r="C814" s="82" t="s">
        <v>62</v>
      </c>
      <c r="D814" s="83">
        <v>781.79</v>
      </c>
      <c r="E814" s="84"/>
      <c r="F814" s="85"/>
      <c r="G814" s="52"/>
      <c r="H814" s="76"/>
    </row>
    <row r="815" spans="1:8" s="53" customFormat="1" ht="33.75">
      <c r="A815" s="49" t="s">
        <v>1416</v>
      </c>
      <c r="B815" s="81" t="s">
        <v>194</v>
      </c>
      <c r="C815" s="82" t="s">
        <v>23</v>
      </c>
      <c r="D815" s="83">
        <v>15.4</v>
      </c>
      <c r="E815" s="84"/>
      <c r="F815" s="85"/>
      <c r="G815" s="52"/>
      <c r="H815" s="76"/>
    </row>
    <row r="816" spans="1:8" s="53" customFormat="1" ht="22.5">
      <c r="A816" s="49" t="s">
        <v>1417</v>
      </c>
      <c r="B816" s="81" t="s">
        <v>1397</v>
      </c>
      <c r="C816" s="82" t="s">
        <v>26</v>
      </c>
      <c r="D816" s="83">
        <v>2.12</v>
      </c>
      <c r="E816" s="84"/>
      <c r="F816" s="85"/>
      <c r="G816" s="52"/>
      <c r="H816" s="76"/>
    </row>
    <row r="817" spans="1:9" s="53" customFormat="1" ht="67.5">
      <c r="A817" s="49" t="s">
        <v>1418</v>
      </c>
      <c r="B817" s="81" t="s">
        <v>1398</v>
      </c>
      <c r="C817" s="82" t="s">
        <v>62</v>
      </c>
      <c r="D817" s="83">
        <v>1348.53</v>
      </c>
      <c r="E817" s="84"/>
      <c r="F817" s="85"/>
      <c r="G817" s="52"/>
      <c r="H817" s="76"/>
    </row>
    <row r="818" spans="1:9" s="53" customFormat="1" ht="45">
      <c r="A818" s="49" t="s">
        <v>1419</v>
      </c>
      <c r="B818" s="81" t="s">
        <v>1399</v>
      </c>
      <c r="C818" s="82" t="s">
        <v>62</v>
      </c>
      <c r="D818" s="83">
        <v>948.2</v>
      </c>
      <c r="E818" s="84"/>
      <c r="F818" s="85"/>
      <c r="G818" s="52"/>
      <c r="H818" s="76"/>
    </row>
    <row r="819" spans="1:9" s="53" customFormat="1" ht="56.25">
      <c r="A819" s="49" t="s">
        <v>1420</v>
      </c>
      <c r="B819" s="81" t="s">
        <v>1400</v>
      </c>
      <c r="C819" s="82" t="s">
        <v>46</v>
      </c>
      <c r="D819" s="83">
        <v>72</v>
      </c>
      <c r="E819" s="84"/>
      <c r="F819" s="85"/>
      <c r="G819" s="52"/>
      <c r="H819" s="76"/>
    </row>
    <row r="820" spans="1:9" s="53" customFormat="1" ht="33.75">
      <c r="A820" s="49" t="s">
        <v>1421</v>
      </c>
      <c r="B820" s="81" t="s">
        <v>1401</v>
      </c>
      <c r="C820" s="82" t="s">
        <v>62</v>
      </c>
      <c r="D820" s="83">
        <v>2296.73</v>
      </c>
      <c r="E820" s="84"/>
      <c r="F820" s="85"/>
      <c r="G820" s="52"/>
      <c r="H820" s="76"/>
    </row>
    <row r="821" spans="1:9" s="53" customFormat="1" ht="90">
      <c r="A821" s="49" t="s">
        <v>1422</v>
      </c>
      <c r="B821" s="81" t="s">
        <v>1402</v>
      </c>
      <c r="C821" s="82" t="s">
        <v>23</v>
      </c>
      <c r="D821" s="83">
        <v>421.67</v>
      </c>
      <c r="E821" s="84"/>
      <c r="F821" s="85"/>
      <c r="G821" s="52"/>
      <c r="H821" s="76"/>
    </row>
    <row r="822" spans="1:9" s="72" customFormat="1" ht="45">
      <c r="A822" s="49" t="s">
        <v>1423</v>
      </c>
      <c r="B822" s="81" t="s">
        <v>1403</v>
      </c>
      <c r="C822" s="82" t="s">
        <v>99</v>
      </c>
      <c r="D822" s="83">
        <v>270.17</v>
      </c>
      <c r="E822" s="84"/>
      <c r="F822" s="85"/>
      <c r="G822" s="52"/>
      <c r="H822" s="76"/>
    </row>
    <row r="823" spans="1:9" s="72" customFormat="1" ht="45">
      <c r="A823" s="49" t="s">
        <v>1424</v>
      </c>
      <c r="B823" s="81" t="s">
        <v>1404</v>
      </c>
      <c r="C823" s="82" t="s">
        <v>99</v>
      </c>
      <c r="D823" s="83">
        <v>22.87</v>
      </c>
      <c r="E823" s="84"/>
      <c r="F823" s="85"/>
      <c r="G823" s="52"/>
      <c r="H823" s="76"/>
    </row>
    <row r="824" spans="1:9" s="72" customFormat="1" ht="33.75">
      <c r="A824" s="49" t="s">
        <v>1425</v>
      </c>
      <c r="B824" s="81" t="s">
        <v>1405</v>
      </c>
      <c r="C824" s="82" t="s">
        <v>46</v>
      </c>
      <c r="D824" s="83">
        <v>12</v>
      </c>
      <c r="E824" s="84"/>
      <c r="F824" s="85"/>
      <c r="G824" s="52"/>
      <c r="H824" s="76"/>
    </row>
    <row r="825" spans="1:9" s="72" customFormat="1" ht="33.75">
      <c r="A825" s="49" t="s">
        <v>1426</v>
      </c>
      <c r="B825" s="81" t="s">
        <v>1406</v>
      </c>
      <c r="C825" s="82" t="s">
        <v>46</v>
      </c>
      <c r="D825" s="83">
        <v>8</v>
      </c>
      <c r="E825" s="84"/>
      <c r="F825" s="85"/>
      <c r="G825" s="52"/>
      <c r="H825" s="76"/>
    </row>
    <row r="826" spans="1:9" s="72" customFormat="1" ht="33.75">
      <c r="A826" s="49" t="s">
        <v>1439</v>
      </c>
      <c r="B826" s="81" t="s">
        <v>1407</v>
      </c>
      <c r="C826" s="82" t="s">
        <v>46</v>
      </c>
      <c r="D826" s="83">
        <v>57</v>
      </c>
      <c r="E826" s="84"/>
      <c r="F826" s="85"/>
      <c r="G826" s="52"/>
      <c r="H826" s="76"/>
    </row>
    <row r="827" spans="1:9" s="72" customFormat="1" ht="33.75">
      <c r="A827" s="49" t="s">
        <v>1441</v>
      </c>
      <c r="B827" s="81" t="s">
        <v>1408</v>
      </c>
      <c r="C827" s="82" t="s">
        <v>46</v>
      </c>
      <c r="D827" s="83">
        <v>40</v>
      </c>
      <c r="E827" s="84"/>
      <c r="F827" s="85"/>
      <c r="G827" s="52"/>
      <c r="H827" s="76"/>
    </row>
    <row r="828" spans="1:9" s="72" customFormat="1" ht="45">
      <c r="A828" s="49" t="s">
        <v>1442</v>
      </c>
      <c r="B828" s="81" t="s">
        <v>1692</v>
      </c>
      <c r="C828" s="82" t="s">
        <v>46</v>
      </c>
      <c r="D828" s="83">
        <v>4</v>
      </c>
      <c r="E828" s="84"/>
      <c r="F828" s="85"/>
      <c r="G828" s="52"/>
      <c r="H828" s="76"/>
    </row>
    <row r="829" spans="1:9" s="72" customFormat="1" ht="22.5">
      <c r="A829" s="49" t="s">
        <v>1443</v>
      </c>
      <c r="B829" s="81" t="s">
        <v>1409</v>
      </c>
      <c r="C829" s="82" t="s">
        <v>46</v>
      </c>
      <c r="D829" s="83">
        <v>76</v>
      </c>
      <c r="E829" s="84"/>
      <c r="F829" s="85"/>
      <c r="G829" s="52"/>
      <c r="H829" s="76"/>
    </row>
    <row r="830" spans="1:9" s="60" customFormat="1" ht="22.5">
      <c r="A830" s="49" t="s">
        <v>1444</v>
      </c>
      <c r="B830" s="81" t="s">
        <v>144</v>
      </c>
      <c r="C830" s="82" t="s">
        <v>26</v>
      </c>
      <c r="D830" s="83">
        <v>0.17</v>
      </c>
      <c r="E830" s="84"/>
      <c r="F830" s="85"/>
      <c r="G830" s="52"/>
      <c r="H830" s="76"/>
      <c r="I830" s="64"/>
    </row>
    <row r="831" spans="1:9">
      <c r="A831" s="41" t="s">
        <v>1427</v>
      </c>
      <c r="B831" s="42" t="s">
        <v>1428</v>
      </c>
      <c r="C831" s="43"/>
      <c r="D831" s="44"/>
      <c r="E831" s="59"/>
      <c r="F831" s="46"/>
      <c r="G831" s="40">
        <f>SUM(G832:G847)</f>
        <v>0</v>
      </c>
      <c r="H831" s="76"/>
    </row>
    <row r="832" spans="1:9" ht="22.5">
      <c r="A832" s="49" t="s">
        <v>1445</v>
      </c>
      <c r="B832" s="81" t="s">
        <v>1429</v>
      </c>
      <c r="C832" s="82" t="s">
        <v>46</v>
      </c>
      <c r="D832" s="83">
        <v>1</v>
      </c>
      <c r="E832" s="84"/>
      <c r="F832" s="85"/>
      <c r="G832" s="52"/>
      <c r="H832" s="76"/>
    </row>
    <row r="833" spans="1:8" ht="22.5">
      <c r="A833" s="49" t="s">
        <v>1446</v>
      </c>
      <c r="B833" s="81" t="s">
        <v>1430</v>
      </c>
      <c r="C833" s="82" t="s">
        <v>46</v>
      </c>
      <c r="D833" s="83">
        <v>1</v>
      </c>
      <c r="E833" s="84"/>
      <c r="F833" s="85"/>
      <c r="G833" s="52"/>
      <c r="H833" s="76"/>
    </row>
    <row r="834" spans="1:8" ht="22.5">
      <c r="A834" s="49" t="s">
        <v>1447</v>
      </c>
      <c r="B834" s="81" t="s">
        <v>1431</v>
      </c>
      <c r="C834" s="82" t="s">
        <v>46</v>
      </c>
      <c r="D834" s="83">
        <v>1</v>
      </c>
      <c r="E834" s="84"/>
      <c r="F834" s="85"/>
      <c r="G834" s="52"/>
      <c r="H834" s="76"/>
    </row>
    <row r="835" spans="1:8" ht="22.5">
      <c r="A835" s="49" t="s">
        <v>1448</v>
      </c>
      <c r="B835" s="81" t="s">
        <v>1432</v>
      </c>
      <c r="C835" s="82" t="s">
        <v>46</v>
      </c>
      <c r="D835" s="83">
        <v>1</v>
      </c>
      <c r="E835" s="84"/>
      <c r="F835" s="85"/>
      <c r="G835" s="52"/>
      <c r="H835" s="76"/>
    </row>
    <row r="836" spans="1:8" ht="22.5">
      <c r="A836" s="49" t="s">
        <v>1449</v>
      </c>
      <c r="B836" s="81" t="s">
        <v>1433</v>
      </c>
      <c r="C836" s="82" t="s">
        <v>46</v>
      </c>
      <c r="D836" s="83">
        <v>1</v>
      </c>
      <c r="E836" s="84"/>
      <c r="F836" s="85"/>
      <c r="G836" s="52"/>
      <c r="H836" s="76"/>
    </row>
    <row r="837" spans="1:8" ht="22.5">
      <c r="A837" s="49" t="s">
        <v>1450</v>
      </c>
      <c r="B837" s="81" t="s">
        <v>1434</v>
      </c>
      <c r="C837" s="82" t="s">
        <v>46</v>
      </c>
      <c r="D837" s="83">
        <v>1</v>
      </c>
      <c r="E837" s="84"/>
      <c r="F837" s="85"/>
      <c r="G837" s="52"/>
      <c r="H837" s="76"/>
    </row>
    <row r="838" spans="1:8" ht="22.5">
      <c r="A838" s="49" t="s">
        <v>1452</v>
      </c>
      <c r="B838" s="81" t="s">
        <v>1435</v>
      </c>
      <c r="C838" s="82" t="s">
        <v>46</v>
      </c>
      <c r="D838" s="83">
        <v>1</v>
      </c>
      <c r="E838" s="84"/>
      <c r="F838" s="85"/>
      <c r="G838" s="52"/>
      <c r="H838" s="76"/>
    </row>
    <row r="839" spans="1:8" ht="22.5">
      <c r="A839" s="49" t="s">
        <v>1454</v>
      </c>
      <c r="B839" s="81" t="s">
        <v>1436</v>
      </c>
      <c r="C839" s="82" t="s">
        <v>46</v>
      </c>
      <c r="D839" s="83">
        <v>1</v>
      </c>
      <c r="E839" s="84"/>
      <c r="F839" s="85"/>
      <c r="G839" s="52"/>
      <c r="H839" s="76"/>
    </row>
    <row r="840" spans="1:8" ht="22.5">
      <c r="A840" s="49" t="s">
        <v>1456</v>
      </c>
      <c r="B840" s="81" t="s">
        <v>1437</v>
      </c>
      <c r="C840" s="82" t="s">
        <v>46</v>
      </c>
      <c r="D840" s="83">
        <v>1</v>
      </c>
      <c r="E840" s="84"/>
      <c r="F840" s="85"/>
      <c r="G840" s="52"/>
      <c r="H840" s="76"/>
    </row>
    <row r="841" spans="1:8" ht="22.5">
      <c r="A841" s="49" t="s">
        <v>1457</v>
      </c>
      <c r="B841" s="81" t="s">
        <v>1438</v>
      </c>
      <c r="C841" s="82" t="s">
        <v>46</v>
      </c>
      <c r="D841" s="83">
        <v>2</v>
      </c>
      <c r="E841" s="84"/>
      <c r="F841" s="51"/>
      <c r="G841" s="52"/>
      <c r="H841" s="76"/>
    </row>
    <row r="842" spans="1:8" ht="22.5">
      <c r="A842" s="49" t="s">
        <v>1458</v>
      </c>
      <c r="B842" s="81" t="s">
        <v>1440</v>
      </c>
      <c r="C842" s="82" t="s">
        <v>46</v>
      </c>
      <c r="D842" s="83">
        <v>2</v>
      </c>
      <c r="E842" s="84"/>
      <c r="F842" s="51"/>
      <c r="G842" s="52"/>
      <c r="H842" s="76"/>
    </row>
    <row r="843" spans="1:8" ht="22.5">
      <c r="A843" s="49" t="s">
        <v>1459</v>
      </c>
      <c r="B843" s="81" t="s">
        <v>1451</v>
      </c>
      <c r="C843" s="82" t="s">
        <v>46</v>
      </c>
      <c r="D843" s="83">
        <v>1</v>
      </c>
      <c r="E843" s="84"/>
      <c r="F843" s="51"/>
      <c r="G843" s="52"/>
      <c r="H843" s="76"/>
    </row>
    <row r="844" spans="1:8" ht="45">
      <c r="A844" s="49" t="s">
        <v>1460</v>
      </c>
      <c r="B844" s="81" t="s">
        <v>1453</v>
      </c>
      <c r="C844" s="82" t="s">
        <v>46</v>
      </c>
      <c r="D844" s="83">
        <v>1</v>
      </c>
      <c r="E844" s="84"/>
      <c r="F844" s="51"/>
      <c r="G844" s="52"/>
      <c r="H844" s="76"/>
    </row>
    <row r="845" spans="1:8" ht="33.75">
      <c r="A845" s="49" t="s">
        <v>1461</v>
      </c>
      <c r="B845" s="81" t="s">
        <v>1455</v>
      </c>
      <c r="C845" s="82" t="s">
        <v>46</v>
      </c>
      <c r="D845" s="83">
        <v>1</v>
      </c>
      <c r="E845" s="84"/>
      <c r="F845" s="51"/>
      <c r="G845" s="52"/>
      <c r="H845" s="76"/>
    </row>
    <row r="846" spans="1:8" ht="22.5">
      <c r="A846" s="49" t="s">
        <v>1462</v>
      </c>
      <c r="B846" s="81" t="s">
        <v>1463</v>
      </c>
      <c r="C846" s="82" t="s">
        <v>46</v>
      </c>
      <c r="D846" s="83">
        <v>1</v>
      </c>
      <c r="E846" s="84"/>
      <c r="F846" s="51"/>
      <c r="G846" s="52"/>
      <c r="H846" s="76"/>
    </row>
    <row r="847" spans="1:8" ht="22.5">
      <c r="A847" s="49" t="s">
        <v>1464</v>
      </c>
      <c r="B847" s="81" t="s">
        <v>1465</v>
      </c>
      <c r="C847" s="82" t="s">
        <v>46</v>
      </c>
      <c r="D847" s="83">
        <v>1</v>
      </c>
      <c r="E847" s="50"/>
      <c r="F847" s="51"/>
      <c r="G847" s="52"/>
      <c r="H847" s="76"/>
    </row>
    <row r="848" spans="1:8" s="53" customFormat="1" ht="12.75">
      <c r="A848" s="41" t="s">
        <v>1535</v>
      </c>
      <c r="B848" s="42" t="s">
        <v>1504</v>
      </c>
      <c r="C848" s="43"/>
      <c r="D848" s="44"/>
      <c r="E848" s="44"/>
      <c r="F848" s="46"/>
      <c r="G848" s="40">
        <f>ROUND(PRODUCT(SUM(G849:G863)),2)</f>
        <v>0</v>
      </c>
      <c r="H848" s="76"/>
    </row>
    <row r="849" spans="1:8" s="53" customFormat="1" ht="56.25">
      <c r="A849" s="49" t="s">
        <v>1466</v>
      </c>
      <c r="B849" s="81" t="s">
        <v>1505</v>
      </c>
      <c r="C849" s="82" t="s">
        <v>46</v>
      </c>
      <c r="D849" s="83">
        <v>1</v>
      </c>
      <c r="E849" s="84"/>
      <c r="F849" s="85"/>
      <c r="G849" s="52"/>
      <c r="H849" s="76"/>
    </row>
    <row r="850" spans="1:8" s="53" customFormat="1" ht="56.25">
      <c r="A850" s="49" t="s">
        <v>1467</v>
      </c>
      <c r="B850" s="81" t="s">
        <v>1506</v>
      </c>
      <c r="C850" s="82" t="s">
        <v>46</v>
      </c>
      <c r="D850" s="83">
        <v>1</v>
      </c>
      <c r="E850" s="84"/>
      <c r="F850" s="85"/>
      <c r="G850" s="52"/>
      <c r="H850" s="76"/>
    </row>
    <row r="851" spans="1:8" s="53" customFormat="1" ht="45">
      <c r="A851" s="49" t="s">
        <v>1468</v>
      </c>
      <c r="B851" s="81" t="s">
        <v>1507</v>
      </c>
      <c r="C851" s="82" t="s">
        <v>46</v>
      </c>
      <c r="D851" s="83">
        <v>1</v>
      </c>
      <c r="E851" s="84"/>
      <c r="F851" s="85"/>
      <c r="G851" s="52"/>
      <c r="H851" s="76"/>
    </row>
    <row r="852" spans="1:8" s="53" customFormat="1" ht="56.25">
      <c r="A852" s="49" t="s">
        <v>1469</v>
      </c>
      <c r="B852" s="81" t="s">
        <v>1508</v>
      </c>
      <c r="C852" s="82" t="s">
        <v>46</v>
      </c>
      <c r="D852" s="83">
        <v>1</v>
      </c>
      <c r="E852" s="84"/>
      <c r="F852" s="85"/>
      <c r="G852" s="52"/>
      <c r="H852" s="76"/>
    </row>
    <row r="853" spans="1:8" s="53" customFormat="1" ht="33.75">
      <c r="A853" s="49" t="s">
        <v>1470</v>
      </c>
      <c r="B853" s="81" t="s">
        <v>1509</v>
      </c>
      <c r="C853" s="82" t="s">
        <v>99</v>
      </c>
      <c r="D853" s="83">
        <v>15.45</v>
      </c>
      <c r="E853" s="84"/>
      <c r="F853" s="85"/>
      <c r="G853" s="52"/>
      <c r="H853" s="76"/>
    </row>
    <row r="854" spans="1:8" s="53" customFormat="1" ht="33.75">
      <c r="A854" s="49" t="s">
        <v>1471</v>
      </c>
      <c r="B854" s="81" t="s">
        <v>1510</v>
      </c>
      <c r="C854" s="82" t="s">
        <v>99</v>
      </c>
      <c r="D854" s="83">
        <v>10.64</v>
      </c>
      <c r="E854" s="84"/>
      <c r="F854" s="85"/>
      <c r="G854" s="52"/>
      <c r="H854" s="76"/>
    </row>
    <row r="855" spans="1:8" s="53" customFormat="1" ht="56.25">
      <c r="A855" s="49" t="s">
        <v>1472</v>
      </c>
      <c r="B855" s="81" t="s">
        <v>1511</v>
      </c>
      <c r="C855" s="82" t="s">
        <v>1512</v>
      </c>
      <c r="D855" s="83">
        <v>4</v>
      </c>
      <c r="E855" s="84"/>
      <c r="F855" s="85"/>
      <c r="G855" s="52"/>
      <c r="H855" s="76"/>
    </row>
    <row r="856" spans="1:8" s="53" customFormat="1" ht="33.75">
      <c r="A856" s="49" t="s">
        <v>1473</v>
      </c>
      <c r="B856" s="81" t="s">
        <v>1513</v>
      </c>
      <c r="C856" s="82" t="s">
        <v>46</v>
      </c>
      <c r="D856" s="83">
        <v>2</v>
      </c>
      <c r="E856" s="84"/>
      <c r="F856" s="85"/>
      <c r="G856" s="52"/>
      <c r="H856" s="76"/>
    </row>
    <row r="857" spans="1:8" s="53" customFormat="1" ht="33.75">
      <c r="A857" s="49" t="s">
        <v>1474</v>
      </c>
      <c r="B857" s="81" t="s">
        <v>1514</v>
      </c>
      <c r="C857" s="82" t="s">
        <v>46</v>
      </c>
      <c r="D857" s="83">
        <v>1</v>
      </c>
      <c r="E857" s="84"/>
      <c r="F857" s="85"/>
      <c r="G857" s="52"/>
      <c r="H857" s="76"/>
    </row>
    <row r="858" spans="1:8" s="53" customFormat="1" ht="90">
      <c r="A858" s="49" t="s">
        <v>1475</v>
      </c>
      <c r="B858" s="81" t="s">
        <v>1721</v>
      </c>
      <c r="C858" s="82" t="s">
        <v>99</v>
      </c>
      <c r="D858" s="83">
        <v>10.64</v>
      </c>
      <c r="E858" s="84"/>
      <c r="F858" s="85"/>
      <c r="G858" s="52"/>
      <c r="H858" s="76"/>
    </row>
    <row r="859" spans="1:8" s="53" customFormat="1" ht="90">
      <c r="A859" s="49" t="s">
        <v>1476</v>
      </c>
      <c r="B859" s="81" t="s">
        <v>1515</v>
      </c>
      <c r="C859" s="82" t="s">
        <v>46</v>
      </c>
      <c r="D859" s="83">
        <v>9</v>
      </c>
      <c r="E859" s="84"/>
      <c r="F859" s="85"/>
      <c r="G859" s="52"/>
      <c r="H859" s="76"/>
    </row>
    <row r="860" spans="1:8" s="53" customFormat="1" ht="22.5">
      <c r="A860" s="49" t="s">
        <v>1477</v>
      </c>
      <c r="B860" s="81" t="s">
        <v>1516</v>
      </c>
      <c r="C860" s="82" t="s">
        <v>46</v>
      </c>
      <c r="D860" s="83">
        <v>9</v>
      </c>
      <c r="E860" s="84"/>
      <c r="F860" s="85"/>
      <c r="G860" s="52"/>
      <c r="H860" s="76"/>
    </row>
    <row r="861" spans="1:8" s="53" customFormat="1" ht="33.75">
      <c r="A861" s="49" t="s">
        <v>1478</v>
      </c>
      <c r="B861" s="81" t="s">
        <v>1517</v>
      </c>
      <c r="C861" s="82" t="s">
        <v>99</v>
      </c>
      <c r="D861" s="83">
        <v>10.64</v>
      </c>
      <c r="E861" s="84"/>
      <c r="F861" s="85"/>
      <c r="G861" s="52"/>
      <c r="H861" s="76"/>
    </row>
    <row r="862" spans="1:8" s="53" customFormat="1" ht="33.75">
      <c r="A862" s="49" t="s">
        <v>1479</v>
      </c>
      <c r="B862" s="81" t="s">
        <v>1518</v>
      </c>
      <c r="C862" s="82" t="s">
        <v>99</v>
      </c>
      <c r="D862" s="83">
        <v>15.45</v>
      </c>
      <c r="E862" s="84"/>
      <c r="F862" s="85"/>
      <c r="G862" s="52"/>
      <c r="H862" s="76"/>
    </row>
    <row r="863" spans="1:8" s="53" customFormat="1" ht="45">
      <c r="A863" s="49" t="s">
        <v>1480</v>
      </c>
      <c r="B863" s="81" t="s">
        <v>1519</v>
      </c>
      <c r="C863" s="82" t="s">
        <v>46</v>
      </c>
      <c r="D863" s="83">
        <v>1</v>
      </c>
      <c r="E863" s="84"/>
      <c r="F863" s="85"/>
      <c r="G863" s="52"/>
      <c r="H863" s="76"/>
    </row>
    <row r="864" spans="1:8" s="53" customFormat="1" ht="12.75">
      <c r="A864" s="41" t="s">
        <v>1536</v>
      </c>
      <c r="B864" s="42" t="s">
        <v>1537</v>
      </c>
      <c r="C864" s="43"/>
      <c r="D864" s="44"/>
      <c r="E864" s="67"/>
      <c r="F864" s="67"/>
      <c r="G864" s="68">
        <f>G865+G881+G888+G912+G872</f>
        <v>0</v>
      </c>
      <c r="H864" s="76"/>
    </row>
    <row r="865" spans="1:8" s="53" customFormat="1" ht="12.75">
      <c r="A865" s="54" t="s">
        <v>1538</v>
      </c>
      <c r="B865" s="55" t="s">
        <v>1539</v>
      </c>
      <c r="C865" s="56"/>
      <c r="D865" s="57"/>
      <c r="E865" s="69"/>
      <c r="F865" s="69"/>
      <c r="G865" s="69">
        <f>SUM(G866:G871)</f>
        <v>0</v>
      </c>
      <c r="H865" s="76"/>
    </row>
    <row r="866" spans="1:8" s="53" customFormat="1" ht="56.25">
      <c r="A866" s="49" t="s">
        <v>1481</v>
      </c>
      <c r="B866" s="81" t="s">
        <v>1728</v>
      </c>
      <c r="C866" s="82" t="s">
        <v>23</v>
      </c>
      <c r="D866" s="83">
        <v>854.96</v>
      </c>
      <c r="E866" s="84"/>
      <c r="F866" s="85"/>
      <c r="G866" s="52"/>
      <c r="H866" s="76"/>
    </row>
    <row r="867" spans="1:8" s="53" customFormat="1" ht="56.25">
      <c r="A867" s="49" t="s">
        <v>1482</v>
      </c>
      <c r="B867" s="81" t="s">
        <v>1729</v>
      </c>
      <c r="C867" s="82" t="s">
        <v>23</v>
      </c>
      <c r="D867" s="83">
        <v>60.57</v>
      </c>
      <c r="E867" s="84"/>
      <c r="F867" s="85"/>
      <c r="G867" s="52"/>
      <c r="H867" s="76"/>
    </row>
    <row r="868" spans="1:8" s="53" customFormat="1" ht="56.25">
      <c r="A868" s="49" t="s">
        <v>1483</v>
      </c>
      <c r="B868" s="81" t="s">
        <v>1731</v>
      </c>
      <c r="C868" s="82" t="s">
        <v>23</v>
      </c>
      <c r="D868" s="83">
        <v>692.67</v>
      </c>
      <c r="E868" s="84"/>
      <c r="F868" s="85"/>
      <c r="G868" s="52"/>
      <c r="H868" s="76"/>
    </row>
    <row r="869" spans="1:8" s="53" customFormat="1" ht="56.25">
      <c r="A869" s="49" t="s">
        <v>1484</v>
      </c>
      <c r="B869" s="81" t="s">
        <v>1730</v>
      </c>
      <c r="C869" s="82" t="s">
        <v>23</v>
      </c>
      <c r="D869" s="83">
        <v>58.21</v>
      </c>
      <c r="E869" s="84"/>
      <c r="F869" s="85"/>
      <c r="G869" s="52"/>
      <c r="H869" s="76"/>
    </row>
    <row r="870" spans="1:8" s="53" customFormat="1" ht="67.5">
      <c r="A870" s="49" t="s">
        <v>1485</v>
      </c>
      <c r="B870" s="81" t="s">
        <v>1540</v>
      </c>
      <c r="C870" s="82" t="s">
        <v>23</v>
      </c>
      <c r="D870" s="83">
        <v>398.4</v>
      </c>
      <c r="E870" s="84"/>
      <c r="F870" s="85"/>
      <c r="G870" s="52"/>
      <c r="H870" s="76"/>
    </row>
    <row r="871" spans="1:8" s="53" customFormat="1" ht="33.75">
      <c r="A871" s="49" t="s">
        <v>1486</v>
      </c>
      <c r="B871" s="81" t="s">
        <v>1541</v>
      </c>
      <c r="C871" s="82" t="s">
        <v>99</v>
      </c>
      <c r="D871" s="83">
        <v>43.47</v>
      </c>
      <c r="E871" s="84"/>
      <c r="F871" s="85"/>
      <c r="G871" s="52"/>
      <c r="H871" s="76"/>
    </row>
    <row r="872" spans="1:8" s="53" customFormat="1" ht="12.75">
      <c r="A872" s="54" t="s">
        <v>1542</v>
      </c>
      <c r="B872" s="55" t="s">
        <v>1543</v>
      </c>
      <c r="C872" s="56"/>
      <c r="D872" s="57"/>
      <c r="E872" s="69"/>
      <c r="F872" s="69"/>
      <c r="G872" s="69">
        <f>SUM(G873:G880)</f>
        <v>0</v>
      </c>
      <c r="H872" s="76"/>
    </row>
    <row r="873" spans="1:8" s="53" customFormat="1" ht="45">
      <c r="A873" s="49" t="s">
        <v>1487</v>
      </c>
      <c r="B873" s="81" t="s">
        <v>1544</v>
      </c>
      <c r="C873" s="82" t="s">
        <v>23</v>
      </c>
      <c r="D873" s="83">
        <v>44.27</v>
      </c>
      <c r="E873" s="84"/>
      <c r="F873" s="85"/>
      <c r="G873" s="52"/>
      <c r="H873" s="76"/>
    </row>
    <row r="874" spans="1:8" s="53" customFormat="1" ht="45">
      <c r="A874" s="49" t="s">
        <v>1488</v>
      </c>
      <c r="B874" s="81" t="s">
        <v>1545</v>
      </c>
      <c r="C874" s="82" t="s">
        <v>23</v>
      </c>
      <c r="D874" s="83">
        <v>7307.8</v>
      </c>
      <c r="E874" s="84"/>
      <c r="F874" s="85"/>
      <c r="G874" s="52"/>
      <c r="H874" s="76"/>
    </row>
    <row r="875" spans="1:8" s="53" customFormat="1" ht="56.25">
      <c r="A875" s="49" t="s">
        <v>1489</v>
      </c>
      <c r="B875" s="81" t="s">
        <v>1732</v>
      </c>
      <c r="C875" s="82" t="s">
        <v>23</v>
      </c>
      <c r="D875" s="83">
        <v>28.59</v>
      </c>
      <c r="E875" s="84"/>
      <c r="F875" s="85"/>
      <c r="G875" s="52"/>
      <c r="H875" s="76"/>
    </row>
    <row r="876" spans="1:8" s="53" customFormat="1" ht="56.25">
      <c r="A876" s="49" t="s">
        <v>1490</v>
      </c>
      <c r="B876" s="81" t="s">
        <v>1733</v>
      </c>
      <c r="C876" s="82" t="s">
        <v>23</v>
      </c>
      <c r="D876" s="83">
        <v>162.53</v>
      </c>
      <c r="E876" s="84"/>
      <c r="F876" s="85"/>
      <c r="G876" s="52"/>
      <c r="H876" s="76"/>
    </row>
    <row r="877" spans="1:8" s="53" customFormat="1" ht="45">
      <c r="A877" s="49" t="s">
        <v>1491</v>
      </c>
      <c r="B877" s="81" t="s">
        <v>1767</v>
      </c>
      <c r="C877" s="82" t="s">
        <v>23</v>
      </c>
      <c r="D877" s="83">
        <v>200.18</v>
      </c>
      <c r="E877" s="84"/>
      <c r="F877" s="85"/>
      <c r="G877" s="52"/>
      <c r="H877" s="76"/>
    </row>
    <row r="878" spans="1:8" s="53" customFormat="1" ht="56.25">
      <c r="A878" s="49" t="s">
        <v>1492</v>
      </c>
      <c r="B878" s="81" t="s">
        <v>1734</v>
      </c>
      <c r="C878" s="82" t="s">
        <v>99</v>
      </c>
      <c r="D878" s="83">
        <v>437.99</v>
      </c>
      <c r="E878" s="84"/>
      <c r="F878" s="85"/>
      <c r="G878" s="52"/>
      <c r="H878" s="76"/>
    </row>
    <row r="879" spans="1:8" s="53" customFormat="1" ht="56.25">
      <c r="A879" s="49" t="s">
        <v>1493</v>
      </c>
      <c r="B879" s="81" t="s">
        <v>1735</v>
      </c>
      <c r="C879" s="82" t="s">
        <v>99</v>
      </c>
      <c r="D879" s="83">
        <v>49.4</v>
      </c>
      <c r="E879" s="84"/>
      <c r="F879" s="85"/>
      <c r="G879" s="52"/>
      <c r="H879" s="76"/>
    </row>
    <row r="880" spans="1:8" s="53" customFormat="1" ht="56.25">
      <c r="A880" s="49" t="s">
        <v>1494</v>
      </c>
      <c r="B880" s="81" t="s">
        <v>1736</v>
      </c>
      <c r="C880" s="82" t="s">
        <v>99</v>
      </c>
      <c r="D880" s="83">
        <v>234.03</v>
      </c>
      <c r="E880" s="84"/>
      <c r="F880" s="85"/>
      <c r="G880" s="52"/>
      <c r="H880" s="76"/>
    </row>
    <row r="881" spans="1:8" s="53" customFormat="1" ht="12.75">
      <c r="A881" s="54" t="s">
        <v>1546</v>
      </c>
      <c r="B881" s="55" t="s">
        <v>1547</v>
      </c>
      <c r="C881" s="56"/>
      <c r="D881" s="57"/>
      <c r="E881" s="69"/>
      <c r="F881" s="69"/>
      <c r="G881" s="69">
        <f>SUM(G882:G887)</f>
        <v>0</v>
      </c>
      <c r="H881" s="76"/>
    </row>
    <row r="882" spans="1:8" s="53" customFormat="1" ht="112.5">
      <c r="A882" s="49" t="s">
        <v>1495</v>
      </c>
      <c r="B882" s="81" t="s">
        <v>1737</v>
      </c>
      <c r="C882" s="82" t="s">
        <v>23</v>
      </c>
      <c r="D882" s="83">
        <v>209.65</v>
      </c>
      <c r="E882" s="84"/>
      <c r="F882" s="85"/>
      <c r="G882" s="52"/>
      <c r="H882" s="76"/>
    </row>
    <row r="883" spans="1:8" s="53" customFormat="1" ht="113.25">
      <c r="A883" s="49" t="s">
        <v>1496</v>
      </c>
      <c r="B883" s="81" t="s">
        <v>1548</v>
      </c>
      <c r="C883" s="82" t="s">
        <v>23</v>
      </c>
      <c r="D883" s="83">
        <v>651.77</v>
      </c>
      <c r="E883" s="84"/>
      <c r="F883" s="85"/>
      <c r="G883" s="52"/>
      <c r="H883" s="76"/>
    </row>
    <row r="884" spans="1:8" s="53" customFormat="1" ht="113.25">
      <c r="A884" s="49" t="s">
        <v>1497</v>
      </c>
      <c r="B884" s="81" t="s">
        <v>1549</v>
      </c>
      <c r="C884" s="82" t="s">
        <v>23</v>
      </c>
      <c r="D884" s="83">
        <v>624.71</v>
      </c>
      <c r="E884" s="84"/>
      <c r="F884" s="85"/>
      <c r="G884" s="52"/>
      <c r="H884" s="76"/>
    </row>
    <row r="885" spans="1:8" s="53" customFormat="1" ht="56.25">
      <c r="A885" s="49" t="s">
        <v>1498</v>
      </c>
      <c r="B885" s="81" t="s">
        <v>1550</v>
      </c>
      <c r="C885" s="82" t="s">
        <v>23</v>
      </c>
      <c r="D885" s="83">
        <v>55.98</v>
      </c>
      <c r="E885" s="84"/>
      <c r="F885" s="85"/>
      <c r="G885" s="52"/>
      <c r="H885" s="76"/>
    </row>
    <row r="886" spans="1:8" s="53" customFormat="1" ht="90">
      <c r="A886" s="49" t="s">
        <v>1499</v>
      </c>
      <c r="B886" s="81" t="s">
        <v>1551</v>
      </c>
      <c r="C886" s="82" t="s">
        <v>23</v>
      </c>
      <c r="D886" s="83">
        <v>38.22</v>
      </c>
      <c r="E886" s="84"/>
      <c r="F886" s="85"/>
      <c r="G886" s="52"/>
      <c r="H886" s="76"/>
    </row>
    <row r="887" spans="1:8" s="53" customFormat="1" ht="45">
      <c r="A887" s="49" t="s">
        <v>1500</v>
      </c>
      <c r="B887" s="81" t="s">
        <v>1757</v>
      </c>
      <c r="C887" s="82" t="s">
        <v>23</v>
      </c>
      <c r="D887" s="83">
        <v>39.07</v>
      </c>
      <c r="E887" s="84"/>
      <c r="F887" s="85"/>
      <c r="G887" s="52"/>
      <c r="H887" s="76"/>
    </row>
    <row r="888" spans="1:8" s="53" customFormat="1" ht="12.75">
      <c r="A888" s="54" t="s">
        <v>1552</v>
      </c>
      <c r="B888" s="55" t="s">
        <v>1553</v>
      </c>
      <c r="C888" s="56"/>
      <c r="D888" s="57"/>
      <c r="E888" s="69"/>
      <c r="F888" s="69"/>
      <c r="G888" s="69">
        <f>SUM(G889:G911)</f>
        <v>0</v>
      </c>
      <c r="H888" s="76"/>
    </row>
    <row r="889" spans="1:8" s="53" customFormat="1" ht="33.75">
      <c r="A889" s="49" t="s">
        <v>1501</v>
      </c>
      <c r="B889" s="81" t="s">
        <v>1554</v>
      </c>
      <c r="C889" s="82" t="s">
        <v>46</v>
      </c>
      <c r="D889" s="83">
        <v>8</v>
      </c>
      <c r="E889" s="84"/>
      <c r="F889" s="85"/>
      <c r="G889" s="52"/>
      <c r="H889" s="76"/>
    </row>
    <row r="890" spans="1:8" s="53" customFormat="1" ht="33.75">
      <c r="A890" s="49" t="s">
        <v>1502</v>
      </c>
      <c r="B890" s="81" t="s">
        <v>1555</v>
      </c>
      <c r="C890" s="82" t="s">
        <v>46</v>
      </c>
      <c r="D890" s="83">
        <v>8</v>
      </c>
      <c r="E890" s="84"/>
      <c r="F890" s="85"/>
      <c r="G890" s="52"/>
      <c r="H890" s="76"/>
    </row>
    <row r="891" spans="1:8" s="53" customFormat="1" ht="33.75">
      <c r="A891" s="49" t="s">
        <v>1503</v>
      </c>
      <c r="B891" s="81" t="s">
        <v>1556</v>
      </c>
      <c r="C891" s="82" t="s">
        <v>46</v>
      </c>
      <c r="D891" s="83">
        <v>28</v>
      </c>
      <c r="E891" s="84"/>
      <c r="F891" s="85"/>
      <c r="G891" s="52"/>
      <c r="H891" s="76"/>
    </row>
    <row r="892" spans="1:8" s="53" customFormat="1" ht="33.75">
      <c r="A892" s="49" t="s">
        <v>1520</v>
      </c>
      <c r="B892" s="81" t="s">
        <v>1557</v>
      </c>
      <c r="C892" s="82" t="s">
        <v>46</v>
      </c>
      <c r="D892" s="83">
        <v>42</v>
      </c>
      <c r="E892" s="84"/>
      <c r="F892" s="85"/>
      <c r="G892" s="52"/>
      <c r="H892" s="76"/>
    </row>
    <row r="893" spans="1:8" s="53" customFormat="1" ht="33.75">
      <c r="A893" s="49" t="s">
        <v>1521</v>
      </c>
      <c r="B893" s="81" t="s">
        <v>1558</v>
      </c>
      <c r="C893" s="82" t="s">
        <v>46</v>
      </c>
      <c r="D893" s="83">
        <v>9</v>
      </c>
      <c r="E893" s="84"/>
      <c r="F893" s="85"/>
      <c r="G893" s="52"/>
      <c r="H893" s="76"/>
    </row>
    <row r="894" spans="1:8" s="53" customFormat="1" ht="33.75">
      <c r="A894" s="49" t="s">
        <v>1522</v>
      </c>
      <c r="B894" s="81" t="s">
        <v>1559</v>
      </c>
      <c r="C894" s="82" t="s">
        <v>46</v>
      </c>
      <c r="D894" s="83">
        <v>1</v>
      </c>
      <c r="E894" s="84"/>
      <c r="F894" s="85"/>
      <c r="G894" s="52"/>
      <c r="H894" s="76"/>
    </row>
    <row r="895" spans="1:8" s="53" customFormat="1" ht="22.5">
      <c r="A895" s="49" t="s">
        <v>1523</v>
      </c>
      <c r="B895" s="81" t="s">
        <v>1560</v>
      </c>
      <c r="C895" s="82" t="s">
        <v>46</v>
      </c>
      <c r="D895" s="83">
        <v>1</v>
      </c>
      <c r="E895" s="84"/>
      <c r="F895" s="85"/>
      <c r="G895" s="52"/>
      <c r="H895" s="76"/>
    </row>
    <row r="896" spans="1:8" s="53" customFormat="1" ht="33.75">
      <c r="A896" s="49" t="s">
        <v>1524</v>
      </c>
      <c r="B896" s="81" t="s">
        <v>1562</v>
      </c>
      <c r="C896" s="82" t="s">
        <v>46</v>
      </c>
      <c r="D896" s="83">
        <v>1</v>
      </c>
      <c r="E896" s="84"/>
      <c r="F896" s="85"/>
      <c r="G896" s="52"/>
      <c r="H896" s="76"/>
    </row>
    <row r="897" spans="1:8" s="53" customFormat="1" ht="101.25">
      <c r="A897" s="49" t="s">
        <v>1525</v>
      </c>
      <c r="B897" s="81" t="s">
        <v>1564</v>
      </c>
      <c r="C897" s="82" t="s">
        <v>23</v>
      </c>
      <c r="D897" s="83">
        <v>55.98</v>
      </c>
      <c r="E897" s="84"/>
      <c r="F897" s="85"/>
      <c r="G897" s="52"/>
      <c r="H897" s="76"/>
    </row>
    <row r="898" spans="1:8" s="53" customFormat="1" ht="101.25">
      <c r="A898" s="49" t="s">
        <v>1526</v>
      </c>
      <c r="B898" s="81" t="s">
        <v>1566</v>
      </c>
      <c r="C898" s="82" t="s">
        <v>23</v>
      </c>
      <c r="D898" s="83">
        <v>33.97</v>
      </c>
      <c r="E898" s="84"/>
      <c r="F898" s="85"/>
      <c r="G898" s="52"/>
      <c r="H898" s="76"/>
    </row>
    <row r="899" spans="1:8" s="53" customFormat="1" ht="33.75">
      <c r="A899" s="49" t="s">
        <v>1527</v>
      </c>
      <c r="B899" s="81" t="s">
        <v>1568</v>
      </c>
      <c r="C899" s="82" t="s">
        <v>46</v>
      </c>
      <c r="D899" s="83">
        <v>9</v>
      </c>
      <c r="E899" s="84"/>
      <c r="F899" s="85"/>
      <c r="G899" s="52"/>
      <c r="H899" s="76"/>
    </row>
    <row r="900" spans="1:8" s="53" customFormat="1" ht="33.75">
      <c r="A900" s="49" t="s">
        <v>1528</v>
      </c>
      <c r="B900" s="81" t="s">
        <v>1570</v>
      </c>
      <c r="C900" s="82" t="s">
        <v>46</v>
      </c>
      <c r="D900" s="83">
        <v>11</v>
      </c>
      <c r="E900" s="84"/>
      <c r="F900" s="85"/>
      <c r="G900" s="52"/>
      <c r="H900" s="76"/>
    </row>
    <row r="901" spans="1:8" s="53" customFormat="1" ht="33.75">
      <c r="A901" s="49" t="s">
        <v>1529</v>
      </c>
      <c r="B901" s="81" t="s">
        <v>1572</v>
      </c>
      <c r="C901" s="82" t="s">
        <v>46</v>
      </c>
      <c r="D901" s="83">
        <v>22</v>
      </c>
      <c r="E901" s="84"/>
      <c r="F901" s="85"/>
      <c r="G901" s="52"/>
      <c r="H901" s="76"/>
    </row>
    <row r="902" spans="1:8" s="53" customFormat="1" ht="22.5">
      <c r="A902" s="49" t="s">
        <v>1530</v>
      </c>
      <c r="B902" s="81" t="s">
        <v>1574</v>
      </c>
      <c r="C902" s="82" t="s">
        <v>46</v>
      </c>
      <c r="D902" s="83">
        <v>50</v>
      </c>
      <c r="E902" s="84"/>
      <c r="F902" s="85"/>
      <c r="G902" s="52"/>
      <c r="H902" s="76"/>
    </row>
    <row r="903" spans="1:8" s="53" customFormat="1" ht="45">
      <c r="A903" s="49" t="s">
        <v>1531</v>
      </c>
      <c r="B903" s="81" t="s">
        <v>1576</v>
      </c>
      <c r="C903" s="82" t="s">
        <v>46</v>
      </c>
      <c r="D903" s="83">
        <v>21</v>
      </c>
      <c r="E903" s="84"/>
      <c r="F903" s="85"/>
      <c r="G903" s="52"/>
      <c r="H903" s="76"/>
    </row>
    <row r="904" spans="1:8" s="53" customFormat="1" ht="33.75">
      <c r="A904" s="49" t="s">
        <v>1532</v>
      </c>
      <c r="B904" s="81" t="s">
        <v>1578</v>
      </c>
      <c r="C904" s="82" t="s">
        <v>23</v>
      </c>
      <c r="D904" s="83">
        <v>22.38</v>
      </c>
      <c r="E904" s="84"/>
      <c r="F904" s="85"/>
      <c r="G904" s="52"/>
      <c r="H904" s="76"/>
    </row>
    <row r="905" spans="1:8" s="53" customFormat="1" ht="56.25">
      <c r="A905" s="49" t="s">
        <v>1533</v>
      </c>
      <c r="B905" s="81" t="s">
        <v>1580</v>
      </c>
      <c r="C905" s="82" t="s">
        <v>23</v>
      </c>
      <c r="D905" s="83">
        <v>22.09</v>
      </c>
      <c r="E905" s="84"/>
      <c r="F905" s="85"/>
      <c r="G905" s="52"/>
      <c r="H905" s="76"/>
    </row>
    <row r="906" spans="1:8" s="53" customFormat="1" ht="22.5">
      <c r="A906" s="49" t="s">
        <v>1534</v>
      </c>
      <c r="B906" s="81" t="s">
        <v>1582</v>
      </c>
      <c r="C906" s="82" t="s">
        <v>46</v>
      </c>
      <c r="D906" s="83">
        <v>41</v>
      </c>
      <c r="E906" s="84"/>
      <c r="F906" s="85"/>
      <c r="G906" s="52"/>
      <c r="H906" s="76"/>
    </row>
    <row r="907" spans="1:8" s="53" customFormat="1" ht="45">
      <c r="A907" s="49" t="s">
        <v>1561</v>
      </c>
      <c r="B907" s="81" t="s">
        <v>1584</v>
      </c>
      <c r="C907" s="82" t="s">
        <v>46</v>
      </c>
      <c r="D907" s="83">
        <v>41</v>
      </c>
      <c r="E907" s="84"/>
      <c r="F907" s="85"/>
      <c r="G907" s="52"/>
      <c r="H907" s="76"/>
    </row>
    <row r="908" spans="1:8" s="53" customFormat="1" ht="33.75">
      <c r="A908" s="49" t="s">
        <v>1563</v>
      </c>
      <c r="B908" s="81" t="s">
        <v>1586</v>
      </c>
      <c r="C908" s="82" t="s">
        <v>46</v>
      </c>
      <c r="D908" s="83">
        <v>6</v>
      </c>
      <c r="E908" s="84"/>
      <c r="F908" s="85"/>
      <c r="G908" s="52"/>
      <c r="H908" s="76"/>
    </row>
    <row r="909" spans="1:8" s="53" customFormat="1" ht="22.5">
      <c r="A909" s="49" t="s">
        <v>1565</v>
      </c>
      <c r="B909" s="81" t="s">
        <v>1588</v>
      </c>
      <c r="C909" s="82" t="s">
        <v>46</v>
      </c>
      <c r="D909" s="83">
        <v>18</v>
      </c>
      <c r="E909" s="84"/>
      <c r="F909" s="85"/>
      <c r="G909" s="52"/>
      <c r="H909" s="76"/>
    </row>
    <row r="910" spans="1:8" s="53" customFormat="1" ht="56.25">
      <c r="A910" s="49" t="s">
        <v>1567</v>
      </c>
      <c r="B910" s="81" t="s">
        <v>1590</v>
      </c>
      <c r="C910" s="82" t="s">
        <v>46</v>
      </c>
      <c r="D910" s="83">
        <v>1</v>
      </c>
      <c r="E910" s="84"/>
      <c r="F910" s="85"/>
      <c r="G910" s="52"/>
      <c r="H910" s="76"/>
    </row>
    <row r="911" spans="1:8" s="53" customFormat="1" ht="22.5">
      <c r="A911" s="49" t="s">
        <v>1569</v>
      </c>
      <c r="B911" s="81" t="s">
        <v>1592</v>
      </c>
      <c r="C911" s="82" t="s">
        <v>46</v>
      </c>
      <c r="D911" s="83">
        <v>2</v>
      </c>
      <c r="E911" s="84"/>
      <c r="F911" s="85"/>
      <c r="G911" s="52"/>
      <c r="H911" s="76"/>
    </row>
    <row r="912" spans="1:8">
      <c r="A912" s="54" t="s">
        <v>1593</v>
      </c>
      <c r="B912" s="55" t="s">
        <v>1594</v>
      </c>
      <c r="C912" s="56"/>
      <c r="D912" s="57"/>
      <c r="E912" s="69"/>
      <c r="F912" s="69"/>
      <c r="G912" s="69">
        <f>SUM(G913:G922)</f>
        <v>0</v>
      </c>
      <c r="H912" s="76"/>
    </row>
    <row r="913" spans="1:8" ht="78.75">
      <c r="A913" s="49" t="s">
        <v>1571</v>
      </c>
      <c r="B913" s="81" t="s">
        <v>1724</v>
      </c>
      <c r="C913" s="82" t="s">
        <v>46</v>
      </c>
      <c r="D913" s="83">
        <v>23</v>
      </c>
      <c r="E913" s="84"/>
      <c r="F913" s="85"/>
      <c r="G913" s="52"/>
      <c r="H913" s="76"/>
    </row>
    <row r="914" spans="1:8" ht="101.25">
      <c r="A914" s="49" t="s">
        <v>1573</v>
      </c>
      <c r="B914" s="81" t="s">
        <v>1722</v>
      </c>
      <c r="C914" s="82" t="s">
        <v>46</v>
      </c>
      <c r="D914" s="83">
        <v>4</v>
      </c>
      <c r="E914" s="84"/>
      <c r="F914" s="85"/>
      <c r="G914" s="52"/>
      <c r="H914" s="76"/>
    </row>
    <row r="915" spans="1:8" ht="78.75">
      <c r="A915" s="49" t="s">
        <v>1575</v>
      </c>
      <c r="B915" s="81" t="s">
        <v>1724</v>
      </c>
      <c r="C915" s="82" t="s">
        <v>46</v>
      </c>
      <c r="D915" s="83">
        <v>15</v>
      </c>
      <c r="E915" s="84"/>
      <c r="F915" s="85"/>
      <c r="G915" s="52"/>
      <c r="H915" s="76"/>
    </row>
    <row r="916" spans="1:8" ht="56.25">
      <c r="A916" s="49" t="s">
        <v>1577</v>
      </c>
      <c r="B916" s="81" t="s">
        <v>1603</v>
      </c>
      <c r="C916" s="82" t="s">
        <v>23</v>
      </c>
      <c r="D916" s="83">
        <v>2.42</v>
      </c>
      <c r="E916" s="84"/>
      <c r="F916" s="85"/>
      <c r="G916" s="52"/>
      <c r="H916" s="76"/>
    </row>
    <row r="917" spans="1:8" ht="67.5">
      <c r="A917" s="49" t="s">
        <v>1579</v>
      </c>
      <c r="B917" s="81" t="s">
        <v>1605</v>
      </c>
      <c r="C917" s="82" t="s">
        <v>23</v>
      </c>
      <c r="D917" s="83">
        <v>25.6</v>
      </c>
      <c r="E917" s="84"/>
      <c r="F917" s="85"/>
      <c r="G917" s="52"/>
      <c r="H917" s="76"/>
    </row>
    <row r="918" spans="1:8" ht="56.25">
      <c r="A918" s="49" t="s">
        <v>1581</v>
      </c>
      <c r="B918" s="81" t="s">
        <v>1723</v>
      </c>
      <c r="C918" s="82" t="s">
        <v>46</v>
      </c>
      <c r="D918" s="83">
        <v>1</v>
      </c>
      <c r="E918" s="84"/>
      <c r="F918" s="85"/>
      <c r="G918" s="52"/>
      <c r="H918" s="76"/>
    </row>
    <row r="919" spans="1:8" ht="56.25">
      <c r="A919" s="49" t="s">
        <v>1583</v>
      </c>
      <c r="B919" s="81" t="s">
        <v>1607</v>
      </c>
      <c r="C919" s="82" t="s">
        <v>46</v>
      </c>
      <c r="D919" s="83">
        <v>2</v>
      </c>
      <c r="E919" s="84"/>
      <c r="F919" s="85"/>
      <c r="G919" s="52"/>
      <c r="H919" s="76"/>
    </row>
    <row r="920" spans="1:8" ht="56.25">
      <c r="A920" s="49" t="s">
        <v>1585</v>
      </c>
      <c r="B920" s="81" t="s">
        <v>1725</v>
      </c>
      <c r="C920" s="82" t="s">
        <v>46</v>
      </c>
      <c r="D920" s="83">
        <v>1</v>
      </c>
      <c r="E920" s="84"/>
      <c r="F920" s="85"/>
      <c r="G920" s="52"/>
      <c r="H920" s="76"/>
    </row>
    <row r="921" spans="1:8" ht="90">
      <c r="A921" s="49" t="s">
        <v>1587</v>
      </c>
      <c r="B921" s="81" t="s">
        <v>1610</v>
      </c>
      <c r="C921" s="82" t="s">
        <v>46</v>
      </c>
      <c r="D921" s="83">
        <v>167</v>
      </c>
      <c r="E921" s="84"/>
      <c r="F921" s="85"/>
      <c r="G921" s="52"/>
      <c r="H921" s="76"/>
    </row>
    <row r="922" spans="1:8" ht="45">
      <c r="A922" s="49" t="s">
        <v>1589</v>
      </c>
      <c r="B922" s="81" t="s">
        <v>1612</v>
      </c>
      <c r="C922" s="82" t="s">
        <v>46</v>
      </c>
      <c r="D922" s="83">
        <v>3</v>
      </c>
      <c r="E922" s="84"/>
      <c r="F922" s="85"/>
      <c r="G922" s="52"/>
      <c r="H922" s="76"/>
    </row>
    <row r="923" spans="1:8">
      <c r="A923" s="41" t="s">
        <v>1640</v>
      </c>
      <c r="B923" s="42" t="s">
        <v>1641</v>
      </c>
      <c r="C923" s="43"/>
      <c r="D923" s="44"/>
      <c r="E923" s="59"/>
      <c r="F923" s="46"/>
      <c r="G923" s="40">
        <f>ROUND(PRODUCT(SUM(G924:G926)),2)</f>
        <v>0</v>
      </c>
      <c r="H923" s="76"/>
    </row>
    <row r="924" spans="1:8" ht="45">
      <c r="A924" s="49" t="s">
        <v>1591</v>
      </c>
      <c r="B924" s="81" t="s">
        <v>1642</v>
      </c>
      <c r="C924" s="82" t="s">
        <v>23</v>
      </c>
      <c r="D924" s="83">
        <v>1811.12</v>
      </c>
      <c r="E924" s="84"/>
      <c r="F924" s="85"/>
      <c r="G924" s="52"/>
      <c r="H924" s="76"/>
    </row>
    <row r="925" spans="1:8" ht="45">
      <c r="A925" s="49" t="s">
        <v>1595</v>
      </c>
      <c r="B925" s="81" t="s">
        <v>1643</v>
      </c>
      <c r="C925" s="82" t="s">
        <v>99</v>
      </c>
      <c r="D925" s="83">
        <v>584.20000000000005</v>
      </c>
      <c r="E925" s="84"/>
      <c r="F925" s="85"/>
      <c r="G925" s="52"/>
      <c r="H925" s="76"/>
    </row>
    <row r="926" spans="1:8" ht="78.75">
      <c r="A926" s="49" t="s">
        <v>1596</v>
      </c>
      <c r="B926" s="81" t="s">
        <v>1644</v>
      </c>
      <c r="C926" s="82" t="s">
        <v>23</v>
      </c>
      <c r="D926" s="83">
        <v>1811.12</v>
      </c>
      <c r="E926" s="84"/>
      <c r="F926" s="85"/>
      <c r="G926" s="52"/>
      <c r="H926" s="76"/>
    </row>
    <row r="927" spans="1:8" s="53" customFormat="1" ht="12.75">
      <c r="A927" s="73" t="s">
        <v>1646</v>
      </c>
      <c r="B927" s="42" t="s">
        <v>1647</v>
      </c>
      <c r="C927" s="43"/>
      <c r="D927" s="44"/>
      <c r="E927" s="46"/>
      <c r="F927" s="46"/>
      <c r="G927" s="68">
        <f>ROUND(PRODUCT(SUM(G928:G936)),2)</f>
        <v>0</v>
      </c>
      <c r="H927" s="76"/>
    </row>
    <row r="928" spans="1:8" s="53" customFormat="1" ht="33.75">
      <c r="A928" s="49" t="s">
        <v>1597</v>
      </c>
      <c r="B928" s="81" t="s">
        <v>1648</v>
      </c>
      <c r="C928" s="82" t="s">
        <v>46</v>
      </c>
      <c r="D928" s="83">
        <v>1</v>
      </c>
      <c r="E928" s="84"/>
      <c r="F928" s="85"/>
      <c r="G928" s="52"/>
      <c r="H928" s="76"/>
    </row>
    <row r="929" spans="1:8" s="53" customFormat="1" ht="33.75">
      <c r="A929" s="49" t="s">
        <v>1598</v>
      </c>
      <c r="B929" s="81" t="s">
        <v>1649</v>
      </c>
      <c r="C929" s="82" t="s">
        <v>46</v>
      </c>
      <c r="D929" s="83">
        <v>1</v>
      </c>
      <c r="E929" s="84"/>
      <c r="F929" s="85"/>
      <c r="G929" s="52"/>
      <c r="H929" s="76"/>
    </row>
    <row r="930" spans="1:8" s="53" customFormat="1" ht="33.75">
      <c r="A930" s="49" t="s">
        <v>1599</v>
      </c>
      <c r="B930" s="81" t="s">
        <v>1650</v>
      </c>
      <c r="C930" s="82" t="s">
        <v>46</v>
      </c>
      <c r="D930" s="83">
        <v>1</v>
      </c>
      <c r="E930" s="84"/>
      <c r="F930" s="85"/>
      <c r="G930" s="52"/>
      <c r="H930" s="76"/>
    </row>
    <row r="931" spans="1:8" s="53" customFormat="1" ht="33.75">
      <c r="A931" s="49" t="s">
        <v>1600</v>
      </c>
      <c r="B931" s="81" t="s">
        <v>1651</v>
      </c>
      <c r="C931" s="82" t="s">
        <v>46</v>
      </c>
      <c r="D931" s="83">
        <v>1</v>
      </c>
      <c r="E931" s="84"/>
      <c r="F931" s="85"/>
      <c r="G931" s="52"/>
      <c r="H931" s="76"/>
    </row>
    <row r="932" spans="1:8" s="53" customFormat="1" ht="22.5">
      <c r="A932" s="49" t="s">
        <v>1601</v>
      </c>
      <c r="B932" s="81" t="s">
        <v>1652</v>
      </c>
      <c r="C932" s="82" t="s">
        <v>46</v>
      </c>
      <c r="D932" s="83">
        <v>1</v>
      </c>
      <c r="E932" s="84"/>
      <c r="F932" s="85"/>
      <c r="G932" s="52"/>
      <c r="H932" s="76"/>
    </row>
    <row r="933" spans="1:8" s="53" customFormat="1" ht="22.5">
      <c r="A933" s="49" t="s">
        <v>1602</v>
      </c>
      <c r="B933" s="81" t="s">
        <v>1653</v>
      </c>
      <c r="C933" s="82" t="s">
        <v>46</v>
      </c>
      <c r="D933" s="83">
        <v>1</v>
      </c>
      <c r="E933" s="84"/>
      <c r="F933" s="85"/>
      <c r="G933" s="52"/>
      <c r="H933" s="76"/>
    </row>
    <row r="934" spans="1:8" s="53" customFormat="1" ht="22.5">
      <c r="A934" s="49" t="s">
        <v>1604</v>
      </c>
      <c r="B934" s="81" t="s">
        <v>1654</v>
      </c>
      <c r="C934" s="82" t="s">
        <v>46</v>
      </c>
      <c r="D934" s="83">
        <v>1</v>
      </c>
      <c r="E934" s="84"/>
      <c r="F934" s="85"/>
      <c r="G934" s="52"/>
      <c r="H934" s="76"/>
    </row>
    <row r="935" spans="1:8" s="53" customFormat="1" ht="22.5">
      <c r="A935" s="49" t="s">
        <v>1606</v>
      </c>
      <c r="B935" s="81" t="s">
        <v>1655</v>
      </c>
      <c r="C935" s="82" t="s">
        <v>46</v>
      </c>
      <c r="D935" s="83">
        <v>1</v>
      </c>
      <c r="E935" s="84"/>
      <c r="F935" s="85"/>
      <c r="G935" s="52"/>
      <c r="H935" s="76"/>
    </row>
    <row r="936" spans="1:8" s="53" customFormat="1" ht="22.5">
      <c r="A936" s="49" t="s">
        <v>1608</v>
      </c>
      <c r="B936" s="81" t="s">
        <v>1656</v>
      </c>
      <c r="C936" s="82" t="s">
        <v>46</v>
      </c>
      <c r="D936" s="83">
        <v>1</v>
      </c>
      <c r="E936" s="84"/>
      <c r="F936" s="85"/>
      <c r="G936" s="52"/>
      <c r="H936" s="76"/>
    </row>
    <row r="937" spans="1:8">
      <c r="A937" s="41" t="s">
        <v>1674</v>
      </c>
      <c r="B937" s="42" t="s">
        <v>1657</v>
      </c>
      <c r="C937" s="43"/>
      <c r="D937" s="44"/>
      <c r="E937" s="59"/>
      <c r="F937" s="46"/>
      <c r="G937" s="40">
        <f>ROUND(PRODUCT(SUM(G938:G953)),2)</f>
        <v>0</v>
      </c>
      <c r="H937" s="76"/>
    </row>
    <row r="938" spans="1:8" ht="45">
      <c r="A938" s="49" t="s">
        <v>1609</v>
      </c>
      <c r="B938" s="81" t="s">
        <v>1658</v>
      </c>
      <c r="C938" s="82" t="s">
        <v>46</v>
      </c>
      <c r="D938" s="83">
        <v>173</v>
      </c>
      <c r="E938" s="84"/>
      <c r="F938" s="85"/>
      <c r="G938" s="52"/>
      <c r="H938" s="76"/>
    </row>
    <row r="939" spans="1:8" ht="56.25">
      <c r="A939" s="49" t="s">
        <v>1611</v>
      </c>
      <c r="B939" s="81" t="s">
        <v>1659</v>
      </c>
      <c r="C939" s="82" t="s">
        <v>46</v>
      </c>
      <c r="D939" s="83">
        <v>173</v>
      </c>
      <c r="E939" s="84"/>
      <c r="F939" s="85"/>
      <c r="G939" s="52"/>
      <c r="H939" s="76"/>
    </row>
    <row r="940" spans="1:8" ht="45">
      <c r="A940" s="49" t="s">
        <v>1613</v>
      </c>
      <c r="B940" s="81" t="s">
        <v>1660</v>
      </c>
      <c r="C940" s="82" t="s">
        <v>46</v>
      </c>
      <c r="D940" s="83">
        <v>4</v>
      </c>
      <c r="E940" s="84"/>
      <c r="F940" s="85"/>
      <c r="G940" s="52"/>
      <c r="H940" s="76"/>
    </row>
    <row r="941" spans="1:8" ht="22.5">
      <c r="A941" s="49" t="s">
        <v>1614</v>
      </c>
      <c r="B941" s="81" t="s">
        <v>1661</v>
      </c>
      <c r="C941" s="82" t="s">
        <v>46</v>
      </c>
      <c r="D941" s="83">
        <v>4</v>
      </c>
      <c r="E941" s="84"/>
      <c r="F941" s="85"/>
      <c r="G941" s="52"/>
      <c r="H941" s="76"/>
    </row>
    <row r="942" spans="1:8" ht="22.5">
      <c r="A942" s="49" t="s">
        <v>1615</v>
      </c>
      <c r="B942" s="81" t="s">
        <v>1662</v>
      </c>
      <c r="C942" s="82" t="s">
        <v>46</v>
      </c>
      <c r="D942" s="83">
        <v>24</v>
      </c>
      <c r="E942" s="84"/>
      <c r="F942" s="85"/>
      <c r="G942" s="52"/>
      <c r="H942" s="76"/>
    </row>
    <row r="943" spans="1:8" ht="22.5">
      <c r="A943" s="49" t="s">
        <v>1616</v>
      </c>
      <c r="B943" s="81" t="s">
        <v>1663</v>
      </c>
      <c r="C943" s="82" t="s">
        <v>46</v>
      </c>
      <c r="D943" s="83">
        <v>24</v>
      </c>
      <c r="E943" s="84"/>
      <c r="F943" s="85"/>
      <c r="G943" s="52"/>
      <c r="H943" s="76"/>
    </row>
    <row r="944" spans="1:8" ht="22.5">
      <c r="A944" s="49" t="s">
        <v>1617</v>
      </c>
      <c r="B944" s="81" t="s">
        <v>1664</v>
      </c>
      <c r="C944" s="82" t="s">
        <v>99</v>
      </c>
      <c r="D944" s="83">
        <v>1500</v>
      </c>
      <c r="E944" s="84"/>
      <c r="F944" s="85"/>
      <c r="G944" s="52"/>
      <c r="H944" s="76"/>
    </row>
    <row r="945" spans="1:8" ht="22.5">
      <c r="A945" s="49" t="s">
        <v>1618</v>
      </c>
      <c r="B945" s="81" t="s">
        <v>1665</v>
      </c>
      <c r="C945" s="82" t="s">
        <v>99</v>
      </c>
      <c r="D945" s="83">
        <v>1500</v>
      </c>
      <c r="E945" s="84"/>
      <c r="F945" s="85"/>
      <c r="G945" s="52"/>
      <c r="H945" s="76"/>
    </row>
    <row r="946" spans="1:8" ht="22.5">
      <c r="A946" s="49" t="s">
        <v>1619</v>
      </c>
      <c r="B946" s="81" t="s">
        <v>1666</v>
      </c>
      <c r="C946" s="82" t="s">
        <v>99</v>
      </c>
      <c r="D946" s="83">
        <v>1500</v>
      </c>
      <c r="E946" s="84"/>
      <c r="F946" s="85"/>
      <c r="G946" s="52"/>
      <c r="H946" s="76"/>
    </row>
    <row r="947" spans="1:8" ht="22.5">
      <c r="A947" s="49" t="s">
        <v>1620</v>
      </c>
      <c r="B947" s="81" t="s">
        <v>1667</v>
      </c>
      <c r="C947" s="82" t="s">
        <v>46</v>
      </c>
      <c r="D947" s="83">
        <v>4</v>
      </c>
      <c r="E947" s="84"/>
      <c r="F947" s="85"/>
      <c r="G947" s="52"/>
      <c r="H947" s="76"/>
    </row>
    <row r="948" spans="1:8" ht="22.5">
      <c r="A948" s="49" t="s">
        <v>1621</v>
      </c>
      <c r="B948" s="81" t="s">
        <v>1668</v>
      </c>
      <c r="C948" s="82" t="s">
        <v>46</v>
      </c>
      <c r="D948" s="83">
        <v>1</v>
      </c>
      <c r="E948" s="84"/>
      <c r="F948" s="85"/>
      <c r="G948" s="52"/>
      <c r="H948" s="76"/>
    </row>
    <row r="949" spans="1:8" ht="22.5">
      <c r="A949" s="49" t="s">
        <v>1622</v>
      </c>
      <c r="B949" s="81" t="s">
        <v>1669</v>
      </c>
      <c r="C949" s="82" t="s">
        <v>46</v>
      </c>
      <c r="D949" s="83">
        <v>10</v>
      </c>
      <c r="E949" s="84"/>
      <c r="F949" s="85"/>
      <c r="G949" s="52"/>
      <c r="H949" s="76"/>
    </row>
    <row r="950" spans="1:8" ht="33.75">
      <c r="A950" s="49" t="s">
        <v>1623</v>
      </c>
      <c r="B950" s="81" t="s">
        <v>1670</v>
      </c>
      <c r="C950" s="82" t="s">
        <v>99</v>
      </c>
      <c r="D950" s="83">
        <v>80</v>
      </c>
      <c r="E950" s="84"/>
      <c r="F950" s="85"/>
      <c r="G950" s="52"/>
      <c r="H950" s="76"/>
    </row>
    <row r="951" spans="1:8" ht="45">
      <c r="A951" s="49" t="s">
        <v>1624</v>
      </c>
      <c r="B951" s="81" t="s">
        <v>1671</v>
      </c>
      <c r="C951" s="82" t="s">
        <v>46</v>
      </c>
      <c r="D951" s="83">
        <v>4</v>
      </c>
      <c r="E951" s="84"/>
      <c r="F951" s="85"/>
      <c r="G951" s="52"/>
      <c r="H951" s="76"/>
    </row>
    <row r="952" spans="1:8" ht="33.75">
      <c r="A952" s="49" t="s">
        <v>1625</v>
      </c>
      <c r="B952" s="81" t="s">
        <v>1672</v>
      </c>
      <c r="C952" s="82" t="s">
        <v>46</v>
      </c>
      <c r="D952" s="83">
        <v>1</v>
      </c>
      <c r="E952" s="84"/>
      <c r="F952" s="85"/>
      <c r="G952" s="52"/>
      <c r="H952" s="76"/>
    </row>
    <row r="953" spans="1:8" ht="56.25">
      <c r="A953" s="49" t="s">
        <v>1626</v>
      </c>
      <c r="B953" s="81" t="s">
        <v>1673</v>
      </c>
      <c r="C953" s="82" t="s">
        <v>46</v>
      </c>
      <c r="D953" s="83">
        <v>1</v>
      </c>
      <c r="E953" s="84"/>
      <c r="F953" s="85"/>
      <c r="G953" s="52"/>
      <c r="H953" s="76"/>
    </row>
    <row r="954" spans="1:8">
      <c r="A954" s="73" t="s">
        <v>1675</v>
      </c>
      <c r="B954" s="42" t="s">
        <v>1676</v>
      </c>
      <c r="C954" s="43"/>
      <c r="D954" s="44"/>
      <c r="E954" s="59"/>
      <c r="F954" s="46"/>
      <c r="G954" s="40">
        <f>ROUND(PRODUCT(SUM(G955:G969)),2)</f>
        <v>0</v>
      </c>
      <c r="H954" s="76"/>
    </row>
    <row r="955" spans="1:8" ht="33.75">
      <c r="A955" s="49" t="s">
        <v>1627</v>
      </c>
      <c r="B955" s="81" t="s">
        <v>1677</v>
      </c>
      <c r="C955" s="82" t="s">
        <v>23</v>
      </c>
      <c r="D955" s="83">
        <v>76.08</v>
      </c>
      <c r="E955" s="84"/>
      <c r="F955" s="85"/>
      <c r="G955" s="52"/>
      <c r="H955" s="76"/>
    </row>
    <row r="956" spans="1:8" ht="33.75">
      <c r="A956" s="49" t="s">
        <v>1628</v>
      </c>
      <c r="B956" s="81" t="s">
        <v>1678</v>
      </c>
      <c r="C956" s="82" t="s">
        <v>46</v>
      </c>
      <c r="D956" s="83">
        <v>589</v>
      </c>
      <c r="E956" s="84"/>
      <c r="F956" s="85"/>
      <c r="G956" s="52"/>
      <c r="H956" s="76"/>
    </row>
    <row r="957" spans="1:8" ht="33.75">
      <c r="A957" s="49" t="s">
        <v>1629</v>
      </c>
      <c r="B957" s="81" t="s">
        <v>1679</v>
      </c>
      <c r="C957" s="82" t="s">
        <v>46</v>
      </c>
      <c r="D957" s="83">
        <v>243</v>
      </c>
      <c r="E957" s="84"/>
      <c r="F957" s="85"/>
      <c r="G957" s="52"/>
      <c r="H957" s="76"/>
    </row>
    <row r="958" spans="1:8" ht="33.75">
      <c r="A958" s="49" t="s">
        <v>1630</v>
      </c>
      <c r="B958" s="81" t="s">
        <v>1680</v>
      </c>
      <c r="C958" s="82" t="s">
        <v>46</v>
      </c>
      <c r="D958" s="83">
        <v>203</v>
      </c>
      <c r="E958" s="84"/>
      <c r="F958" s="85"/>
      <c r="G958" s="52"/>
      <c r="H958" s="76"/>
    </row>
    <row r="959" spans="1:8" ht="33.75">
      <c r="A959" s="49" t="s">
        <v>1631</v>
      </c>
      <c r="B959" s="81" t="s">
        <v>1681</v>
      </c>
      <c r="C959" s="82" t="s">
        <v>46</v>
      </c>
      <c r="D959" s="83">
        <v>617</v>
      </c>
      <c r="E959" s="84"/>
      <c r="F959" s="85"/>
      <c r="G959" s="52"/>
      <c r="H959" s="76"/>
    </row>
    <row r="960" spans="1:8" ht="33.75">
      <c r="A960" s="49" t="s">
        <v>1632</v>
      </c>
      <c r="B960" s="81" t="s">
        <v>1682</v>
      </c>
      <c r="C960" s="82" t="s">
        <v>46</v>
      </c>
      <c r="D960" s="83">
        <v>270</v>
      </c>
      <c r="E960" s="84"/>
      <c r="F960" s="85"/>
      <c r="G960" s="52"/>
      <c r="H960" s="76"/>
    </row>
    <row r="961" spans="1:8" ht="22.5">
      <c r="A961" s="49" t="s">
        <v>1633</v>
      </c>
      <c r="B961" s="81" t="s">
        <v>1683</v>
      </c>
      <c r="C961" s="82" t="s">
        <v>46</v>
      </c>
      <c r="D961" s="83">
        <v>164</v>
      </c>
      <c r="E961" s="84"/>
      <c r="F961" s="85"/>
      <c r="G961" s="52"/>
      <c r="H961" s="76"/>
    </row>
    <row r="962" spans="1:8" ht="33.75">
      <c r="A962" s="49" t="s">
        <v>1634</v>
      </c>
      <c r="B962" s="81" t="s">
        <v>1684</v>
      </c>
      <c r="C962" s="82" t="s">
        <v>46</v>
      </c>
      <c r="D962" s="83">
        <v>1315</v>
      </c>
      <c r="E962" s="84"/>
      <c r="F962" s="85"/>
      <c r="G962" s="52"/>
      <c r="H962" s="76"/>
    </row>
    <row r="963" spans="1:8" ht="33.75">
      <c r="A963" s="49" t="s">
        <v>1635</v>
      </c>
      <c r="B963" s="81" t="s">
        <v>1685</v>
      </c>
      <c r="C963" s="82" t="s">
        <v>46</v>
      </c>
      <c r="D963" s="83">
        <v>403.7</v>
      </c>
      <c r="E963" s="84"/>
      <c r="F963" s="85"/>
      <c r="G963" s="52"/>
      <c r="H963" s="76"/>
    </row>
    <row r="964" spans="1:8" ht="33.75">
      <c r="A964" s="49" t="s">
        <v>1636</v>
      </c>
      <c r="B964" s="81" t="s">
        <v>1686</v>
      </c>
      <c r="C964" s="82" t="s">
        <v>46</v>
      </c>
      <c r="D964" s="83">
        <v>1081</v>
      </c>
      <c r="E964" s="84"/>
      <c r="F964" s="85"/>
      <c r="G964" s="52"/>
      <c r="H964" s="76"/>
    </row>
    <row r="965" spans="1:8" ht="33.75">
      <c r="A965" s="49" t="s">
        <v>1637</v>
      </c>
      <c r="B965" s="81" t="s">
        <v>1687</v>
      </c>
      <c r="C965" s="82" t="s">
        <v>46</v>
      </c>
      <c r="D965" s="83">
        <v>5</v>
      </c>
      <c r="E965" s="84"/>
      <c r="F965" s="85"/>
      <c r="G965" s="52"/>
      <c r="H965" s="76"/>
    </row>
    <row r="966" spans="1:8" ht="33.75">
      <c r="A966" s="49" t="s">
        <v>1638</v>
      </c>
      <c r="B966" s="81" t="s">
        <v>1688</v>
      </c>
      <c r="C966" s="82" t="s">
        <v>46</v>
      </c>
      <c r="D966" s="83">
        <v>1</v>
      </c>
      <c r="E966" s="84"/>
      <c r="F966" s="85"/>
      <c r="G966" s="52"/>
      <c r="H966" s="76"/>
    </row>
    <row r="967" spans="1:8" ht="33.75">
      <c r="A967" s="49" t="s">
        <v>1639</v>
      </c>
      <c r="B967" s="81" t="s">
        <v>1689</v>
      </c>
      <c r="C967" s="82" t="s">
        <v>46</v>
      </c>
      <c r="D967" s="83">
        <v>1</v>
      </c>
      <c r="E967" s="84"/>
      <c r="F967" s="85"/>
      <c r="G967" s="52"/>
      <c r="H967" s="76"/>
    </row>
    <row r="968" spans="1:8" ht="33.75">
      <c r="A968" s="49" t="s">
        <v>1756</v>
      </c>
      <c r="B968" s="81" t="s">
        <v>1690</v>
      </c>
      <c r="C968" s="82" t="s">
        <v>46</v>
      </c>
      <c r="D968" s="83">
        <v>3</v>
      </c>
      <c r="E968" s="84"/>
      <c r="F968" s="85"/>
      <c r="G968" s="52"/>
      <c r="H968" s="76"/>
    </row>
    <row r="969" spans="1:8" ht="33.75">
      <c r="A969" s="49" t="s">
        <v>1645</v>
      </c>
      <c r="B969" s="81" t="s">
        <v>1691</v>
      </c>
      <c r="C969" s="82" t="s">
        <v>46</v>
      </c>
      <c r="D969" s="83">
        <v>6</v>
      </c>
      <c r="E969" s="84"/>
      <c r="F969" s="85"/>
      <c r="G969" s="52"/>
      <c r="H969" s="76"/>
    </row>
    <row r="970" spans="1:8" s="86" customFormat="1" ht="12.75">
      <c r="B970" s="49"/>
      <c r="C970" s="81"/>
      <c r="D970" s="82"/>
      <c r="E970" s="83"/>
      <c r="F970" s="84"/>
      <c r="G970" s="85"/>
      <c r="H970" s="52"/>
    </row>
    <row r="971" spans="1:8" s="86" customFormat="1" ht="12.75">
      <c r="B971" s="49"/>
      <c r="C971" s="81"/>
      <c r="D971" s="82"/>
      <c r="E971" s="83"/>
      <c r="F971" s="84"/>
      <c r="G971" s="85"/>
      <c r="H971" s="52"/>
    </row>
    <row r="972" spans="1:8" s="86" customFormat="1" ht="12.75">
      <c r="B972" s="49"/>
      <c r="C972" s="81"/>
      <c r="D972" s="82"/>
      <c r="E972" s="83"/>
      <c r="F972" s="84"/>
      <c r="G972" s="85"/>
      <c r="H972" s="52"/>
    </row>
    <row r="973" spans="1:8" s="1" customFormat="1" ht="17.100000000000001" customHeight="1">
      <c r="A973" s="39"/>
      <c r="B973" s="105" t="s">
        <v>5</v>
      </c>
      <c r="C973" s="105"/>
      <c r="D973" s="105"/>
      <c r="E973" s="105"/>
      <c r="F973" s="105"/>
      <c r="G973" s="94">
        <f>G16</f>
        <v>0</v>
      </c>
    </row>
    <row r="974" spans="1:8" s="48" customFormat="1" ht="15.95" customHeight="1">
      <c r="A974" s="87" t="s">
        <v>19</v>
      </c>
      <c r="B974" s="103" t="s">
        <v>20</v>
      </c>
      <c r="C974" s="103"/>
      <c r="D974" s="103"/>
      <c r="E974" s="103"/>
      <c r="F974" s="88"/>
      <c r="G974" s="102">
        <f>G17</f>
        <v>0</v>
      </c>
      <c r="H974" s="47"/>
    </row>
    <row r="975" spans="1:8" s="48" customFormat="1" ht="15.95" customHeight="1">
      <c r="A975" s="87" t="s">
        <v>47</v>
      </c>
      <c r="B975" s="103" t="s">
        <v>48</v>
      </c>
      <c r="C975" s="103"/>
      <c r="D975" s="103"/>
      <c r="E975" s="103"/>
      <c r="F975" s="88"/>
      <c r="G975" s="102">
        <f>G29</f>
        <v>0</v>
      </c>
    </row>
    <row r="976" spans="1:8" s="53" customFormat="1" ht="15.95" customHeight="1">
      <c r="A976" s="89" t="s">
        <v>49</v>
      </c>
      <c r="B976" s="90" t="s">
        <v>50</v>
      </c>
      <c r="C976" s="91"/>
      <c r="D976" s="92"/>
      <c r="E976" s="88"/>
      <c r="F976" s="88"/>
      <c r="G976" s="93">
        <f>G30</f>
        <v>0</v>
      </c>
    </row>
    <row r="977" spans="1:8" s="53" customFormat="1" ht="15.95" customHeight="1">
      <c r="A977" s="89" t="s">
        <v>56</v>
      </c>
      <c r="B977" s="90" t="s">
        <v>57</v>
      </c>
      <c r="C977" s="91"/>
      <c r="D977" s="92"/>
      <c r="E977" s="88"/>
      <c r="F977" s="88"/>
      <c r="G977" s="93">
        <f>G35</f>
        <v>0</v>
      </c>
    </row>
    <row r="978" spans="1:8" s="53" customFormat="1" ht="15.95" customHeight="1">
      <c r="A978" s="89" t="s">
        <v>73</v>
      </c>
      <c r="B978" s="90" t="s">
        <v>74</v>
      </c>
      <c r="C978" s="91"/>
      <c r="D978" s="92"/>
      <c r="E978" s="88"/>
      <c r="F978" s="88"/>
      <c r="G978" s="93">
        <f>G43</f>
        <v>0</v>
      </c>
    </row>
    <row r="979" spans="1:8" s="48" customFormat="1" ht="15.95" customHeight="1">
      <c r="A979" s="87" t="s">
        <v>82</v>
      </c>
      <c r="B979" s="103" t="s">
        <v>83</v>
      </c>
      <c r="C979" s="103"/>
      <c r="D979" s="103"/>
      <c r="E979" s="103"/>
      <c r="F979" s="88"/>
      <c r="G979" s="102">
        <f>G49</f>
        <v>0</v>
      </c>
    </row>
    <row r="980" spans="1:8" s="48" customFormat="1" ht="15.95" customHeight="1">
      <c r="A980" s="87" t="s">
        <v>120</v>
      </c>
      <c r="B980" s="103" t="s">
        <v>121</v>
      </c>
      <c r="C980" s="103"/>
      <c r="D980" s="103"/>
      <c r="E980" s="103"/>
      <c r="F980" s="88"/>
      <c r="G980" s="102">
        <f>G70</f>
        <v>0</v>
      </c>
    </row>
    <row r="981" spans="1:8" s="48" customFormat="1" ht="15.95" customHeight="1">
      <c r="A981" s="87" t="s">
        <v>145</v>
      </c>
      <c r="B981" s="103" t="s">
        <v>146</v>
      </c>
      <c r="C981" s="103"/>
      <c r="D981" s="103"/>
      <c r="E981" s="103"/>
      <c r="F981" s="88"/>
      <c r="G981" s="102">
        <f>G86</f>
        <v>0</v>
      </c>
    </row>
    <row r="982" spans="1:8" s="53" customFormat="1" ht="15.95" customHeight="1">
      <c r="A982" s="89" t="s">
        <v>147</v>
      </c>
      <c r="B982" s="90" t="s">
        <v>148</v>
      </c>
      <c r="C982" s="91"/>
      <c r="D982" s="92"/>
      <c r="E982" s="88"/>
      <c r="F982" s="88"/>
      <c r="G982" s="93">
        <f>G87</f>
        <v>0</v>
      </c>
    </row>
    <row r="983" spans="1:8" s="53" customFormat="1" ht="15.95" customHeight="1">
      <c r="A983" s="89" t="s">
        <v>156</v>
      </c>
      <c r="B983" s="90" t="s">
        <v>157</v>
      </c>
      <c r="C983" s="91"/>
      <c r="D983" s="92"/>
      <c r="E983" s="88"/>
      <c r="F983" s="88"/>
      <c r="G983" s="93">
        <f>G92</f>
        <v>0</v>
      </c>
    </row>
    <row r="984" spans="1:8" s="53" customFormat="1" ht="15.95" customHeight="1">
      <c r="A984" s="89" t="s">
        <v>163</v>
      </c>
      <c r="B984" s="90" t="s">
        <v>164</v>
      </c>
      <c r="C984" s="91"/>
      <c r="D984" s="92"/>
      <c r="E984" s="88"/>
      <c r="F984" s="88"/>
      <c r="G984" s="93">
        <f>G96</f>
        <v>0</v>
      </c>
    </row>
    <row r="985" spans="1:8" s="53" customFormat="1" ht="15.95" customHeight="1">
      <c r="A985" s="89" t="s">
        <v>170</v>
      </c>
      <c r="B985" s="90" t="s">
        <v>171</v>
      </c>
      <c r="C985" s="91"/>
      <c r="D985" s="92"/>
      <c r="E985" s="88"/>
      <c r="F985" s="88"/>
      <c r="G985" s="93">
        <f>G100</f>
        <v>0</v>
      </c>
      <c r="H985" s="76"/>
    </row>
    <row r="986" spans="1:8" s="53" customFormat="1" ht="15.95" customHeight="1">
      <c r="A986" s="89" t="s">
        <v>184</v>
      </c>
      <c r="B986" s="90" t="s">
        <v>185</v>
      </c>
      <c r="C986" s="91"/>
      <c r="D986" s="92"/>
      <c r="E986" s="88"/>
      <c r="F986" s="88"/>
      <c r="G986" s="93">
        <f>G108</f>
        <v>0</v>
      </c>
    </row>
    <row r="987" spans="1:8" s="53" customFormat="1" ht="15.95" customHeight="1">
      <c r="A987" s="89" t="s">
        <v>190</v>
      </c>
      <c r="B987" s="90" t="s">
        <v>191</v>
      </c>
      <c r="C987" s="91"/>
      <c r="D987" s="92"/>
      <c r="E987" s="88"/>
      <c r="F987" s="88"/>
      <c r="G987" s="93">
        <f>G112</f>
        <v>0</v>
      </c>
    </row>
    <row r="988" spans="1:8" s="48" customFormat="1" ht="15.95" customHeight="1">
      <c r="A988" s="87" t="s">
        <v>211</v>
      </c>
      <c r="B988" s="103" t="s">
        <v>212</v>
      </c>
      <c r="C988" s="103"/>
      <c r="D988" s="103"/>
      <c r="E988" s="103"/>
      <c r="F988" s="88"/>
      <c r="G988" s="102">
        <f>G124</f>
        <v>0</v>
      </c>
    </row>
    <row r="989" spans="1:8" s="48" customFormat="1" ht="15.95" customHeight="1">
      <c r="A989" s="87" t="s">
        <v>232</v>
      </c>
      <c r="B989" s="103" t="s">
        <v>233</v>
      </c>
      <c r="C989" s="103"/>
      <c r="D989" s="103"/>
      <c r="E989" s="103"/>
      <c r="F989" s="88"/>
      <c r="G989" s="102">
        <f>G136</f>
        <v>0</v>
      </c>
    </row>
    <row r="990" spans="1:8" s="53" customFormat="1" ht="15.95" customHeight="1">
      <c r="A990" s="89" t="s">
        <v>234</v>
      </c>
      <c r="B990" s="90" t="s">
        <v>20</v>
      </c>
      <c r="C990" s="91"/>
      <c r="D990" s="92"/>
      <c r="E990" s="88"/>
      <c r="F990" s="88"/>
      <c r="G990" s="93">
        <f>G137</f>
        <v>0</v>
      </c>
    </row>
    <row r="991" spans="1:8" s="53" customFormat="1" ht="15.95" customHeight="1">
      <c r="A991" s="89" t="s">
        <v>241</v>
      </c>
      <c r="B991" s="90" t="s">
        <v>242</v>
      </c>
      <c r="C991" s="91"/>
      <c r="D991" s="92"/>
      <c r="E991" s="88"/>
      <c r="F991" s="88"/>
      <c r="G991" s="93">
        <f>G142</f>
        <v>0</v>
      </c>
    </row>
    <row r="992" spans="1:8" s="53" customFormat="1" ht="15.95" customHeight="1">
      <c r="A992" s="89" t="s">
        <v>295</v>
      </c>
      <c r="B992" s="90" t="s">
        <v>296</v>
      </c>
      <c r="C992" s="91"/>
      <c r="D992" s="92"/>
      <c r="E992" s="88"/>
      <c r="F992" s="88"/>
      <c r="G992" s="93">
        <f>G169</f>
        <v>0</v>
      </c>
    </row>
    <row r="993" spans="1:7" s="53" customFormat="1" ht="15.95" customHeight="1">
      <c r="A993" s="89" t="s">
        <v>320</v>
      </c>
      <c r="B993" s="90" t="s">
        <v>321</v>
      </c>
      <c r="C993" s="91"/>
      <c r="D993" s="92"/>
      <c r="E993" s="88"/>
      <c r="F993" s="88"/>
      <c r="G993" s="93">
        <f>G181</f>
        <v>0</v>
      </c>
    </row>
    <row r="994" spans="1:7" s="53" customFormat="1" ht="15.95" customHeight="1">
      <c r="A994" s="89" t="s">
        <v>336</v>
      </c>
      <c r="B994" s="90" t="s">
        <v>337</v>
      </c>
      <c r="C994" s="91"/>
      <c r="D994" s="92"/>
      <c r="E994" s="88"/>
      <c r="F994" s="88"/>
      <c r="G994" s="93">
        <f>G189</f>
        <v>0</v>
      </c>
    </row>
    <row r="995" spans="1:7" s="53" customFormat="1" ht="15.95" customHeight="1">
      <c r="A995" s="89" t="s">
        <v>344</v>
      </c>
      <c r="B995" s="90" t="s">
        <v>345</v>
      </c>
      <c r="C995" s="91"/>
      <c r="D995" s="92"/>
      <c r="E995" s="88"/>
      <c r="F995" s="88"/>
      <c r="G995" s="93">
        <f>G193</f>
        <v>0</v>
      </c>
    </row>
    <row r="996" spans="1:7" s="53" customFormat="1" ht="15.95" customHeight="1">
      <c r="A996" s="89" t="s">
        <v>348</v>
      </c>
      <c r="B996" s="90" t="s">
        <v>349</v>
      </c>
      <c r="C996" s="91"/>
      <c r="D996" s="92"/>
      <c r="E996" s="88"/>
      <c r="F996" s="88"/>
      <c r="G996" s="93">
        <f>G195</f>
        <v>0</v>
      </c>
    </row>
    <row r="997" spans="1:7" s="48" customFormat="1" ht="15.95" customHeight="1">
      <c r="A997" s="87" t="s">
        <v>392</v>
      </c>
      <c r="B997" s="103" t="s">
        <v>393</v>
      </c>
      <c r="C997" s="103"/>
      <c r="D997" s="103"/>
      <c r="E997" s="103"/>
      <c r="F997" s="88"/>
      <c r="G997" s="102">
        <f>G215</f>
        <v>0</v>
      </c>
    </row>
    <row r="998" spans="1:7" s="53" customFormat="1" ht="15.95" customHeight="1">
      <c r="A998" s="89" t="s">
        <v>394</v>
      </c>
      <c r="B998" s="90" t="s">
        <v>20</v>
      </c>
      <c r="C998" s="91"/>
      <c r="D998" s="92"/>
      <c r="E998" s="88"/>
      <c r="F998" s="88"/>
      <c r="G998" s="93">
        <f>G216</f>
        <v>0</v>
      </c>
    </row>
    <row r="999" spans="1:7" s="53" customFormat="1" ht="15.95" customHeight="1">
      <c r="A999" s="89" t="s">
        <v>407</v>
      </c>
      <c r="B999" s="90" t="s">
        <v>242</v>
      </c>
      <c r="C999" s="91"/>
      <c r="D999" s="92"/>
      <c r="E999" s="88"/>
      <c r="F999" s="88"/>
      <c r="G999" s="93">
        <f>G225</f>
        <v>0</v>
      </c>
    </row>
    <row r="1000" spans="1:7" s="53" customFormat="1" ht="15.95" customHeight="1">
      <c r="A1000" s="89" t="s">
        <v>410</v>
      </c>
      <c r="B1000" s="90" t="s">
        <v>411</v>
      </c>
      <c r="C1000" s="91"/>
      <c r="D1000" s="92"/>
      <c r="E1000" s="88"/>
      <c r="F1000" s="88"/>
      <c r="G1000" s="93">
        <f>G227</f>
        <v>0</v>
      </c>
    </row>
    <row r="1001" spans="1:7" s="53" customFormat="1" ht="15.95" customHeight="1">
      <c r="A1001" s="89" t="s">
        <v>428</v>
      </c>
      <c r="B1001" s="90" t="s">
        <v>429</v>
      </c>
      <c r="C1001" s="91"/>
      <c r="D1001" s="92"/>
      <c r="E1001" s="88"/>
      <c r="F1001" s="88"/>
      <c r="G1001" s="93">
        <f>G236</f>
        <v>0</v>
      </c>
    </row>
    <row r="1002" spans="1:7" s="48" customFormat="1" ht="15.95" customHeight="1">
      <c r="A1002" s="87" t="s">
        <v>450</v>
      </c>
      <c r="B1002" s="103" t="s">
        <v>451</v>
      </c>
      <c r="C1002" s="103"/>
      <c r="D1002" s="103"/>
      <c r="E1002" s="103"/>
      <c r="F1002" s="88"/>
      <c r="G1002" s="102">
        <f>G246</f>
        <v>0</v>
      </c>
    </row>
    <row r="1003" spans="1:7" s="53" customFormat="1" ht="15.95" customHeight="1">
      <c r="A1003" s="89" t="s">
        <v>452</v>
      </c>
      <c r="B1003" s="90" t="s">
        <v>20</v>
      </c>
      <c r="C1003" s="91"/>
      <c r="D1003" s="92"/>
      <c r="E1003" s="88"/>
      <c r="F1003" s="88"/>
      <c r="G1003" s="93">
        <f>G247</f>
        <v>0</v>
      </c>
    </row>
    <row r="1004" spans="1:7" s="53" customFormat="1" ht="15.95" customHeight="1">
      <c r="A1004" s="89" t="s">
        <v>463</v>
      </c>
      <c r="B1004" s="90" t="s">
        <v>242</v>
      </c>
      <c r="C1004" s="91"/>
      <c r="D1004" s="92"/>
      <c r="E1004" s="88"/>
      <c r="F1004" s="88"/>
      <c r="G1004" s="93">
        <f>G256</f>
        <v>0</v>
      </c>
    </row>
    <row r="1005" spans="1:7" s="53" customFormat="1" ht="15.95" customHeight="1">
      <c r="A1005" s="89" t="s">
        <v>470</v>
      </c>
      <c r="B1005" s="90" t="s">
        <v>471</v>
      </c>
      <c r="C1005" s="91"/>
      <c r="D1005" s="92"/>
      <c r="E1005" s="88"/>
      <c r="F1005" s="88"/>
      <c r="G1005" s="93">
        <f>G260</f>
        <v>0</v>
      </c>
    </row>
    <row r="1006" spans="1:7" s="53" customFormat="1" ht="15.95" customHeight="1">
      <c r="A1006" s="89" t="s">
        <v>474</v>
      </c>
      <c r="B1006" s="90" t="s">
        <v>475</v>
      </c>
      <c r="C1006" s="91"/>
      <c r="D1006" s="92"/>
      <c r="E1006" s="88"/>
      <c r="F1006" s="88"/>
      <c r="G1006" s="93">
        <f>G263</f>
        <v>0</v>
      </c>
    </row>
    <row r="1007" spans="1:7" s="53" customFormat="1" ht="15.95" customHeight="1">
      <c r="A1007" s="89" t="s">
        <v>483</v>
      </c>
      <c r="B1007" s="90" t="s">
        <v>484</v>
      </c>
      <c r="C1007" s="91"/>
      <c r="D1007" s="92"/>
      <c r="E1007" s="88"/>
      <c r="F1007" s="88"/>
      <c r="G1007" s="93">
        <f>G268</f>
        <v>0</v>
      </c>
    </row>
    <row r="1008" spans="1:7" s="53" customFormat="1" ht="15.95" customHeight="1">
      <c r="A1008" s="89" t="s">
        <v>503</v>
      </c>
      <c r="B1008" s="90" t="s">
        <v>504</v>
      </c>
      <c r="C1008" s="91"/>
      <c r="D1008" s="92"/>
      <c r="E1008" s="88"/>
      <c r="F1008" s="88"/>
      <c r="G1008" s="93">
        <f>G281</f>
        <v>0</v>
      </c>
    </row>
    <row r="1009" spans="1:258" s="70" customFormat="1" ht="15.95" customHeight="1">
      <c r="A1009" s="87" t="s">
        <v>643</v>
      </c>
      <c r="B1009" s="103" t="s">
        <v>644</v>
      </c>
      <c r="C1009" s="103"/>
      <c r="D1009" s="103"/>
      <c r="E1009" s="103"/>
      <c r="F1009" s="88"/>
      <c r="G1009" s="102">
        <f>G292</f>
        <v>0</v>
      </c>
      <c r="H1009" s="48"/>
      <c r="I1009" s="48"/>
      <c r="J1009" s="48"/>
      <c r="K1009" s="48"/>
      <c r="L1009" s="48"/>
      <c r="M1009" s="48"/>
      <c r="N1009" s="48"/>
      <c r="O1009" s="48"/>
      <c r="P1009" s="48"/>
      <c r="Q1009" s="48"/>
      <c r="R1009" s="48"/>
      <c r="S1009" s="48"/>
      <c r="T1009" s="48"/>
      <c r="U1009" s="48"/>
      <c r="V1009" s="48"/>
      <c r="W1009" s="48"/>
      <c r="X1009" s="48"/>
      <c r="Y1009" s="48"/>
      <c r="Z1009" s="48"/>
      <c r="AA1009" s="48"/>
      <c r="AB1009" s="48"/>
      <c r="AC1009" s="48"/>
      <c r="AD1009" s="48"/>
      <c r="AE1009" s="48"/>
      <c r="AF1009" s="48"/>
      <c r="AG1009" s="48"/>
      <c r="AH1009" s="48"/>
      <c r="AI1009" s="48"/>
      <c r="AJ1009" s="48"/>
      <c r="AK1009" s="48"/>
      <c r="AL1009" s="48"/>
      <c r="AM1009" s="48"/>
      <c r="AN1009" s="48"/>
      <c r="AO1009" s="48"/>
      <c r="AP1009" s="48"/>
      <c r="AQ1009" s="48"/>
      <c r="AR1009" s="48"/>
      <c r="AS1009" s="48"/>
      <c r="AT1009" s="48"/>
      <c r="AU1009" s="48"/>
      <c r="AV1009" s="48"/>
      <c r="AW1009" s="48"/>
      <c r="AX1009" s="48"/>
      <c r="AY1009" s="48"/>
      <c r="AZ1009" s="48"/>
      <c r="BA1009" s="48"/>
      <c r="BB1009" s="48"/>
      <c r="BC1009" s="48"/>
      <c r="BD1009" s="48"/>
      <c r="BE1009" s="48"/>
      <c r="BF1009" s="48"/>
      <c r="BG1009" s="48"/>
      <c r="BH1009" s="48"/>
      <c r="BI1009" s="48"/>
      <c r="BJ1009" s="48"/>
      <c r="BK1009" s="48"/>
      <c r="BL1009" s="48"/>
      <c r="BM1009" s="48"/>
      <c r="BN1009" s="48"/>
      <c r="BO1009" s="48"/>
      <c r="BP1009" s="48"/>
      <c r="BQ1009" s="48"/>
      <c r="BR1009" s="48"/>
      <c r="BS1009" s="48"/>
      <c r="BT1009" s="48"/>
      <c r="BU1009" s="48"/>
      <c r="BV1009" s="48"/>
      <c r="BW1009" s="48"/>
      <c r="BX1009" s="48"/>
      <c r="BY1009" s="48"/>
      <c r="BZ1009" s="48"/>
      <c r="CA1009" s="48"/>
      <c r="CB1009" s="48"/>
      <c r="CC1009" s="48"/>
      <c r="CD1009" s="48"/>
      <c r="CE1009" s="48"/>
      <c r="CF1009" s="48"/>
      <c r="CG1009" s="48"/>
      <c r="CH1009" s="48"/>
      <c r="CI1009" s="48"/>
      <c r="CJ1009" s="48"/>
      <c r="CK1009" s="48"/>
      <c r="CL1009" s="48"/>
      <c r="CM1009" s="48"/>
      <c r="CN1009" s="48"/>
      <c r="CO1009" s="48"/>
      <c r="CP1009" s="48"/>
      <c r="CQ1009" s="48"/>
      <c r="CR1009" s="48"/>
      <c r="CS1009" s="48"/>
      <c r="CT1009" s="48"/>
      <c r="CU1009" s="48"/>
      <c r="CV1009" s="48"/>
      <c r="CW1009" s="48"/>
      <c r="CX1009" s="48"/>
      <c r="CY1009" s="48"/>
      <c r="CZ1009" s="48"/>
      <c r="DA1009" s="48"/>
      <c r="DB1009" s="48"/>
      <c r="DC1009" s="48"/>
      <c r="DD1009" s="48"/>
      <c r="DE1009" s="48"/>
      <c r="DF1009" s="48"/>
      <c r="DG1009" s="48"/>
      <c r="DH1009" s="48"/>
      <c r="DI1009" s="48"/>
      <c r="DJ1009" s="48"/>
      <c r="DK1009" s="48"/>
      <c r="DL1009" s="48"/>
      <c r="DM1009" s="48"/>
      <c r="DN1009" s="48"/>
      <c r="DO1009" s="48"/>
      <c r="DP1009" s="48"/>
      <c r="DQ1009" s="48"/>
      <c r="DR1009" s="48"/>
      <c r="DS1009" s="48"/>
      <c r="DT1009" s="48"/>
      <c r="DU1009" s="48"/>
      <c r="DV1009" s="48"/>
      <c r="DW1009" s="48"/>
      <c r="DX1009" s="48"/>
      <c r="DY1009" s="48"/>
      <c r="DZ1009" s="48"/>
      <c r="EA1009" s="48"/>
      <c r="EB1009" s="48"/>
      <c r="EC1009" s="48"/>
      <c r="ED1009" s="48"/>
      <c r="EE1009" s="48"/>
      <c r="EF1009" s="48"/>
      <c r="EG1009" s="48"/>
      <c r="EH1009" s="48"/>
      <c r="EI1009" s="48"/>
      <c r="EJ1009" s="48"/>
      <c r="EK1009" s="48"/>
      <c r="EL1009" s="48"/>
      <c r="EM1009" s="48"/>
      <c r="EN1009" s="48"/>
      <c r="EO1009" s="48"/>
      <c r="EP1009" s="48"/>
      <c r="EQ1009" s="48"/>
      <c r="ER1009" s="48"/>
      <c r="ES1009" s="48"/>
      <c r="ET1009" s="48"/>
      <c r="EU1009" s="48"/>
      <c r="EV1009" s="48"/>
      <c r="EW1009" s="48"/>
      <c r="EX1009" s="48"/>
      <c r="EY1009" s="48"/>
      <c r="EZ1009" s="48"/>
      <c r="FA1009" s="48"/>
      <c r="FB1009" s="48"/>
      <c r="FC1009" s="48"/>
      <c r="FD1009" s="48"/>
      <c r="FE1009" s="48"/>
      <c r="FF1009" s="48"/>
      <c r="FG1009" s="48"/>
      <c r="FH1009" s="48"/>
      <c r="FI1009" s="48"/>
      <c r="FJ1009" s="48"/>
      <c r="FK1009" s="48"/>
      <c r="FL1009" s="48"/>
      <c r="FM1009" s="48"/>
      <c r="FN1009" s="48"/>
      <c r="FO1009" s="48"/>
      <c r="FP1009" s="48"/>
      <c r="FQ1009" s="48"/>
      <c r="FR1009" s="48"/>
      <c r="FS1009" s="48"/>
      <c r="FT1009" s="48"/>
      <c r="FU1009" s="48"/>
      <c r="FV1009" s="48"/>
      <c r="FW1009" s="48"/>
      <c r="FX1009" s="48"/>
      <c r="FY1009" s="48"/>
      <c r="FZ1009" s="48"/>
      <c r="GA1009" s="48"/>
      <c r="GB1009" s="48"/>
      <c r="GC1009" s="48"/>
      <c r="GD1009" s="48"/>
      <c r="GE1009" s="48"/>
      <c r="GF1009" s="48"/>
      <c r="GG1009" s="48"/>
      <c r="GH1009" s="48"/>
      <c r="GI1009" s="48"/>
      <c r="GJ1009" s="48"/>
      <c r="GK1009" s="48"/>
      <c r="GL1009" s="48"/>
      <c r="GM1009" s="48"/>
      <c r="GN1009" s="48"/>
      <c r="GO1009" s="48"/>
      <c r="GP1009" s="48"/>
      <c r="GQ1009" s="48"/>
      <c r="GR1009" s="48"/>
      <c r="GS1009" s="48"/>
      <c r="GT1009" s="48"/>
      <c r="GU1009" s="48"/>
      <c r="GV1009" s="48"/>
      <c r="GW1009" s="48"/>
      <c r="GX1009" s="48"/>
      <c r="GY1009" s="48"/>
      <c r="GZ1009" s="48"/>
      <c r="HA1009" s="48"/>
      <c r="HB1009" s="48"/>
      <c r="HC1009" s="48"/>
      <c r="HD1009" s="48"/>
      <c r="HE1009" s="48"/>
      <c r="HF1009" s="48"/>
      <c r="HG1009" s="48"/>
      <c r="HH1009" s="48"/>
      <c r="HI1009" s="48"/>
      <c r="HJ1009" s="48"/>
      <c r="HK1009" s="48"/>
      <c r="HL1009" s="48"/>
      <c r="HM1009" s="48"/>
      <c r="HN1009" s="48"/>
      <c r="HO1009" s="48"/>
      <c r="HP1009" s="48"/>
      <c r="HQ1009" s="48"/>
      <c r="HR1009" s="48"/>
      <c r="HS1009" s="48"/>
      <c r="HT1009" s="48"/>
      <c r="HU1009" s="48"/>
      <c r="HV1009" s="48"/>
      <c r="HW1009" s="48"/>
      <c r="HX1009" s="48"/>
      <c r="HY1009" s="48"/>
      <c r="HZ1009" s="48"/>
      <c r="IA1009" s="48"/>
      <c r="IB1009" s="48"/>
      <c r="IC1009" s="48"/>
      <c r="ID1009" s="48"/>
      <c r="IE1009" s="48"/>
      <c r="IF1009" s="48"/>
      <c r="IG1009" s="48"/>
      <c r="IH1009" s="48"/>
      <c r="II1009" s="48"/>
      <c r="IJ1009" s="48"/>
      <c r="IK1009" s="48"/>
      <c r="IL1009" s="48"/>
      <c r="IM1009" s="48"/>
      <c r="IN1009" s="48"/>
      <c r="IO1009" s="48"/>
      <c r="IP1009" s="48"/>
      <c r="IQ1009" s="48"/>
      <c r="IR1009" s="48"/>
      <c r="IS1009" s="48"/>
      <c r="IT1009" s="48"/>
      <c r="IU1009" s="48"/>
      <c r="IV1009" s="48"/>
      <c r="IW1009" s="48"/>
      <c r="IX1009" s="48"/>
    </row>
    <row r="1010" spans="1:258" s="53" customFormat="1" ht="15.95" customHeight="1">
      <c r="A1010" s="89" t="s">
        <v>645</v>
      </c>
      <c r="B1010" s="90" t="s">
        <v>646</v>
      </c>
      <c r="C1010" s="91"/>
      <c r="D1010" s="92"/>
      <c r="E1010" s="88"/>
      <c r="F1010" s="88"/>
      <c r="G1010" s="93">
        <f>G293</f>
        <v>0</v>
      </c>
    </row>
    <row r="1011" spans="1:258" s="53" customFormat="1" ht="15.95" customHeight="1">
      <c r="A1011" s="89" t="s">
        <v>665</v>
      </c>
      <c r="B1011" s="90" t="s">
        <v>666</v>
      </c>
      <c r="C1011" s="91"/>
      <c r="D1011" s="92"/>
      <c r="E1011" s="88"/>
      <c r="F1011" s="88"/>
      <c r="G1011" s="93">
        <f>G306</f>
        <v>0</v>
      </c>
    </row>
    <row r="1012" spans="1:258" s="53" customFormat="1" ht="15.95" customHeight="1">
      <c r="A1012" s="89" t="s">
        <v>678</v>
      </c>
      <c r="B1012" s="90" t="s">
        <v>679</v>
      </c>
      <c r="C1012" s="91"/>
      <c r="D1012" s="92"/>
      <c r="E1012" s="88"/>
      <c r="F1012" s="88"/>
      <c r="G1012" s="93">
        <f>G317</f>
        <v>0</v>
      </c>
    </row>
    <row r="1013" spans="1:258" s="53" customFormat="1" ht="15.95" customHeight="1">
      <c r="A1013" s="89" t="s">
        <v>694</v>
      </c>
      <c r="B1013" s="90" t="s">
        <v>695</v>
      </c>
      <c r="C1013" s="91"/>
      <c r="D1013" s="92"/>
      <c r="E1013" s="88"/>
      <c r="F1013" s="88"/>
      <c r="G1013" s="93">
        <f>G328</f>
        <v>0</v>
      </c>
    </row>
    <row r="1014" spans="1:258" s="53" customFormat="1" ht="15.95" customHeight="1">
      <c r="A1014" s="89" t="s">
        <v>708</v>
      </c>
      <c r="B1014" s="90" t="s">
        <v>709</v>
      </c>
      <c r="C1014" s="91"/>
      <c r="D1014" s="92"/>
      <c r="E1014" s="88"/>
      <c r="F1014" s="88"/>
      <c r="G1014" s="93">
        <f>G339</f>
        <v>0</v>
      </c>
    </row>
    <row r="1015" spans="1:258" s="53" customFormat="1" ht="15.95" customHeight="1">
      <c r="A1015" s="89" t="s">
        <v>726</v>
      </c>
      <c r="B1015" s="90" t="s">
        <v>727</v>
      </c>
      <c r="C1015" s="91"/>
      <c r="D1015" s="92"/>
      <c r="E1015" s="88"/>
      <c r="F1015" s="88"/>
      <c r="G1015" s="93">
        <f>G352</f>
        <v>0</v>
      </c>
    </row>
    <row r="1016" spans="1:258" s="53" customFormat="1" ht="15.95" customHeight="1">
      <c r="A1016" s="89" t="s">
        <v>742</v>
      </c>
      <c r="B1016" s="90" t="s">
        <v>743</v>
      </c>
      <c r="C1016" s="91"/>
      <c r="D1016" s="92"/>
      <c r="E1016" s="88"/>
      <c r="F1016" s="88"/>
      <c r="G1016" s="93">
        <f>G363</f>
        <v>0</v>
      </c>
    </row>
    <row r="1017" spans="1:258" s="53" customFormat="1" ht="15.95" customHeight="1">
      <c r="A1017" s="89" t="s">
        <v>755</v>
      </c>
      <c r="B1017" s="90" t="s">
        <v>756</v>
      </c>
      <c r="C1017" s="91"/>
      <c r="D1017" s="92"/>
      <c r="E1017" s="88"/>
      <c r="F1017" s="88"/>
      <c r="G1017" s="93">
        <f>G374</f>
        <v>0</v>
      </c>
    </row>
    <row r="1018" spans="1:258" s="53" customFormat="1" ht="15.95" customHeight="1">
      <c r="A1018" s="89" t="s">
        <v>768</v>
      </c>
      <c r="B1018" s="90" t="s">
        <v>769</v>
      </c>
      <c r="C1018" s="91"/>
      <c r="D1018" s="92"/>
      <c r="E1018" s="88"/>
      <c r="F1018" s="88"/>
      <c r="G1018" s="93">
        <f>G385</f>
        <v>0</v>
      </c>
    </row>
    <row r="1019" spans="1:258" s="53" customFormat="1" ht="15.95" customHeight="1">
      <c r="A1019" s="89" t="s">
        <v>780</v>
      </c>
      <c r="B1019" s="90" t="s">
        <v>781</v>
      </c>
      <c r="C1019" s="91"/>
      <c r="D1019" s="92"/>
      <c r="E1019" s="88"/>
      <c r="F1019" s="88"/>
      <c r="G1019" s="93">
        <f>G396</f>
        <v>0</v>
      </c>
    </row>
    <row r="1020" spans="1:258" s="53" customFormat="1" ht="15.95" customHeight="1">
      <c r="A1020" s="89" t="s">
        <v>792</v>
      </c>
      <c r="B1020" s="90" t="s">
        <v>793</v>
      </c>
      <c r="C1020" s="91"/>
      <c r="D1020" s="92"/>
      <c r="E1020" s="88"/>
      <c r="F1020" s="88"/>
      <c r="G1020" s="93">
        <f>G407</f>
        <v>0</v>
      </c>
    </row>
    <row r="1021" spans="1:258" s="53" customFormat="1" ht="15.95" customHeight="1">
      <c r="A1021" s="89" t="s">
        <v>804</v>
      </c>
      <c r="B1021" s="90" t="s">
        <v>805</v>
      </c>
      <c r="C1021" s="91"/>
      <c r="D1021" s="92"/>
      <c r="E1021" s="88"/>
      <c r="F1021" s="88"/>
      <c r="G1021" s="93">
        <f>G418</f>
        <v>0</v>
      </c>
    </row>
    <row r="1022" spans="1:258" s="53" customFormat="1" ht="15.95" customHeight="1">
      <c r="A1022" s="89" t="s">
        <v>817</v>
      </c>
      <c r="B1022" s="90" t="s">
        <v>818</v>
      </c>
      <c r="C1022" s="91"/>
      <c r="D1022" s="92"/>
      <c r="E1022" s="88"/>
      <c r="F1022" s="88"/>
      <c r="G1022" s="93">
        <f>G429</f>
        <v>0</v>
      </c>
    </row>
    <row r="1023" spans="1:258" s="53" customFormat="1" ht="15.95" customHeight="1">
      <c r="A1023" s="89" t="s">
        <v>833</v>
      </c>
      <c r="B1023" s="90" t="s">
        <v>834</v>
      </c>
      <c r="C1023" s="91"/>
      <c r="D1023" s="92"/>
      <c r="E1023" s="88"/>
      <c r="F1023" s="88"/>
      <c r="G1023" s="93">
        <f>G440</f>
        <v>0</v>
      </c>
    </row>
    <row r="1024" spans="1:258" s="53" customFormat="1" ht="15.95" customHeight="1">
      <c r="A1024" s="89" t="s">
        <v>853</v>
      </c>
      <c r="B1024" s="90" t="s">
        <v>854</v>
      </c>
      <c r="C1024" s="91"/>
      <c r="D1024" s="92"/>
      <c r="E1024" s="88"/>
      <c r="F1024" s="88"/>
      <c r="G1024" s="93">
        <f>G450</f>
        <v>0</v>
      </c>
    </row>
    <row r="1025" spans="1:8" s="53" customFormat="1" ht="15.95" customHeight="1">
      <c r="A1025" s="89" t="s">
        <v>865</v>
      </c>
      <c r="B1025" s="90" t="s">
        <v>866</v>
      </c>
      <c r="C1025" s="91"/>
      <c r="D1025" s="92"/>
      <c r="E1025" s="88"/>
      <c r="F1025" s="88"/>
      <c r="G1025" s="93">
        <f>G457</f>
        <v>0</v>
      </c>
    </row>
    <row r="1026" spans="1:8" s="48" customFormat="1" ht="15.95" customHeight="1">
      <c r="A1026" s="87" t="s">
        <v>521</v>
      </c>
      <c r="B1026" s="103" t="s">
        <v>522</v>
      </c>
      <c r="C1026" s="103"/>
      <c r="D1026" s="103"/>
      <c r="E1026" s="103"/>
      <c r="F1026" s="88"/>
      <c r="G1026" s="102">
        <f>G463</f>
        <v>0</v>
      </c>
    </row>
    <row r="1027" spans="1:8" s="48" customFormat="1" ht="15.95" customHeight="1">
      <c r="A1027" s="87" t="s">
        <v>570</v>
      </c>
      <c r="B1027" s="103" t="s">
        <v>571</v>
      </c>
      <c r="C1027" s="103"/>
      <c r="D1027" s="103"/>
      <c r="E1027" s="103"/>
      <c r="F1027" s="88"/>
      <c r="G1027" s="102">
        <f>G488</f>
        <v>0</v>
      </c>
    </row>
    <row r="1028" spans="1:8" s="48" customFormat="1" ht="15.95" customHeight="1">
      <c r="A1028" s="87" t="s">
        <v>99</v>
      </c>
      <c r="B1028" s="103" t="s">
        <v>916</v>
      </c>
      <c r="C1028" s="103"/>
      <c r="D1028" s="103"/>
      <c r="E1028" s="103"/>
      <c r="F1028" s="88"/>
      <c r="G1028" s="102">
        <f>G526</f>
        <v>0</v>
      </c>
    </row>
    <row r="1029" spans="1:8" s="53" customFormat="1" ht="15.95" customHeight="1">
      <c r="A1029" s="89" t="s">
        <v>917</v>
      </c>
      <c r="B1029" s="90" t="s">
        <v>918</v>
      </c>
      <c r="C1029" s="91"/>
      <c r="D1029" s="92"/>
      <c r="E1029" s="88"/>
      <c r="F1029" s="88"/>
      <c r="G1029" s="93">
        <f>G527</f>
        <v>0</v>
      </c>
    </row>
    <row r="1030" spans="1:8" s="53" customFormat="1" ht="15.95" customHeight="1">
      <c r="A1030" s="89" t="s">
        <v>23</v>
      </c>
      <c r="B1030" s="90" t="s">
        <v>959</v>
      </c>
      <c r="C1030" s="91"/>
      <c r="D1030" s="92"/>
      <c r="E1030" s="88"/>
      <c r="F1030" s="88"/>
      <c r="G1030" s="93">
        <f>G548</f>
        <v>0</v>
      </c>
    </row>
    <row r="1031" spans="1:8" s="53" customFormat="1" ht="15.95" customHeight="1">
      <c r="A1031" s="89" t="s">
        <v>26</v>
      </c>
      <c r="B1031" s="90" t="s">
        <v>968</v>
      </c>
      <c r="C1031" s="91"/>
      <c r="D1031" s="92"/>
      <c r="E1031" s="88"/>
      <c r="F1031" s="88"/>
      <c r="G1031" s="93">
        <f>G553</f>
        <v>0</v>
      </c>
    </row>
    <row r="1032" spans="1:8" s="53" customFormat="1" ht="15.95" customHeight="1">
      <c r="A1032" s="89" t="s">
        <v>971</v>
      </c>
      <c r="B1032" s="90" t="s">
        <v>972</v>
      </c>
      <c r="C1032" s="91"/>
      <c r="D1032" s="92"/>
      <c r="E1032" s="88"/>
      <c r="F1032" s="88"/>
      <c r="G1032" s="93">
        <f>G555</f>
        <v>0</v>
      </c>
    </row>
    <row r="1033" spans="1:8" s="53" customFormat="1" ht="15.95" customHeight="1">
      <c r="A1033" s="89" t="s">
        <v>1765</v>
      </c>
      <c r="B1033" s="90" t="s">
        <v>978</v>
      </c>
      <c r="C1033" s="91"/>
      <c r="D1033" s="92"/>
      <c r="E1033" s="88"/>
      <c r="F1033" s="88"/>
      <c r="G1033" s="93">
        <f>G558</f>
        <v>0</v>
      </c>
    </row>
    <row r="1034" spans="1:8" s="53" customFormat="1" ht="15.95" customHeight="1">
      <c r="A1034" s="89" t="s">
        <v>977</v>
      </c>
      <c r="B1034" s="90" t="s">
        <v>981</v>
      </c>
      <c r="C1034" s="91"/>
      <c r="D1034" s="92"/>
      <c r="E1034" s="88"/>
      <c r="F1034" s="88"/>
      <c r="G1034" s="93">
        <f>G560</f>
        <v>0</v>
      </c>
    </row>
    <row r="1035" spans="1:8" s="53" customFormat="1" ht="15.95" customHeight="1">
      <c r="A1035" s="89" t="s">
        <v>980</v>
      </c>
      <c r="B1035" s="90" t="s">
        <v>998</v>
      </c>
      <c r="C1035" s="91"/>
      <c r="D1035" s="92"/>
      <c r="E1035" s="88"/>
      <c r="F1035" s="88"/>
      <c r="G1035" s="93">
        <f>G577</f>
        <v>0</v>
      </c>
      <c r="H1035" s="52"/>
    </row>
    <row r="1036" spans="1:8" s="48" customFormat="1" ht="15.95" customHeight="1">
      <c r="A1036" s="87" t="s">
        <v>1036</v>
      </c>
      <c r="B1036" s="103" t="s">
        <v>1037</v>
      </c>
      <c r="C1036" s="103"/>
      <c r="D1036" s="103"/>
      <c r="E1036" s="103"/>
      <c r="F1036" s="88"/>
      <c r="G1036" s="102">
        <f>G596</f>
        <v>0</v>
      </c>
    </row>
    <row r="1037" spans="1:8" s="53" customFormat="1" ht="15.95" customHeight="1">
      <c r="A1037" s="89" t="s">
        <v>1038</v>
      </c>
      <c r="B1037" s="90" t="s">
        <v>345</v>
      </c>
      <c r="C1037" s="91"/>
      <c r="D1037" s="92"/>
      <c r="E1037" s="88"/>
      <c r="F1037" s="88"/>
      <c r="G1037" s="93">
        <f>G597</f>
        <v>0</v>
      </c>
    </row>
    <row r="1038" spans="1:8" s="53" customFormat="1" ht="15.95" customHeight="1">
      <c r="A1038" s="89" t="s">
        <v>1041</v>
      </c>
      <c r="B1038" s="90" t="s">
        <v>1042</v>
      </c>
      <c r="C1038" s="91"/>
      <c r="D1038" s="92"/>
      <c r="E1038" s="88"/>
      <c r="F1038" s="88"/>
      <c r="G1038" s="93">
        <f>G599</f>
        <v>0</v>
      </c>
    </row>
    <row r="1039" spans="1:8" s="53" customFormat="1" ht="15.95" customHeight="1">
      <c r="A1039" s="89" t="s">
        <v>1116</v>
      </c>
      <c r="B1039" s="90" t="s">
        <v>1117</v>
      </c>
      <c r="C1039" s="91"/>
      <c r="D1039" s="92"/>
      <c r="E1039" s="88"/>
      <c r="F1039" s="88"/>
      <c r="G1039" s="93">
        <f>G655</f>
        <v>0</v>
      </c>
    </row>
    <row r="1040" spans="1:8" s="53" customFormat="1" ht="15.95" customHeight="1">
      <c r="A1040" s="89" t="s">
        <v>1120</v>
      </c>
      <c r="B1040" s="90" t="s">
        <v>1121</v>
      </c>
      <c r="C1040" s="91"/>
      <c r="D1040" s="92"/>
      <c r="E1040" s="88"/>
      <c r="F1040" s="88"/>
      <c r="G1040" s="93">
        <f>G658</f>
        <v>0</v>
      </c>
    </row>
    <row r="1041" spans="1:7" s="48" customFormat="1" ht="15.95" customHeight="1">
      <c r="A1041" s="87" t="s">
        <v>915</v>
      </c>
      <c r="B1041" s="103" t="s">
        <v>881</v>
      </c>
      <c r="C1041" s="103"/>
      <c r="D1041" s="103"/>
      <c r="E1041" s="103"/>
      <c r="F1041" s="88"/>
      <c r="G1041" s="102">
        <f>G678</f>
        <v>0</v>
      </c>
    </row>
    <row r="1042" spans="1:7" s="48" customFormat="1" ht="15.95" customHeight="1">
      <c r="A1042" s="87" t="s">
        <v>880</v>
      </c>
      <c r="B1042" s="103" t="s">
        <v>1165</v>
      </c>
      <c r="C1042" s="103"/>
      <c r="D1042" s="103"/>
      <c r="E1042" s="103"/>
      <c r="F1042" s="88"/>
      <c r="G1042" s="102">
        <f>G698</f>
        <v>0</v>
      </c>
    </row>
    <row r="1043" spans="1:7" s="48" customFormat="1" ht="15.95" customHeight="1">
      <c r="A1043" s="87" t="s">
        <v>1210</v>
      </c>
      <c r="B1043" s="103" t="s">
        <v>1211</v>
      </c>
      <c r="C1043" s="103"/>
      <c r="D1043" s="103"/>
      <c r="E1043" s="103"/>
      <c r="F1043" s="88"/>
      <c r="G1043" s="102">
        <f>G717</f>
        <v>0</v>
      </c>
    </row>
    <row r="1044" spans="1:7" s="53" customFormat="1" ht="15.95" customHeight="1">
      <c r="A1044" s="89" t="s">
        <v>1212</v>
      </c>
      <c r="B1044" s="90" t="s">
        <v>1213</v>
      </c>
      <c r="C1044" s="91"/>
      <c r="D1044" s="92"/>
      <c r="E1044" s="88"/>
      <c r="F1044" s="88"/>
      <c r="G1044" s="93">
        <f>G718</f>
        <v>0</v>
      </c>
    </row>
    <row r="1045" spans="1:7" s="1" customFormat="1" ht="15.95" customHeight="1">
      <c r="A1045" s="89" t="s">
        <v>1252</v>
      </c>
      <c r="B1045" s="90" t="s">
        <v>1253</v>
      </c>
      <c r="C1045" s="91"/>
      <c r="D1045" s="92"/>
      <c r="E1045" s="88"/>
      <c r="F1045" s="88"/>
      <c r="G1045" s="93">
        <f>G738</f>
        <v>0</v>
      </c>
    </row>
    <row r="1046" spans="1:7" s="48" customFormat="1" ht="15.95" customHeight="1">
      <c r="A1046" s="87" t="s">
        <v>1295</v>
      </c>
      <c r="B1046" s="103" t="s">
        <v>1296</v>
      </c>
      <c r="C1046" s="103"/>
      <c r="D1046" s="103"/>
      <c r="E1046" s="103"/>
      <c r="F1046" s="88"/>
      <c r="G1046" s="102">
        <f>G754</f>
        <v>0</v>
      </c>
    </row>
    <row r="1047" spans="1:7" s="53" customFormat="1" ht="15.95" customHeight="1">
      <c r="A1047" s="89" t="s">
        <v>1297</v>
      </c>
      <c r="B1047" s="90" t="s">
        <v>1298</v>
      </c>
      <c r="C1047" s="91"/>
      <c r="D1047" s="92"/>
      <c r="E1047" s="88"/>
      <c r="F1047" s="88"/>
      <c r="G1047" s="93">
        <f>G755</f>
        <v>0</v>
      </c>
    </row>
    <row r="1048" spans="1:7" s="53" customFormat="1" ht="15.95" customHeight="1">
      <c r="A1048" s="89" t="s">
        <v>1766</v>
      </c>
      <c r="B1048" s="90" t="s">
        <v>1338</v>
      </c>
      <c r="C1048" s="91"/>
      <c r="D1048" s="92"/>
      <c r="E1048" s="88"/>
      <c r="F1048" s="88"/>
      <c r="G1048" s="93">
        <f>G794</f>
        <v>0</v>
      </c>
    </row>
    <row r="1049" spans="1:7" s="48" customFormat="1" ht="15.95" customHeight="1">
      <c r="A1049" s="87" t="s">
        <v>1366</v>
      </c>
      <c r="B1049" s="103" t="s">
        <v>1367</v>
      </c>
      <c r="C1049" s="103"/>
      <c r="D1049" s="103"/>
      <c r="E1049" s="103"/>
      <c r="F1049" s="88"/>
      <c r="G1049" s="102">
        <f>G797</f>
        <v>0</v>
      </c>
    </row>
    <row r="1050" spans="1:7" s="53" customFormat="1" ht="15.95" customHeight="1">
      <c r="A1050" s="89" t="s">
        <v>1368</v>
      </c>
      <c r="B1050" s="90" t="s">
        <v>1369</v>
      </c>
      <c r="C1050" s="91"/>
      <c r="D1050" s="92"/>
      <c r="E1050" s="88"/>
      <c r="F1050" s="88"/>
      <c r="G1050" s="93">
        <f>G798</f>
        <v>0</v>
      </c>
    </row>
    <row r="1051" spans="1:7" s="53" customFormat="1" ht="15.95" customHeight="1">
      <c r="A1051" s="89" t="s">
        <v>1368</v>
      </c>
      <c r="B1051" s="90" t="s">
        <v>1378</v>
      </c>
      <c r="C1051" s="91"/>
      <c r="D1051" s="92"/>
      <c r="E1051" s="88"/>
      <c r="F1051" s="88"/>
      <c r="G1051" s="93">
        <f>G807</f>
        <v>0</v>
      </c>
    </row>
    <row r="1052" spans="1:7" s="48" customFormat="1" ht="15.95" customHeight="1">
      <c r="A1052" s="87" t="s">
        <v>1395</v>
      </c>
      <c r="B1052" s="103" t="s">
        <v>1396</v>
      </c>
      <c r="C1052" s="103"/>
      <c r="D1052" s="103"/>
      <c r="E1052" s="103"/>
      <c r="F1052" s="88"/>
      <c r="G1052" s="102">
        <f>G813</f>
        <v>0</v>
      </c>
    </row>
    <row r="1053" spans="1:7" ht="15.95" customHeight="1">
      <c r="A1053" s="87" t="s">
        <v>1427</v>
      </c>
      <c r="B1053" s="103" t="s">
        <v>1428</v>
      </c>
      <c r="C1053" s="103"/>
      <c r="D1053" s="103"/>
      <c r="E1053" s="103"/>
      <c r="F1053" s="88"/>
      <c r="G1053" s="102">
        <f>G831</f>
        <v>0</v>
      </c>
    </row>
    <row r="1054" spans="1:7" s="53" customFormat="1" ht="15.95" customHeight="1">
      <c r="A1054" s="87" t="s">
        <v>1535</v>
      </c>
      <c r="B1054" s="103" t="s">
        <v>1504</v>
      </c>
      <c r="C1054" s="103"/>
      <c r="D1054" s="103"/>
      <c r="E1054" s="103"/>
      <c r="F1054" s="88"/>
      <c r="G1054" s="102">
        <f>G848</f>
        <v>0</v>
      </c>
    </row>
    <row r="1055" spans="1:7" s="53" customFormat="1" ht="15.95" customHeight="1">
      <c r="A1055" s="87" t="s">
        <v>1536</v>
      </c>
      <c r="B1055" s="103" t="s">
        <v>1537</v>
      </c>
      <c r="C1055" s="103"/>
      <c r="D1055" s="103"/>
      <c r="E1055" s="103"/>
      <c r="F1055" s="88"/>
      <c r="G1055" s="102">
        <f>G864</f>
        <v>0</v>
      </c>
    </row>
    <row r="1056" spans="1:7" s="53" customFormat="1" ht="15.95" customHeight="1">
      <c r="A1056" s="89" t="s">
        <v>1538</v>
      </c>
      <c r="B1056" s="90" t="s">
        <v>1539</v>
      </c>
      <c r="C1056" s="91"/>
      <c r="D1056" s="92"/>
      <c r="E1056" s="88"/>
      <c r="F1056" s="88"/>
      <c r="G1056" s="93">
        <f>G865</f>
        <v>0</v>
      </c>
    </row>
    <row r="1057" spans="1:9" s="53" customFormat="1" ht="15.95" customHeight="1">
      <c r="A1057" s="89" t="s">
        <v>1542</v>
      </c>
      <c r="B1057" s="90" t="s">
        <v>1543</v>
      </c>
      <c r="C1057" s="91"/>
      <c r="D1057" s="92"/>
      <c r="E1057" s="88"/>
      <c r="F1057" s="88"/>
      <c r="G1057" s="93">
        <f>G872</f>
        <v>0</v>
      </c>
    </row>
    <row r="1058" spans="1:9" s="53" customFormat="1" ht="15.95" customHeight="1">
      <c r="A1058" s="89" t="s">
        <v>1546</v>
      </c>
      <c r="B1058" s="90" t="s">
        <v>1547</v>
      </c>
      <c r="C1058" s="91"/>
      <c r="D1058" s="92"/>
      <c r="E1058" s="88"/>
      <c r="F1058" s="88"/>
      <c r="G1058" s="93">
        <f>G881</f>
        <v>0</v>
      </c>
    </row>
    <row r="1059" spans="1:9" s="53" customFormat="1" ht="15.95" customHeight="1">
      <c r="A1059" s="89" t="s">
        <v>1552</v>
      </c>
      <c r="B1059" s="90" t="s">
        <v>1553</v>
      </c>
      <c r="C1059" s="91"/>
      <c r="D1059" s="92"/>
      <c r="E1059" s="88"/>
      <c r="F1059" s="88"/>
      <c r="G1059" s="93">
        <f>G888</f>
        <v>0</v>
      </c>
    </row>
    <row r="1060" spans="1:9" ht="15.95" customHeight="1">
      <c r="A1060" s="89" t="s">
        <v>1593</v>
      </c>
      <c r="B1060" s="90" t="s">
        <v>1594</v>
      </c>
      <c r="C1060" s="91"/>
      <c r="D1060" s="92"/>
      <c r="E1060" s="88"/>
      <c r="F1060" s="88"/>
      <c r="G1060" s="93">
        <f>G912</f>
        <v>0</v>
      </c>
    </row>
    <row r="1061" spans="1:9" ht="15.95" customHeight="1">
      <c r="A1061" s="87" t="s">
        <v>1640</v>
      </c>
      <c r="B1061" s="103" t="s">
        <v>1641</v>
      </c>
      <c r="C1061" s="103"/>
      <c r="D1061" s="103"/>
      <c r="E1061" s="103"/>
      <c r="F1061" s="88"/>
      <c r="G1061" s="102">
        <f>G923</f>
        <v>0</v>
      </c>
    </row>
    <row r="1062" spans="1:9" s="53" customFormat="1" ht="15.95" customHeight="1">
      <c r="A1062" s="87" t="s">
        <v>1646</v>
      </c>
      <c r="B1062" s="103" t="s">
        <v>1647</v>
      </c>
      <c r="C1062" s="103"/>
      <c r="D1062" s="103"/>
      <c r="E1062" s="103"/>
      <c r="F1062" s="88"/>
      <c r="G1062" s="102">
        <f>G927</f>
        <v>0</v>
      </c>
    </row>
    <row r="1063" spans="1:9" ht="15.95" customHeight="1">
      <c r="A1063" s="87" t="s">
        <v>1674</v>
      </c>
      <c r="B1063" s="103" t="s">
        <v>1657</v>
      </c>
      <c r="C1063" s="103"/>
      <c r="D1063" s="103"/>
      <c r="E1063" s="103"/>
      <c r="F1063" s="88"/>
      <c r="G1063" s="102">
        <f>G937</f>
        <v>0</v>
      </c>
    </row>
    <row r="1064" spans="1:9" ht="15.95" customHeight="1">
      <c r="A1064" s="87" t="s">
        <v>1675</v>
      </c>
      <c r="B1064" s="103" t="s">
        <v>1676</v>
      </c>
      <c r="C1064" s="103"/>
      <c r="D1064" s="103"/>
      <c r="E1064" s="103"/>
      <c r="F1064" s="88"/>
      <c r="G1064" s="102">
        <f>G954</f>
        <v>0</v>
      </c>
    </row>
    <row r="1065" spans="1:9" ht="15.95" customHeight="1">
      <c r="A1065" s="87"/>
      <c r="B1065" s="96"/>
      <c r="C1065" s="96"/>
      <c r="D1065" s="96"/>
      <c r="E1065" s="96"/>
      <c r="F1065" s="88"/>
      <c r="G1065" s="102"/>
    </row>
    <row r="1066" spans="1:9" ht="15.95" customHeight="1">
      <c r="A1066" s="87"/>
      <c r="B1066" s="96"/>
      <c r="C1066" s="96"/>
      <c r="D1066" s="96"/>
      <c r="E1066" s="96"/>
      <c r="F1066" s="88"/>
      <c r="G1066" s="102"/>
    </row>
    <row r="1067" spans="1:9" ht="15.95" customHeight="1">
      <c r="A1067" s="87"/>
      <c r="B1067" s="96"/>
      <c r="C1067" s="96"/>
      <c r="D1067" s="96"/>
      <c r="E1067" s="96"/>
      <c r="F1067" s="88"/>
      <c r="G1067" s="102"/>
    </row>
    <row r="1068" spans="1:9" s="78" customFormat="1">
      <c r="A1068" s="104" t="s">
        <v>1758</v>
      </c>
      <c r="B1068" s="104"/>
      <c r="C1068" s="104"/>
      <c r="D1068" s="104"/>
      <c r="E1068" s="104"/>
      <c r="F1068" s="130" t="s">
        <v>1759</v>
      </c>
      <c r="G1068" s="79">
        <f>G973</f>
        <v>0</v>
      </c>
      <c r="I1068" s="77"/>
    </row>
    <row r="1069" spans="1:9" s="78" customFormat="1">
      <c r="A1069" s="131"/>
      <c r="B1069" s="131"/>
      <c r="C1069" s="131"/>
      <c r="D1069" s="131"/>
      <c r="E1069" s="131"/>
      <c r="F1069" s="130" t="s">
        <v>1760</v>
      </c>
      <c r="G1069" s="80">
        <f>ROUND(PRODUCT(G1068,0.16),2)</f>
        <v>0</v>
      </c>
      <c r="I1069" s="77"/>
    </row>
    <row r="1070" spans="1:9" s="78" customFormat="1">
      <c r="A1070" s="131"/>
      <c r="B1070" s="131"/>
      <c r="C1070" s="131"/>
      <c r="D1070" s="131"/>
      <c r="E1070" s="131"/>
      <c r="F1070" s="130" t="s">
        <v>1761</v>
      </c>
      <c r="G1070" s="80">
        <f>ROUND(SUM(G1068,G1069),2)</f>
        <v>0</v>
      </c>
      <c r="I1070" s="77"/>
    </row>
  </sheetData>
  <protectedRanges>
    <protectedRange sqref="B9:C9" name="DATOS_3_3"/>
    <protectedRange sqref="F4:F7" name="DATOS_3_1_1"/>
    <protectedRange sqref="B5" name="DATOS_3_2_1"/>
    <protectedRange sqref="C1" name="DATOS_1_2_1_1"/>
  </protectedRanges>
  <mergeCells count="40">
    <mergeCell ref="A1068:E1068"/>
    <mergeCell ref="A1069:E1070"/>
    <mergeCell ref="C1:F1"/>
    <mergeCell ref="G9:G10"/>
    <mergeCell ref="A12:G12"/>
    <mergeCell ref="B16:F16"/>
    <mergeCell ref="C2:F3"/>
    <mergeCell ref="B5:B7"/>
    <mergeCell ref="B9:B10"/>
    <mergeCell ref="C8:F8"/>
    <mergeCell ref="C9:F9"/>
    <mergeCell ref="C10:F10"/>
    <mergeCell ref="B973:F973"/>
    <mergeCell ref="B974:E974"/>
    <mergeCell ref="B975:E975"/>
    <mergeCell ref="B979:E979"/>
    <mergeCell ref="B980:E980"/>
    <mergeCell ref="B981:E981"/>
    <mergeCell ref="B988:E988"/>
    <mergeCell ref="B989:E989"/>
    <mergeCell ref="B997:E997"/>
    <mergeCell ref="B1002:E1002"/>
    <mergeCell ref="B1009:E1009"/>
    <mergeCell ref="B1026:E1026"/>
    <mergeCell ref="B1027:E1027"/>
    <mergeCell ref="B1028:E1028"/>
    <mergeCell ref="B1036:E1036"/>
    <mergeCell ref="B1041:E1041"/>
    <mergeCell ref="B1042:E1042"/>
    <mergeCell ref="B1043:E1043"/>
    <mergeCell ref="B1046:E1046"/>
    <mergeCell ref="B1049:E1049"/>
    <mergeCell ref="B1052:E1052"/>
    <mergeCell ref="B1053:E1053"/>
    <mergeCell ref="B1064:E1064"/>
    <mergeCell ref="B1054:E1054"/>
    <mergeCell ref="B1055:E1055"/>
    <mergeCell ref="B1061:E1061"/>
    <mergeCell ref="B1062:E1062"/>
    <mergeCell ref="B1063:E1063"/>
  </mergeCells>
  <phoneticPr fontId="26" type="noConversion"/>
  <printOptions horizontalCentered="1"/>
  <pageMargins left="0.23622047244094491" right="0.23622047244094491" top="0.23622047244094491" bottom="0.23622047244094491" header="0.31496062992125984" footer="0.31496062992125984"/>
  <pageSetup scale="65" fitToHeight="0" orientation="landscape" r:id="rId1"/>
  <headerFooter>
    <oddFooter>&amp;R&amp;8&amp;P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RACSARI PONCE</dc:creator>
  <cp:lastModifiedBy>Salvador Ceja Hermosillo</cp:lastModifiedBy>
  <cp:lastPrinted>2023-09-23T01:59:17Z</cp:lastPrinted>
  <dcterms:created xsi:type="dcterms:W3CDTF">2023-09-20T17:38:28Z</dcterms:created>
  <dcterms:modified xsi:type="dcterms:W3CDTF">2023-10-05T18:51:37Z</dcterms:modified>
</cp:coreProperties>
</file>