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/>
  <mc:AlternateContent xmlns:mc="http://schemas.openxmlformats.org/markup-compatibility/2006">
    <mc:Choice Requires="x15">
      <x15ac:absPath xmlns:x15ac="http://schemas.microsoft.com/office/spreadsheetml/2010/11/ac" url="C:\Users\cgloria\Desktop\septiembre 2023\3er. trim. armonizado LDF\"/>
    </mc:Choice>
  </mc:AlternateContent>
  <xr:revisionPtr revIDLastSave="0" documentId="13_ncr:1_{D41383DE-5D8A-406B-98CF-A359E08C4D08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COG LDF" sheetId="1" r:id="rId1"/>
    <sheet name="Hoja2" sheetId="2" state="hidden" r:id="rId2"/>
    <sheet name="Hoja3" sheetId="3" state="hidden" r:id="rId3"/>
  </sheets>
  <definedNames>
    <definedName name="_xlnm._FilterDatabase" localSheetId="2" hidden="1">Hoja3!$A$1:$A$65</definedName>
    <definedName name="_xlnm.Print_Area" localSheetId="0">'COG LDF'!$A$1:$I$160</definedName>
  </definedNames>
  <calcPr calcId="191029"/>
</workbook>
</file>

<file path=xl/calcChain.xml><?xml version="1.0" encoding="utf-8"?>
<calcChain xmlns="http://schemas.openxmlformats.org/spreadsheetml/2006/main">
  <c r="D123" i="1" l="1"/>
  <c r="E77" i="1" l="1"/>
  <c r="E78" i="1"/>
  <c r="E79" i="1"/>
  <c r="E80" i="1"/>
  <c r="E81" i="1"/>
  <c r="E82" i="1"/>
  <c r="E76" i="1"/>
  <c r="E60" i="1"/>
  <c r="E59" i="1"/>
  <c r="E50" i="1"/>
  <c r="E51" i="1"/>
  <c r="E52" i="1"/>
  <c r="E53" i="1"/>
  <c r="E54" i="1"/>
  <c r="E55" i="1"/>
  <c r="E56" i="1"/>
  <c r="E57" i="1"/>
  <c r="E49" i="1"/>
  <c r="E40" i="1"/>
  <c r="E41" i="1"/>
  <c r="E42" i="1"/>
  <c r="E43" i="1"/>
  <c r="E44" i="1"/>
  <c r="E45" i="1"/>
  <c r="E46" i="1"/>
  <c r="E47" i="1"/>
  <c r="E39" i="1"/>
  <c r="E30" i="1"/>
  <c r="E31" i="1"/>
  <c r="E32" i="1"/>
  <c r="E33" i="1"/>
  <c r="E34" i="1"/>
  <c r="E35" i="1"/>
  <c r="E36" i="1"/>
  <c r="E37" i="1"/>
  <c r="E29" i="1"/>
  <c r="E20" i="1"/>
  <c r="E21" i="1"/>
  <c r="E22" i="1"/>
  <c r="E23" i="1"/>
  <c r="E24" i="1"/>
  <c r="E25" i="1"/>
  <c r="E26" i="1"/>
  <c r="E27" i="1"/>
  <c r="E19" i="1"/>
  <c r="E12" i="1"/>
  <c r="E13" i="1"/>
  <c r="E14" i="1"/>
  <c r="E15" i="1"/>
  <c r="E16" i="1"/>
  <c r="E17" i="1"/>
  <c r="E11" i="1"/>
  <c r="D28" i="1"/>
  <c r="D18" i="1"/>
  <c r="D10" i="1"/>
  <c r="E75" i="1" l="1"/>
  <c r="E38" i="1"/>
  <c r="E28" i="1"/>
  <c r="E18" i="1"/>
  <c r="E10" i="1"/>
  <c r="E48" i="1"/>
  <c r="C123" i="1"/>
  <c r="F123" i="1"/>
  <c r="G123" i="1"/>
  <c r="D58" i="1"/>
  <c r="E100" i="1"/>
  <c r="E101" i="1"/>
  <c r="E102" i="1"/>
  <c r="E95" i="1" l="1"/>
  <c r="H95" i="1" s="1"/>
  <c r="E96" i="1"/>
  <c r="H96" i="1" s="1"/>
  <c r="E97" i="1"/>
  <c r="H97" i="1" s="1"/>
  <c r="E98" i="1"/>
  <c r="H98" i="1" s="1"/>
  <c r="E99" i="1"/>
  <c r="H99" i="1" s="1"/>
  <c r="E87" i="1"/>
  <c r="H87" i="1" s="1"/>
  <c r="E88" i="1"/>
  <c r="H88" i="1" s="1"/>
  <c r="E89" i="1"/>
  <c r="H89" i="1" s="1"/>
  <c r="E90" i="1"/>
  <c r="H90" i="1" s="1"/>
  <c r="E91" i="1"/>
  <c r="H91" i="1" s="1"/>
  <c r="E92" i="1"/>
  <c r="H92" i="1" s="1"/>
  <c r="E152" i="1"/>
  <c r="H152" i="1" s="1"/>
  <c r="E153" i="1"/>
  <c r="H153" i="1" s="1"/>
  <c r="E154" i="1"/>
  <c r="H154" i="1" s="1"/>
  <c r="E155" i="1"/>
  <c r="H155" i="1" s="1"/>
  <c r="E156" i="1"/>
  <c r="H156" i="1" s="1"/>
  <c r="E157" i="1"/>
  <c r="H157" i="1" s="1"/>
  <c r="E151" i="1"/>
  <c r="E135" i="1"/>
  <c r="E136" i="1"/>
  <c r="H136" i="1" s="1"/>
  <c r="E134" i="1"/>
  <c r="E125" i="1"/>
  <c r="H125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24" i="1"/>
  <c r="E105" i="1"/>
  <c r="H10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04" i="1"/>
  <c r="E94" i="1"/>
  <c r="H94" i="1" s="1"/>
  <c r="E86" i="1"/>
  <c r="H77" i="1"/>
  <c r="H78" i="1"/>
  <c r="H79" i="1"/>
  <c r="H80" i="1"/>
  <c r="H81" i="1"/>
  <c r="H82" i="1"/>
  <c r="H76" i="1"/>
  <c r="E61" i="1"/>
  <c r="H59" i="1"/>
  <c r="H50" i="1"/>
  <c r="H51" i="1"/>
  <c r="H52" i="1"/>
  <c r="H53" i="1"/>
  <c r="H54" i="1"/>
  <c r="H55" i="1"/>
  <c r="H56" i="1"/>
  <c r="H57" i="1"/>
  <c r="H49" i="1"/>
  <c r="H43" i="1"/>
  <c r="H44" i="1"/>
  <c r="H45" i="1"/>
  <c r="H46" i="1"/>
  <c r="H47" i="1"/>
  <c r="H30" i="1"/>
  <c r="H31" i="1"/>
  <c r="H32" i="1"/>
  <c r="H33" i="1"/>
  <c r="H34" i="1"/>
  <c r="H35" i="1"/>
  <c r="H36" i="1"/>
  <c r="H37" i="1"/>
  <c r="H29" i="1"/>
  <c r="H20" i="1"/>
  <c r="H21" i="1"/>
  <c r="H22" i="1"/>
  <c r="H23" i="1"/>
  <c r="H24" i="1"/>
  <c r="H25" i="1"/>
  <c r="H26" i="1"/>
  <c r="H27" i="1"/>
  <c r="H12" i="1"/>
  <c r="H13" i="1"/>
  <c r="H14" i="1"/>
  <c r="H15" i="1"/>
  <c r="H16" i="1"/>
  <c r="H17" i="1"/>
  <c r="H11" i="1"/>
  <c r="H148" i="1"/>
  <c r="H149" i="1"/>
  <c r="H147" i="1"/>
  <c r="H135" i="1"/>
  <c r="H73" i="1"/>
  <c r="H74" i="1"/>
  <c r="H72" i="1"/>
  <c r="E139" i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38" i="1"/>
  <c r="H138" i="1"/>
  <c r="E115" i="1"/>
  <c r="H11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14" i="1"/>
  <c r="H114" i="1" s="1"/>
  <c r="H100" i="1"/>
  <c r="H101" i="1"/>
  <c r="H102" i="1"/>
  <c r="E64" i="1"/>
  <c r="H64" i="1"/>
  <c r="E65" i="1"/>
  <c r="H65" i="1" s="1"/>
  <c r="E66" i="1"/>
  <c r="H66" i="1" s="1"/>
  <c r="E67" i="1"/>
  <c r="H67" i="1" s="1"/>
  <c r="E68" i="1"/>
  <c r="H68" i="1" s="1"/>
  <c r="E69" i="1"/>
  <c r="H69" i="1" s="1"/>
  <c r="E70" i="1"/>
  <c r="H70" i="1" s="1"/>
  <c r="E63" i="1"/>
  <c r="H63" i="1" s="1"/>
  <c r="H40" i="1"/>
  <c r="H41" i="1"/>
  <c r="H42" i="1"/>
  <c r="H39" i="1"/>
  <c r="D38" i="1"/>
  <c r="D48" i="1"/>
  <c r="D62" i="1"/>
  <c r="D75" i="1"/>
  <c r="D93" i="1"/>
  <c r="D103" i="1"/>
  <c r="D113" i="1"/>
  <c r="D133" i="1"/>
  <c r="D137" i="1"/>
  <c r="D146" i="1"/>
  <c r="D150" i="1"/>
  <c r="E146" i="1"/>
  <c r="F10" i="1"/>
  <c r="F18" i="1"/>
  <c r="F28" i="1"/>
  <c r="F38" i="1"/>
  <c r="F48" i="1"/>
  <c r="F58" i="1"/>
  <c r="F62" i="1"/>
  <c r="F75" i="1"/>
  <c r="F93" i="1"/>
  <c r="F103" i="1"/>
  <c r="F113" i="1"/>
  <c r="F133" i="1"/>
  <c r="F137" i="1"/>
  <c r="F146" i="1"/>
  <c r="F150" i="1"/>
  <c r="G10" i="1"/>
  <c r="G18" i="1"/>
  <c r="G28" i="1"/>
  <c r="G38" i="1"/>
  <c r="G48" i="1"/>
  <c r="G58" i="1"/>
  <c r="G62" i="1"/>
  <c r="G75" i="1"/>
  <c r="G93" i="1"/>
  <c r="G103" i="1"/>
  <c r="G113" i="1"/>
  <c r="G133" i="1"/>
  <c r="G137" i="1"/>
  <c r="G146" i="1"/>
  <c r="G150" i="1"/>
  <c r="D85" i="1"/>
  <c r="F85" i="1"/>
  <c r="G85" i="1"/>
  <c r="D71" i="1"/>
  <c r="E71" i="1"/>
  <c r="F71" i="1"/>
  <c r="G71" i="1"/>
  <c r="C93" i="1"/>
  <c r="C103" i="1"/>
  <c r="C113" i="1"/>
  <c r="C133" i="1"/>
  <c r="C137" i="1"/>
  <c r="C146" i="1"/>
  <c r="C150" i="1"/>
  <c r="C10" i="1"/>
  <c r="C18" i="1"/>
  <c r="C28" i="1"/>
  <c r="C38" i="1"/>
  <c r="C48" i="1"/>
  <c r="C58" i="1"/>
  <c r="C62" i="1"/>
  <c r="C75" i="1"/>
  <c r="G113" i="2"/>
  <c r="G229" i="2"/>
  <c r="G227" i="2"/>
  <c r="G228" i="2"/>
  <c r="G226" i="2"/>
  <c r="G225" i="2"/>
  <c r="G216" i="2"/>
  <c r="G217" i="2"/>
  <c r="G213" i="2"/>
  <c r="G211" i="2"/>
  <c r="G207" i="2"/>
  <c r="G203" i="2"/>
  <c r="G202" i="2"/>
  <c r="G201" i="2"/>
  <c r="G196" i="2"/>
  <c r="G193" i="2"/>
  <c r="G191" i="2"/>
  <c r="G189" i="2"/>
  <c r="G188" i="2"/>
  <c r="G187" i="2"/>
  <c r="G185" i="2"/>
  <c r="G183" i="2"/>
  <c r="G180" i="2"/>
  <c r="G178" i="2"/>
  <c r="G136" i="2"/>
  <c r="G137" i="2"/>
  <c r="G135" i="2"/>
  <c r="G132" i="2"/>
  <c r="G131" i="2"/>
  <c r="G129" i="2"/>
  <c r="G128" i="2"/>
  <c r="G125" i="2"/>
  <c r="G122" i="2"/>
  <c r="G119" i="2"/>
  <c r="G116" i="2"/>
  <c r="G112" i="2"/>
  <c r="G111" i="2"/>
  <c r="G110" i="2"/>
  <c r="G105" i="2"/>
  <c r="G102" i="2"/>
  <c r="G97" i="2"/>
  <c r="G92" i="2"/>
  <c r="G85" i="2"/>
  <c r="G78" i="2"/>
  <c r="G72" i="2"/>
  <c r="G66" i="2"/>
  <c r="G59" i="2"/>
  <c r="G50" i="2"/>
  <c r="G49" i="2"/>
  <c r="G44" i="2"/>
  <c r="G43" i="2"/>
  <c r="G36" i="2"/>
  <c r="G16" i="2"/>
  <c r="G23" i="2"/>
  <c r="G27" i="2"/>
  <c r="G26" i="2"/>
  <c r="G15" i="2"/>
  <c r="G14" i="2"/>
  <c r="G12" i="2"/>
  <c r="G8" i="2"/>
  <c r="G6" i="2"/>
  <c r="G5" i="2"/>
  <c r="G3" i="2"/>
  <c r="C85" i="1"/>
  <c r="C71" i="1"/>
  <c r="H61" i="1" l="1"/>
  <c r="E58" i="1"/>
  <c r="E8" i="1" s="1"/>
  <c r="E62" i="1"/>
  <c r="E123" i="1"/>
  <c r="E137" i="1"/>
  <c r="H71" i="1"/>
  <c r="H146" i="1"/>
  <c r="H62" i="1"/>
  <c r="H139" i="1"/>
  <c r="H137" i="1" s="1"/>
  <c r="E133" i="1"/>
  <c r="E85" i="1"/>
  <c r="H60" i="1"/>
  <c r="H58" i="1" s="1"/>
  <c r="H113" i="1"/>
  <c r="H86" i="1"/>
  <c r="H85" i="1" s="1"/>
  <c r="H75" i="1"/>
  <c r="E150" i="1"/>
  <c r="H151" i="1"/>
  <c r="H150" i="1" s="1"/>
  <c r="H134" i="1"/>
  <c r="H133" i="1" s="1"/>
  <c r="H124" i="1"/>
  <c r="H123" i="1" s="1"/>
  <c r="E113" i="1"/>
  <c r="E103" i="1"/>
  <c r="G83" i="1"/>
  <c r="F83" i="1"/>
  <c r="C83" i="1"/>
  <c r="H104" i="1"/>
  <c r="H103" i="1" s="1"/>
  <c r="E93" i="1"/>
  <c r="H93" i="1"/>
  <c r="D83" i="1"/>
  <c r="H48" i="1"/>
  <c r="H38" i="1"/>
  <c r="G8" i="1"/>
  <c r="F8" i="1"/>
  <c r="H28" i="1"/>
  <c r="C8" i="1"/>
  <c r="H19" i="1"/>
  <c r="H18" i="1" s="1"/>
  <c r="D8" i="1"/>
  <c r="H10" i="1"/>
  <c r="F158" i="1" l="1"/>
  <c r="E83" i="1"/>
  <c r="G158" i="1"/>
  <c r="C158" i="1"/>
  <c r="D158" i="1"/>
  <c r="H83" i="1"/>
  <c r="H8" i="1"/>
  <c r="E158" i="1" l="1"/>
  <c r="H158" i="1"/>
</calcChain>
</file>

<file path=xl/sharedStrings.xml><?xml version="1.0" encoding="utf-8"?>
<sst xmlns="http://schemas.openxmlformats.org/spreadsheetml/2006/main" count="585" uniqueCount="249">
  <si>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</si>
  <si>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</si>
  <si>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</si>
  <si>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</si>
  <si>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</si>
  <si>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</si>
  <si>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</si>
  <si>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</si>
  <si>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</si>
  <si>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</si>
  <si>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</si>
  <si>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</si>
  <si>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</si>
  <si>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</si>
  <si>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</si>
  <si>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</si>
  <si>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</si>
  <si>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</si>
  <si>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</si>
  <si>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</si>
  <si>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</si>
  <si>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</si>
  <si>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</si>
  <si>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</si>
  <si>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</si>
  <si>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</si>
  <si>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</si>
  <si>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</si>
  <si>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</si>
  <si>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</si>
  <si>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</si>
  <si>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</si>
  <si>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</si>
  <si>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</si>
  <si>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</si>
  <si>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</si>
  <si>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</si>
  <si>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</si>
  <si>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</si>
  <si>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</si>
  <si>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</si>
  <si>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</si>
  <si>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</si>
  <si>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</si>
  <si>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</si>
  <si>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</si>
  <si>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</si>
  <si>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</si>
  <si>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</si>
  <si>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</si>
  <si>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</si>
  <si>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</si>
  <si>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</si>
  <si>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</si>
  <si>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</si>
  <si>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</si>
  <si>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</si>
  <si>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</si>
  <si>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</si>
  <si>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</si>
  <si>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</si>
  <si>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</si>
  <si>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</si>
  <si>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</si>
  <si>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</si>
  <si>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</si>
  <si>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</si>
  <si>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</si>
  <si>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</si>
  <si>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</si>
  <si>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</si>
  <si>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</si>
  <si>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</si>
  <si>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</si>
  <si>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</si>
  <si>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</si>
  <si>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</si>
  <si>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</si>
  <si>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</si>
  <si>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</si>
  <si>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</si>
  <si>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Concepto 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</si>
  <si>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</si>
  <si>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111 DIETAS</t>
  </si>
  <si>
    <t>113 SUELDOS BASE AL PERSONAL PERMANENTE</t>
  </si>
  <si>
    <t>122 SUELDOS BASE AL PERSONAL EVENTUAL</t>
  </si>
  <si>
    <t>132 PRIMAS DE VACACIONES, DOMINICAL Y GRATIFICACION DE FIN DE AÑO</t>
  </si>
  <si>
    <t>133 HORAS EXTRAORDINARIAS</t>
  </si>
  <si>
    <t>141 APORTACIONES DE SEGURIDAD SOCIAL</t>
  </si>
  <si>
    <t>142 APORTACIONES A FONDOS DE VIVIENDA</t>
  </si>
  <si>
    <t>143 APORTACIONES AL SISTEMA PARA EL RETIRO</t>
  </si>
  <si>
    <t>144 APORTACIONES PARA SEGUROS</t>
  </si>
  <si>
    <t>152 INDEMNIZACIONES</t>
  </si>
  <si>
    <t>154 PRESTACIONES CONTRACTUALES</t>
  </si>
  <si>
    <t>161 PREVISIONES DE CARACTER LABORAL, ECONOMICA Y DE SEGURIDAD SOCIAL</t>
  </si>
  <si>
    <t>171 ESTIMULOS</t>
  </si>
  <si>
    <t>211 MATERIALES, UTILES Y EQUIPOS MENORES DE OFICINA</t>
  </si>
  <si>
    <t>212 MATERIALES Y UTILES DE IMPRESION Y REPRODUCCION</t>
  </si>
  <si>
    <t>213 MATERIAL ESTADISTICO Y GEOGRAFICO</t>
  </si>
  <si>
    <t>214 MATERIALES, UTILES Y EQUIPOS MENORES DE TECNOLOGIAS DE LA INFORMACION Y COMUNICACIONES</t>
  </si>
  <si>
    <t>215 MATERIAL IMPRESO E INFORMACION DIGITAL</t>
  </si>
  <si>
    <t>216 MATERIAL DE LIMPIEZA</t>
  </si>
  <si>
    <t>217 MATERIALES Y UTILES DE ENSEÑANZA</t>
  </si>
  <si>
    <t>221 PRODUCTOS ALIMENTICIOS PARA PERSONAS</t>
  </si>
  <si>
    <t>222 PRODUCTOS ALIMENTICIOS PARA ANIMALES</t>
  </si>
  <si>
    <t>223 UTENSILIOS PARA EL SERVICIO DE ALIMENTACION</t>
  </si>
  <si>
    <t>239 OTROS PRODUCTOS ADQUIRIDOS COMO MATERIA PRIMA</t>
  </si>
  <si>
    <t>241 PRODUCTOS MINERALES NO METALICOS</t>
  </si>
  <si>
    <t>242 CEMENTO Y PRODUCTOS DE CONCRETO</t>
  </si>
  <si>
    <t>243 CAL, YESO Y PRODUCTOS DE YESO</t>
  </si>
  <si>
    <t>244 MADERA Y PRODUCTOS DE MADERA</t>
  </si>
  <si>
    <t>245 VIDRIO Y PRODUCTOS DE VIDRIO</t>
  </si>
  <si>
    <t>246 MATERIAL ELECTRICO Y ELECTRONICO</t>
  </si>
  <si>
    <t>247 ARTICULOS METALICOS PARA LA CONSTRUCCION</t>
  </si>
  <si>
    <t>248 MATERIALES COMPLEMENTARIOS</t>
  </si>
  <si>
    <t>249 OTROS MATERIALES Y ARTICULOS DE CONSTRUCCION Y REPARACION</t>
  </si>
  <si>
    <t>251 PRODUCTOS QUIMICOS BASICOS</t>
  </si>
  <si>
    <t>252 FERTILIZANTES, PESTICIDAS Y OTROS AGROQUIMICOS</t>
  </si>
  <si>
    <t>253 MEDICINAS Y PRODUCTOS FARMACEUTICOS</t>
  </si>
  <si>
    <t>254 MATERIALES, ACCESORIOS Y SUMINISTROS MEDICOS</t>
  </si>
  <si>
    <t>255 MATERIALES, ACCESORIOS Y SUMINISTROS DE LABORATORIO</t>
  </si>
  <si>
    <t>256 FIBRAS SINTETICAS, HULES, PLASTICOS Y DERIVADOS</t>
  </si>
  <si>
    <t>259 OTROS PRODUCTOS QUIMICOS</t>
  </si>
  <si>
    <t>261 COMBUSTIBLES, LUBRICANTES Y ADITIVOS</t>
  </si>
  <si>
    <t>271 VESTUARIO Y UNIFORMES</t>
  </si>
  <si>
    <t>272 PRENDAS DE SEGURIDAD Y PROTECCION PERSONAL</t>
  </si>
  <si>
    <t>273 ARTICULOS DEPORTIVOS</t>
  </si>
  <si>
    <t>274 PRODUCTOS TEXTILES</t>
  </si>
  <si>
    <t>275 BLANCOS Y OTROS PRODUCTOS TEXTILES, EXCEPTO PRENDAS DE VESTIR</t>
  </si>
  <si>
    <t>282 MATERIALES DE SEGURIDAD PUBLICA</t>
  </si>
  <si>
    <t>291 HERRAMIENTAS MENORES</t>
  </si>
  <si>
    <t>292 REFACCIONES Y ACCESORIOS MENORES DE EDIFICIOS</t>
  </si>
  <si>
    <t>293 REFACCIONES Y ACCESORIOS MENORES DE MOBILIARIO Y EQUIPO DE ADMINISTRACION, EDUCACIONAL Y RECREATIVO</t>
  </si>
  <si>
    <t>294 REFACCIONES Y ACCESORIOS MENORES DE EQUIPO DE COMPUTO Y TECNOLOGIAS DE LA INFORMACION</t>
  </si>
  <si>
    <t>295 REFACCIONES Y ACCESORIOS MENORES DE EQUIPO E INSTRUMENTAL MEDICO Y DE LABORATORIO</t>
  </si>
  <si>
    <t>296 REFACCIONES Y ACCESORIOS MENORES DE EQUIPO DE TRANSPORTE</t>
  </si>
  <si>
    <t>298 REFACCIONES Y ACCESORIOS MENORES DE MAQUINARIA Y OTROS EQUIPOS</t>
  </si>
  <si>
    <t>299 REFACCIONES Y ACCESORIOS MENORES OTROS BIENES MUEBLES</t>
  </si>
  <si>
    <t>519 OTROS MOBILIARIOS Y EQUIPOS DE ADMINISTRACION</t>
  </si>
  <si>
    <t>312 GAS</t>
  </si>
  <si>
    <t>313 AGUA</t>
  </si>
  <si>
    <t>314 TELEFONIA TRADICIONAL</t>
  </si>
  <si>
    <t>315 TELEFONIA CELULAR</t>
  </si>
  <si>
    <t>316 SERVICIOS DE TELECOMUNICACIONES Y SATELITES</t>
  </si>
  <si>
    <t>317 SERVICIOS DE ACCESO DE INTERNET, REDES Y PROCESAMIENTO DE INFORMACION</t>
  </si>
  <si>
    <t>318 SERVICIOS POSTALES Y TELEGRAFICOS</t>
  </si>
  <si>
    <t>322 ARRENDAMIENTO DE EDIFICIOS</t>
  </si>
  <si>
    <t>323 ARRENDAMIENTO DE MOBILIARIO Y EQUIPO DE ADMINISTRACION, EDUCACIONAL Y RECREATIVO</t>
  </si>
  <si>
    <t>325 ARRENDAMIENTO DE EQUIPO DE TRANSPORTE</t>
  </si>
  <si>
    <t>326 ARRENDAMIENTO DE MAQUINARIA, OTROS EQUIPOS Y HERRAMIENTAS</t>
  </si>
  <si>
    <t>327 ARRENDAMIENTO DE ACTIVOS INTANGIBLES</t>
  </si>
  <si>
    <t>329 OTROS ARRENDAMIENTOS</t>
  </si>
  <si>
    <t>331 SERVICIOS LEGALES, DE CONTABILIDAD, AUDITORIA Y RELACIONADOS</t>
  </si>
  <si>
    <t>333 SERVICIOS DE CONSULTORIA ADMINISTRATIVA, PROCESOS, TECNICA Y EN TECNOLOGIAS DE LA INFORMACION</t>
  </si>
  <si>
    <t>334 SERVICIOS DE CAPACITACION</t>
  </si>
  <si>
    <t>335 SERVICIOS DE INVESTIGACION CIENTIFICA Y DESARROLLO</t>
  </si>
  <si>
    <t>336 SERVICIOS DE APOYO ADMINISTRATIVO, TRADUCCION, FOTOCOPIADO E IMPRESION</t>
  </si>
  <si>
    <t>339 SERVICIOS PROFESIONALES, CIENTIFICOS Y TECNICOS INTEGRALES</t>
  </si>
  <si>
    <t>341 SERVICIOS FINANCIEROS Y BANCARIOS</t>
  </si>
  <si>
    <t>342 SERVICIOS DE COBRANZA, INVESTIGACION CREDITICIA Y SIMILAR</t>
  </si>
  <si>
    <t>343 SERVICIOS DE RECAUDACION, TRASLADO Y CUSTODIA DE VALORES</t>
  </si>
  <si>
    <t>344 SEGUROS DE RESPONSABILIDAD PATRIMONIAL Y FIANZAS</t>
  </si>
  <si>
    <t>345 SEGURO DE BIENES PATRIMONIALES</t>
  </si>
  <si>
    <t>346 ALMACENAJE, ENVASE Y EMBALAJE</t>
  </si>
  <si>
    <t>347 FLETES Y MANIOBRAS</t>
  </si>
  <si>
    <t>351 CONSERVACION Y MANTENIMIENTO MENOR DE INMUEBLES</t>
  </si>
  <si>
    <t>352 INSTALACION, REPARACION Y MANTENIMIENTO DE MOBILIARIO Y EQUIPO DE ADMINISTRACION, EDUCACIONAL Y RECREATIVO</t>
  </si>
  <si>
    <t>353 INSTALACION, REPARACION Y MANTENIMIENTO DE EQUIPO DE COMPUTO Y TECNOLOGIA DE LA INFORMACION</t>
  </si>
  <si>
    <t>355 REPARACION Y MANTENIMIENTO DE EQUIPO DE TRANSPORTE</t>
  </si>
  <si>
    <t>357 INSTALACION, REPARACION Y MANTENIMIENTO DE MAQUINARIA, OTROS EQUIPOS Y HERRAMIENTA</t>
  </si>
  <si>
    <t>358 SERVICIOS DE LIMPIEZA Y MANEJO DE DESECHOS</t>
  </si>
  <si>
    <t>359 SERVICIOS DE JARDINERIA Y FUMIGACION</t>
  </si>
  <si>
    <t>361 DIFUSION POR RADIO, TELEVISION Y OTROS MEDIOS DE MENSAJES SOBRE PROGRAMAS Y ACTIVIDADES GUBERNAMENTALES</t>
  </si>
  <si>
    <t>363 SERVICIOS DE CREATIVIDAD, PREPRODUCCION Y PRODUCCION DE PUBLICIDAD, EXCEPTO INTERNET</t>
  </si>
  <si>
    <t>364 SERVICIOS DE REVELADO DE FOTOGRAFIAS</t>
  </si>
  <si>
    <t>366 SERVICIO DE CREACION Y DIFUSION DE CONTENIDO EXCLUSIVAMENTE A TRAVES DE INTERNET</t>
  </si>
  <si>
    <t>369 OTROS SERVICIOS DE INFORMACION</t>
  </si>
  <si>
    <t>371 PASAJES AEREOS</t>
  </si>
  <si>
    <t>372 PASAJES TERRESTRES</t>
  </si>
  <si>
    <t>375 VIATICOS EN EL PAIS</t>
  </si>
  <si>
    <t>376 VIATICOS EN EL EXTRANJERO</t>
  </si>
  <si>
    <t>379 OTROS SERVICIOS DE TRASLADO Y HOSPEDAJE</t>
  </si>
  <si>
    <t>382 GASTOS DE ORDEN SOCIAL Y CULTURAL</t>
  </si>
  <si>
    <t>383 CONGRESOS Y CONVENCIONES</t>
  </si>
  <si>
    <t>384 EXPOSICIONES</t>
  </si>
  <si>
    <t>392 IMPUESTOS Y DERECHOS</t>
  </si>
  <si>
    <t>394 SENTENCIAS Y RESOLUCIONES POR AUTORIDAD COMPETENTE</t>
  </si>
  <si>
    <t>395 PENAS, MULTAS, ACCESORIOS Y ACTUALIZACIONES</t>
  </si>
  <si>
    <t>396 OTROS GASTOS POR RESPONSABILIDADES</t>
  </si>
  <si>
    <t>441 AYUDAS SOCIALES A PERSONAS</t>
  </si>
  <si>
    <t>417 TRANSFERENCIAS INTERNAS OTORGADAS A FIDEICOMISOS PUBLICOS EMPRESARIALES Y NO FINANCIEROS</t>
  </si>
  <si>
    <t>421 TRANSFERENCIAS OTORGADAS A ENTIDADES PARAESTATALES NO EMPRESARIALES Y NO FINANCIERAS</t>
  </si>
  <si>
    <t>431 SUBSIDIOS A LA PRODUCCION</t>
  </si>
  <si>
    <t>443 AYUDAS SOCIALES A INSTITUCIONES DE ENSEÑANZA</t>
  </si>
  <si>
    <t>445 AYUDAS SOCIALES A INSTITUCIONES SIN FINES DE LUCRO</t>
  </si>
  <si>
    <t>448 AYUDAS POR DESASTRES NATURALES Y OTROS SINIESTROS</t>
  </si>
  <si>
    <t>481 DONATIVOS A INSTITUCIONES SIN FINES DE LUCRO</t>
  </si>
  <si>
    <t>484 DONATIVOS A FIDEICOMISOS ESTATALES</t>
  </si>
  <si>
    <t>511 MUEBLES DE OFICINA Y ESTANTERIA</t>
  </si>
  <si>
    <t>512 MUEBLES, EXCEPTO DE OFICINA Y ESTANTERIA</t>
  </si>
  <si>
    <t>515 EQUIPO DE COMPUTO Y DE TECNOLOGIAS DE LA INFORMACION</t>
  </si>
  <si>
    <t>521 EQUIPOS Y APARATOS AUDIOVISUALES</t>
  </si>
  <si>
    <t>523 CAMARAS FOTOGRAFICAS Y DE VIDEO</t>
  </si>
  <si>
    <t>529 OTRO MOBILIARIO Y EQUIPO EDUCACIONAL Y RECREATIVO</t>
  </si>
  <si>
    <t>564 SISTEMAS DE AIRE ACONDICIONADO, CALEFACCION Y DE REFRIGERACION INDUSTRIAL Y COMERCIAL</t>
  </si>
  <si>
    <t>565 EQUIPO DE COMUNICACION Y TELECOMUNICACION</t>
  </si>
  <si>
    <t>567 HERRAMIENTAS Y MAQUINAS¿HERRAMIENTA</t>
  </si>
  <si>
    <t>579 OTROS ACTIVOS BIOLOGICOS</t>
  </si>
  <si>
    <t>591 SOFTWARE</t>
  </si>
  <si>
    <t>597 LICENCIAS INFORMATICAS E INTELECTUALES</t>
  </si>
  <si>
    <t>791 CONTINGENCIAS POR FENOMENOS NATURALES</t>
  </si>
  <si>
    <t>612 EDIFICACION NO HABITACIONAL</t>
  </si>
  <si>
    <t>613 CONSTRUCCION DE OBRAS PARA EL ABASTECIMIENTO DE AGUA, PETROLEO, GAS, ELECTRICIDAD Y TELECOMUNICACIONES</t>
  </si>
  <si>
    <t>614 DIVISION DE TERRENOS Y CONSTRUCCION DE OBRAS DE URBANIZACION</t>
  </si>
  <si>
    <t>911 AMORTIZACION DE LA DEUDA INTERNA CON INSTITUCIONES DE CREDITO</t>
  </si>
  <si>
    <t>921 INTERESES DE LA DEUDA INTERNA CON INSTITUCIONES DE CRÉDITO</t>
  </si>
  <si>
    <t>941 GASTOS DE LA DEUDA PÚBLICA INTERNA</t>
  </si>
  <si>
    <t>283 PRENDAS DE PROTECCION PARA SEGURIDAD PUBLICA Y NACIONAL</t>
  </si>
  <si>
    <t>311 ENERGIA ELECTRICA</t>
  </si>
  <si>
    <t>442 BECAS Y OTRAS AYUDAS PARA PROGRAMAS DE CAPACITACION</t>
  </si>
  <si>
    <t>514 OBJETOS DE VALOR</t>
  </si>
  <si>
    <t>522 APARATOS DEPORTIVOS</t>
  </si>
  <si>
    <t>531 EQUIPO MEDICO Y DE LABORATORIO</t>
  </si>
  <si>
    <t>532 INSTRUMENTAL MEDICO Y DE LABORATORIO</t>
  </si>
  <si>
    <t>541 VEHICULOS Y EQUIPO TERRESTRE</t>
  </si>
  <si>
    <t>542 CARROCERIAS Y REMOLQUES</t>
  </si>
  <si>
    <t>549 OTROS EQUIPOS DE TRANSPORTE</t>
  </si>
  <si>
    <t>551 EQUIPO DE DEFENSA Y SEGURIDAD</t>
  </si>
  <si>
    <t>561 MAQUINARIA Y EQUIPO AGROPECUARIO</t>
  </si>
  <si>
    <t>562 MAQUINARIA Y EQUIPO INDUSTRIAL</t>
  </si>
  <si>
    <t>563 MAQUINARIA Y EQUIPO DE CONSTRUCCION</t>
  </si>
  <si>
    <t>566 EQUIPOS DE GENERACION ELECTRICA, APARATOS Y ACCESORIOS ELECTRICOS</t>
  </si>
  <si>
    <t>569 OTROS EQUIPOS</t>
  </si>
  <si>
    <t>589 OTROS BIENES INMUEBLES</t>
  </si>
  <si>
    <t>951 COSTOS POR COBERTURA DE LA DEUDA PÚBLICA INTERNA</t>
  </si>
  <si>
    <t>Recursos Etiquetados</t>
  </si>
  <si>
    <t>Recursos no Etiquetados</t>
  </si>
  <si>
    <t>Concepto</t>
  </si>
  <si>
    <t>Monto</t>
  </si>
  <si>
    <t>482 DONATIVOS A ENTIDADES FEDERATIVAS O MUNICIPIOS</t>
  </si>
  <si>
    <t>CONCEPTO</t>
  </si>
  <si>
    <t xml:space="preserve">Devengado </t>
  </si>
  <si>
    <t>Aprobado</t>
  </si>
  <si>
    <t>Subejercicio</t>
  </si>
  <si>
    <t xml:space="preserve">Ampliaciones / (Reducciones) </t>
  </si>
  <si>
    <t>Municipio de Zapopan, Jalisco.</t>
  </si>
  <si>
    <t>(Cifras en Pesos)</t>
  </si>
  <si>
    <t>Bajo protesta de decir verdad declaramos que los Estados Financieros y sus notas, son razonablemente correctos y son responsabilidad del emisor.</t>
  </si>
  <si>
    <t>Del 01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</si>
</sst>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3" formatCode="_-* #,##0.00_-;\-* #,##0.00_-;_-* &quot;-&quot;??_-;_-@_-"/>
    <numFmt numFmtId="164" formatCode="&quot;$&quot;#,##0.00"/>
    <numFmt numFmtId="165" formatCode="&quot;$&quot;#,##0.00_);\-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.0500000000000007"/>
      <color indexed="8"/>
      <name val="Arial Narrow"/>
      <family val="2"/>
    </font>
    <font>
      <b/>
      <sz val="12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MS Sans Serif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5" applyNumberFormat="0" applyAlignment="0" applyProtection="0"/>
    <xf numFmtId="0" fontId="18" fillId="8" borderId="16" applyNumberFormat="0" applyAlignment="0" applyProtection="0"/>
    <xf numFmtId="0" fontId="19" fillId="8" borderId="15" applyNumberFormat="0" applyAlignment="0" applyProtection="0"/>
    <xf numFmtId="0" fontId="20" fillId="0" borderId="17" applyNumberFormat="0" applyFill="0" applyAlignment="0" applyProtection="0"/>
    <xf numFmtId="0" fontId="21" fillId="9" borderId="18" applyNumberFormat="0" applyAlignment="0" applyProtection="0"/>
    <xf numFmtId="0" fontId="22" fillId="0" borderId="0" applyNumberFormat="0" applyFill="0" applyBorder="0" applyAlignment="0" applyProtection="0"/>
    <xf numFmtId="0" fontId="1" fillId="10" borderId="19" applyNumberFormat="0" applyFont="0" applyAlignment="0" applyProtection="0"/>
    <xf numFmtId="0" fontId="23" fillId="0" borderId="0" applyNumberFormat="0" applyFill="0" applyBorder="0" applyAlignment="0" applyProtection="0"/>
    <xf numFmtId="0" fontId="4" fillId="0" borderId="20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26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6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 vertical="center"/>
    </xf>
    <xf numFmtId="0" fontId="2" fillId="2" borderId="0" xfId="0" applyFont="1" applyFill="1"/>
    <xf numFmtId="164" fontId="2" fillId="2" borderId="0" xfId="0" applyNumberFormat="1" applyFont="1" applyFill="1"/>
    <xf numFmtId="0" fontId="3" fillId="2" borderId="0" xfId="0" applyFont="1" applyFill="1"/>
    <xf numFmtId="43" fontId="2" fillId="2" borderId="0" xfId="0" applyNumberFormat="1" applyFont="1" applyFill="1"/>
    <xf numFmtId="43" fontId="3" fillId="2" borderId="0" xfId="1" applyFont="1" applyFill="1"/>
    <xf numFmtId="43" fontId="3" fillId="2" borderId="0" xfId="0" applyNumberFormat="1" applyFont="1" applyFill="1"/>
    <xf numFmtId="43" fontId="2" fillId="2" borderId="0" xfId="1" applyFont="1" applyFill="1"/>
    <xf numFmtId="3" fontId="2" fillId="2" borderId="0" xfId="0" applyNumberFormat="1" applyFont="1" applyFill="1"/>
    <xf numFmtId="0" fontId="2" fillId="2" borderId="0" xfId="0" applyFont="1" applyFill="1" applyAlignment="1">
      <alignment wrapText="1"/>
    </xf>
    <xf numFmtId="165" fontId="8" fillId="0" borderId="0" xfId="0" applyNumberFormat="1" applyFont="1" applyAlignment="1">
      <alignment horizontal="right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8" fontId="6" fillId="2" borderId="3" xfId="1" applyNumberFormat="1" applyFont="1" applyFill="1" applyBorder="1" applyAlignment="1">
      <alignment horizontal="right" vertical="center"/>
    </xf>
    <xf numFmtId="8" fontId="6" fillId="2" borderId="8" xfId="1" applyNumberFormat="1" applyFont="1" applyFill="1" applyBorder="1" applyAlignment="1">
      <alignment horizontal="right" vertical="center"/>
    </xf>
    <xf numFmtId="8" fontId="6" fillId="2" borderId="0" xfId="1" applyNumberFormat="1" applyFont="1" applyFill="1" applyBorder="1" applyAlignment="1">
      <alignment horizontal="right" vertical="center"/>
    </xf>
    <xf numFmtId="8" fontId="6" fillId="2" borderId="9" xfId="1" applyNumberFormat="1" applyFont="1" applyFill="1" applyBorder="1" applyAlignment="1">
      <alignment horizontal="right" vertical="center"/>
    </xf>
    <xf numFmtId="8" fontId="7" fillId="2" borderId="0" xfId="1" applyNumberFormat="1" applyFont="1" applyFill="1" applyBorder="1" applyAlignment="1">
      <alignment horizontal="right" vertical="center"/>
    </xf>
    <xf numFmtId="8" fontId="7" fillId="2" borderId="9" xfId="1" applyNumberFormat="1" applyFont="1" applyFill="1" applyBorder="1" applyAlignment="1">
      <alignment horizontal="right" vertical="center"/>
    </xf>
    <xf numFmtId="8" fontId="6" fillId="2" borderId="3" xfId="1" applyNumberFormat="1" applyFont="1" applyFill="1" applyBorder="1" applyAlignment="1">
      <alignment vertical="center"/>
    </xf>
    <xf numFmtId="8" fontId="6" fillId="2" borderId="8" xfId="1" applyNumberFormat="1" applyFont="1" applyFill="1" applyBorder="1" applyAlignment="1">
      <alignment vertical="center"/>
    </xf>
    <xf numFmtId="8" fontId="6" fillId="2" borderId="0" xfId="1" applyNumberFormat="1" applyFont="1" applyFill="1" applyBorder="1" applyAlignment="1">
      <alignment vertical="center"/>
    </xf>
    <xf numFmtId="8" fontId="6" fillId="2" borderId="9" xfId="1" applyNumberFormat="1" applyFont="1" applyFill="1" applyBorder="1" applyAlignment="1">
      <alignment vertical="center"/>
    </xf>
    <xf numFmtId="8" fontId="7" fillId="2" borderId="0" xfId="0" applyNumberFormat="1" applyFont="1" applyFill="1"/>
    <xf numFmtId="8" fontId="7" fillId="2" borderId="9" xfId="0" applyNumberFormat="1" applyFont="1" applyFill="1" applyBorder="1"/>
    <xf numFmtId="0" fontId="6" fillId="0" borderId="1" xfId="0" applyFont="1" applyBorder="1" applyAlignment="1">
      <alignment horizontal="left" vertical="center" wrapText="1"/>
    </xf>
    <xf numFmtId="8" fontId="6" fillId="0" borderId="11" xfId="1" applyNumberFormat="1" applyFont="1" applyFill="1" applyBorder="1" applyAlignment="1">
      <alignment horizontal="right" vertical="center"/>
    </xf>
    <xf numFmtId="8" fontId="6" fillId="0" borderId="1" xfId="1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8" fontId="7" fillId="2" borderId="7" xfId="1" applyNumberFormat="1" applyFont="1" applyFill="1" applyBorder="1" applyAlignment="1">
      <alignment horizontal="right" vertical="center"/>
    </xf>
    <xf numFmtId="8" fontId="7" fillId="2" borderId="10" xfId="1" applyNumberFormat="1" applyFont="1" applyFill="1" applyBorder="1" applyAlignment="1">
      <alignment horizontal="right" vertical="center"/>
    </xf>
    <xf numFmtId="0" fontId="7" fillId="2" borderId="0" xfId="0" applyFont="1" applyFill="1"/>
    <xf numFmtId="165" fontId="8" fillId="2" borderId="0" xfId="0" applyNumberFormat="1" applyFont="1" applyFill="1" applyAlignment="1">
      <alignment horizontal="right" vertical="center"/>
    </xf>
    <xf numFmtId="165" fontId="2" fillId="2" borderId="0" xfId="0" applyNumberFormat="1" applyFont="1" applyFill="1"/>
    <xf numFmtId="165" fontId="7" fillId="2" borderId="9" xfId="1" applyNumberFormat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37" fontId="25" fillId="3" borderId="1" xfId="1" applyNumberFormat="1" applyFont="1" applyFill="1" applyBorder="1" applyAlignment="1" applyProtection="1">
      <alignment horizontal="center" vertical="center" wrapText="1"/>
    </xf>
    <xf numFmtId="37" fontId="6" fillId="3" borderId="1" xfId="1" applyNumberFormat="1" applyFont="1" applyFill="1" applyBorder="1" applyAlignment="1" applyProtection="1">
      <alignment horizontal="center" vertical="center" wrapText="1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2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66675</xdr:rowOff>
    </xdr:from>
    <xdr:to>
      <xdr:col>1</xdr:col>
      <xdr:colOff>2105025</xdr:colOff>
      <xdr:row>4</xdr:row>
      <xdr:rowOff>237771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66675"/>
          <a:ext cx="2028825" cy="1133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9"/>
  <sheetViews>
    <sheetView tabSelected="1" topLeftCell="B1" zoomScale="80" zoomScaleNormal="80" workbookViewId="0">
      <selection activeCell="B5" sqref="B5:H5"/>
    </sheetView>
  </sheetViews>
  <sheetFormatPr baseColWidth="10" defaultColWidth="0" defaultRowHeight="12" zeroHeight="1" x14ac:dyDescent="0.2"/>
  <cols>
    <col min="1" max="1" width="5.28515625" style="13" customWidth="1"/>
    <col min="2" max="2" width="64.140625" style="21" bestFit="1" customWidth="1"/>
    <col min="3" max="3" width="21.28515625" style="14" bestFit="1" customWidth="1"/>
    <col min="4" max="4" width="20.140625" style="13" bestFit="1" customWidth="1"/>
    <col min="5" max="5" width="21.5703125" style="13" bestFit="1" customWidth="1"/>
    <col min="6" max="6" width="19.85546875" style="13" bestFit="1" customWidth="1"/>
    <col min="7" max="7" width="19.7109375" style="13" bestFit="1" customWidth="1"/>
    <col min="8" max="8" width="19.85546875" style="13" bestFit="1" customWidth="1"/>
    <col min="9" max="9" width="6.140625" style="13" customWidth="1"/>
    <col min="10" max="11" width="12.85546875" style="13" hidden="1" customWidth="1"/>
    <col min="12" max="12" width="14.42578125" style="13" hidden="1" customWidth="1"/>
    <col min="13" max="16384" width="11.42578125" style="13" hidden="1"/>
  </cols>
  <sheetData>
    <row r="1" spans="2:9" ht="19.5" customHeight="1" x14ac:dyDescent="0.2">
      <c r="B1" s="58" t="s">
        <v>245</v>
      </c>
      <c r="C1" s="59"/>
      <c r="D1" s="59"/>
      <c r="E1" s="59"/>
      <c r="F1" s="59"/>
      <c r="G1" s="59"/>
      <c r="H1" s="60"/>
    </row>
    <row r="2" spans="2:9" ht="18.75" customHeight="1" x14ac:dyDescent="0.2">
      <c r="B2" s="61" t="s">
        <v>1</v>
      </c>
      <c r="C2" s="62"/>
      <c r="D2" s="62"/>
      <c r="E2" s="62"/>
      <c r="F2" s="62"/>
      <c r="G2" s="62"/>
      <c r="H2" s="63"/>
    </row>
    <row r="3" spans="2:9" ht="19.5" customHeight="1" x14ac:dyDescent="0.2">
      <c r="B3" s="61" t="s">
        <v>2</v>
      </c>
      <c r="C3" s="62"/>
      <c r="D3" s="62"/>
      <c r="E3" s="62"/>
      <c r="F3" s="62"/>
      <c r="G3" s="62"/>
      <c r="H3" s="63"/>
    </row>
    <row r="4" spans="2:9" ht="18" customHeight="1" x14ac:dyDescent="0.2">
      <c r="B4" s="61" t="s">
        <v>248</v>
      </c>
      <c r="C4" s="62"/>
      <c r="D4" s="62"/>
      <c r="E4" s="62"/>
      <c r="F4" s="62"/>
      <c r="G4" s="62"/>
      <c r="H4" s="63"/>
    </row>
    <row r="5" spans="2:9" ht="23.25" customHeight="1" x14ac:dyDescent="0.2">
      <c r="B5" s="61" t="s">
        <v>246</v>
      </c>
      <c r="C5" s="62"/>
      <c r="D5" s="62"/>
      <c r="E5" s="62"/>
      <c r="F5" s="62"/>
      <c r="G5" s="62"/>
      <c r="H5" s="63"/>
    </row>
    <row r="6" spans="2:9" ht="26.25" customHeight="1" x14ac:dyDescent="0.2">
      <c r="B6" s="55" t="s">
        <v>81</v>
      </c>
      <c r="C6" s="56" t="s">
        <v>3</v>
      </c>
      <c r="D6" s="56"/>
      <c r="E6" s="56"/>
      <c r="F6" s="56"/>
      <c r="G6" s="56"/>
      <c r="H6" s="57" t="s">
        <v>243</v>
      </c>
    </row>
    <row r="7" spans="2:9" ht="28.5" customHeight="1" x14ac:dyDescent="0.2">
      <c r="B7" s="55"/>
      <c r="C7" s="23" t="s">
        <v>242</v>
      </c>
      <c r="D7" s="24" t="s">
        <v>244</v>
      </c>
      <c r="E7" s="25" t="s">
        <v>4</v>
      </c>
      <c r="F7" s="25" t="s">
        <v>241</v>
      </c>
      <c r="G7" s="25" t="s">
        <v>0</v>
      </c>
      <c r="H7" s="57"/>
    </row>
    <row r="8" spans="2:9" ht="12.75" customHeight="1" x14ac:dyDescent="0.2">
      <c r="B8" s="26" t="s">
        <v>5</v>
      </c>
      <c r="C8" s="32">
        <f>SUM(C10+C18+C28+C38+C48+C58+C62+C75)</f>
        <v>8287400169.999999</v>
      </c>
      <c r="D8" s="33">
        <f t="shared" ref="D8:G8" si="0">SUM(D10+D18+D28+D38+D48+D58+D62+D75)</f>
        <v>1138471112.95</v>
      </c>
      <c r="E8" s="32">
        <f>SUM(E10+E18+E28+E38+E48+E58+E62+E75)</f>
        <v>9425871282.9499989</v>
      </c>
      <c r="F8" s="33">
        <f t="shared" si="0"/>
        <v>5978944088.96</v>
      </c>
      <c r="G8" s="32">
        <f t="shared" si="0"/>
        <v>5952513465.6899996</v>
      </c>
      <c r="H8" s="33">
        <f>SUM(H10+H18+H28+H38+H48+H58+H62+H71+H75)</f>
        <v>3446927193.9899993</v>
      </c>
    </row>
    <row r="9" spans="2:9" ht="12.75" customHeight="1" x14ac:dyDescent="0.2">
      <c r="B9" s="27"/>
      <c r="C9" s="34"/>
      <c r="D9" s="35"/>
      <c r="E9" s="34"/>
      <c r="F9" s="35"/>
      <c r="G9" s="34"/>
      <c r="H9" s="35"/>
    </row>
    <row r="10" spans="2:9" s="15" customFormat="1" ht="12.75" x14ac:dyDescent="0.2">
      <c r="B10" s="27" t="s">
        <v>6</v>
      </c>
      <c r="C10" s="34">
        <f>SUM(C11:C17)</f>
        <v>4184250523.5499997</v>
      </c>
      <c r="D10" s="35">
        <f>SUM(D11:D17)</f>
        <v>-23508348.599999953</v>
      </c>
      <c r="E10" s="34">
        <f>SUM(E11:E17)</f>
        <v>4160742174.9499993</v>
      </c>
      <c r="F10" s="35">
        <f t="shared" ref="F10:G10" si="1">SUM(F11:F17)</f>
        <v>2949593036.0199995</v>
      </c>
      <c r="G10" s="34">
        <f t="shared" si="1"/>
        <v>2928863317.25</v>
      </c>
      <c r="H10" s="35">
        <f>SUM(H11:H17)</f>
        <v>1211149138.9299998</v>
      </c>
    </row>
    <row r="11" spans="2:9" ht="12.75" x14ac:dyDescent="0.2">
      <c r="B11" s="28" t="s">
        <v>7</v>
      </c>
      <c r="C11" s="36">
        <v>2105617804.1800001</v>
      </c>
      <c r="D11" s="37">
        <v>-142424786.18000001</v>
      </c>
      <c r="E11" s="36">
        <f>+C11+D11</f>
        <v>1963193018</v>
      </c>
      <c r="F11" s="37">
        <v>1368928581.5799999</v>
      </c>
      <c r="G11" s="36">
        <v>1368923615.1500001</v>
      </c>
      <c r="H11" s="37">
        <f>E11-F11</f>
        <v>594264436.42000008</v>
      </c>
      <c r="I11" s="16"/>
    </row>
    <row r="12" spans="2:9" ht="12.75" x14ac:dyDescent="0.2">
      <c r="B12" s="28" t="s">
        <v>8</v>
      </c>
      <c r="C12" s="36">
        <v>266235462.97999999</v>
      </c>
      <c r="D12" s="37">
        <v>62598796.68</v>
      </c>
      <c r="E12" s="36">
        <f t="shared" ref="E12:E17" si="2">+C12+D12</f>
        <v>328834259.65999997</v>
      </c>
      <c r="F12" s="37">
        <v>277230014.14999998</v>
      </c>
      <c r="G12" s="36">
        <v>277230014.14999998</v>
      </c>
      <c r="H12" s="37">
        <f t="shared" ref="H12:H17" si="3">E12-F12</f>
        <v>51604245.50999999</v>
      </c>
      <c r="I12" s="16"/>
    </row>
    <row r="13" spans="2:9" ht="12.75" x14ac:dyDescent="0.2">
      <c r="B13" s="28" t="s">
        <v>9</v>
      </c>
      <c r="C13" s="36">
        <v>399652786.26999998</v>
      </c>
      <c r="D13" s="37">
        <v>-185658062.06999999</v>
      </c>
      <c r="E13" s="36">
        <f t="shared" si="2"/>
        <v>213994724.19999999</v>
      </c>
      <c r="F13" s="37">
        <v>132274696.55</v>
      </c>
      <c r="G13" s="36">
        <v>132269321.54000001</v>
      </c>
      <c r="H13" s="37">
        <f t="shared" si="3"/>
        <v>81720027.649999991</v>
      </c>
    </row>
    <row r="14" spans="2:9" ht="12.75" x14ac:dyDescent="0.2">
      <c r="B14" s="28" t="s">
        <v>10</v>
      </c>
      <c r="C14" s="36">
        <v>694765420.63</v>
      </c>
      <c r="D14" s="37">
        <v>-52492553.200000003</v>
      </c>
      <c r="E14" s="36">
        <f t="shared" si="2"/>
        <v>642272867.42999995</v>
      </c>
      <c r="F14" s="37">
        <v>554253591.09000003</v>
      </c>
      <c r="G14" s="36">
        <v>533582698.39999998</v>
      </c>
      <c r="H14" s="37">
        <f t="shared" si="3"/>
        <v>88019276.339999914</v>
      </c>
    </row>
    <row r="15" spans="2:9" ht="12.75" x14ac:dyDescent="0.2">
      <c r="B15" s="28" t="s">
        <v>11</v>
      </c>
      <c r="C15" s="36">
        <v>582147936.54999995</v>
      </c>
      <c r="D15" s="37">
        <v>359064219.41000003</v>
      </c>
      <c r="E15" s="36">
        <f t="shared" si="2"/>
        <v>941212155.96000004</v>
      </c>
      <c r="F15" s="37">
        <v>557248717.74000001</v>
      </c>
      <c r="G15" s="36">
        <v>557200233.10000002</v>
      </c>
      <c r="H15" s="37">
        <f t="shared" si="3"/>
        <v>383963438.22000003</v>
      </c>
    </row>
    <row r="16" spans="2:9" ht="12.75" x14ac:dyDescent="0.2">
      <c r="B16" s="28" t="s">
        <v>12</v>
      </c>
      <c r="C16" s="36">
        <v>89000000</v>
      </c>
      <c r="D16" s="37">
        <v>-89000000</v>
      </c>
      <c r="E16" s="36">
        <f t="shared" si="2"/>
        <v>0</v>
      </c>
      <c r="F16" s="37">
        <v>0</v>
      </c>
      <c r="G16" s="36">
        <v>0</v>
      </c>
      <c r="H16" s="37">
        <f t="shared" si="3"/>
        <v>0</v>
      </c>
    </row>
    <row r="17" spans="2:10" ht="12.75" x14ac:dyDescent="0.2">
      <c r="B17" s="28" t="s">
        <v>13</v>
      </c>
      <c r="C17" s="36">
        <v>46831112.939999998</v>
      </c>
      <c r="D17" s="37">
        <v>24404036.760000002</v>
      </c>
      <c r="E17" s="36">
        <f t="shared" si="2"/>
        <v>71235149.700000003</v>
      </c>
      <c r="F17" s="37">
        <v>59657434.909999996</v>
      </c>
      <c r="G17" s="36">
        <v>59657434.909999996</v>
      </c>
      <c r="H17" s="37">
        <f t="shared" si="3"/>
        <v>11577714.790000007</v>
      </c>
    </row>
    <row r="18" spans="2:10" s="15" customFormat="1" ht="12.75" x14ac:dyDescent="0.2">
      <c r="B18" s="27" t="s">
        <v>14</v>
      </c>
      <c r="C18" s="34">
        <f>SUM(C19:C27)</f>
        <v>482658472.97000003</v>
      </c>
      <c r="D18" s="35">
        <f>SUM(D19:D27)</f>
        <v>-14385725.779999997</v>
      </c>
      <c r="E18" s="34">
        <f>SUM(E19:E27)</f>
        <v>468272747.19</v>
      </c>
      <c r="F18" s="35">
        <f t="shared" ref="F18:G18" si="4">SUM(F19:F27)</f>
        <v>281711274.63999999</v>
      </c>
      <c r="G18" s="34">
        <f t="shared" si="4"/>
        <v>281711274.63999999</v>
      </c>
      <c r="H18" s="35">
        <f>SUM(H19:H27)</f>
        <v>186561472.55000001</v>
      </c>
      <c r="I18" s="17"/>
      <c r="J18" s="18"/>
    </row>
    <row r="19" spans="2:10" ht="12.75" customHeight="1" x14ac:dyDescent="0.2">
      <c r="B19" s="28" t="s">
        <v>15</v>
      </c>
      <c r="C19" s="36">
        <v>25112600</v>
      </c>
      <c r="D19" s="37">
        <v>-4955382.88</v>
      </c>
      <c r="E19" s="36">
        <f>C19+D19</f>
        <v>20157217.120000001</v>
      </c>
      <c r="F19" s="37">
        <v>12946898.83</v>
      </c>
      <c r="G19" s="36">
        <v>12946898.83</v>
      </c>
      <c r="H19" s="37">
        <f>E19-F19</f>
        <v>7210318.290000001</v>
      </c>
    </row>
    <row r="20" spans="2:10" ht="12.75" x14ac:dyDescent="0.2">
      <c r="B20" s="28" t="s">
        <v>16</v>
      </c>
      <c r="C20" s="36">
        <v>8737830.9700000007</v>
      </c>
      <c r="D20" s="37">
        <v>42362.96</v>
      </c>
      <c r="E20" s="36">
        <f t="shared" ref="E20:E27" si="5">C20+D20</f>
        <v>8780193.9300000016</v>
      </c>
      <c r="F20" s="37">
        <v>4218896.74</v>
      </c>
      <c r="G20" s="36">
        <v>4218896.74</v>
      </c>
      <c r="H20" s="37">
        <f t="shared" ref="H20:H27" si="6">E20-F20</f>
        <v>4561297.1900000013</v>
      </c>
    </row>
    <row r="21" spans="2:10" ht="12.75" x14ac:dyDescent="0.2">
      <c r="B21" s="28" t="s">
        <v>17</v>
      </c>
      <c r="C21" s="36">
        <v>0</v>
      </c>
      <c r="D21" s="37">
        <v>1007.17</v>
      </c>
      <c r="E21" s="36">
        <f t="shared" si="5"/>
        <v>1007.17</v>
      </c>
      <c r="F21" s="37">
        <v>0</v>
      </c>
      <c r="G21" s="36">
        <v>0</v>
      </c>
      <c r="H21" s="37">
        <f t="shared" si="6"/>
        <v>1007.17</v>
      </c>
    </row>
    <row r="22" spans="2:10" ht="12.75" x14ac:dyDescent="0.2">
      <c r="B22" s="28" t="s">
        <v>18</v>
      </c>
      <c r="C22" s="36">
        <v>19466885</v>
      </c>
      <c r="D22" s="37">
        <v>-3706464.93</v>
      </c>
      <c r="E22" s="36">
        <f t="shared" si="5"/>
        <v>15760420.07</v>
      </c>
      <c r="F22" s="37">
        <v>9638924</v>
      </c>
      <c r="G22" s="36">
        <v>9638924</v>
      </c>
      <c r="H22" s="37">
        <f>E22-F22</f>
        <v>6121496.0700000003</v>
      </c>
    </row>
    <row r="23" spans="2:10" ht="12.75" x14ac:dyDescent="0.2">
      <c r="B23" s="28" t="s">
        <v>19</v>
      </c>
      <c r="C23" s="36">
        <v>6810100</v>
      </c>
      <c r="D23" s="37">
        <v>9089564.4299999997</v>
      </c>
      <c r="E23" s="36">
        <f t="shared" si="5"/>
        <v>15899664.43</v>
      </c>
      <c r="F23" s="37">
        <v>10315698.85</v>
      </c>
      <c r="G23" s="36">
        <v>10315698.85</v>
      </c>
      <c r="H23" s="37">
        <f t="shared" si="6"/>
        <v>5583965.5800000001</v>
      </c>
      <c r="J23" s="13" t="s">
        <v>82</v>
      </c>
    </row>
    <row r="24" spans="2:10" ht="12.75" x14ac:dyDescent="0.2">
      <c r="B24" s="28" t="s">
        <v>20</v>
      </c>
      <c r="C24" s="36">
        <v>300522565</v>
      </c>
      <c r="D24" s="37">
        <v>-5849024</v>
      </c>
      <c r="E24" s="36">
        <f t="shared" si="5"/>
        <v>294673541</v>
      </c>
      <c r="F24" s="37">
        <v>194761324.09</v>
      </c>
      <c r="G24" s="36">
        <v>194761324.09</v>
      </c>
      <c r="H24" s="37">
        <f t="shared" si="6"/>
        <v>99912216.909999996</v>
      </c>
    </row>
    <row r="25" spans="2:10" ht="12.75" x14ac:dyDescent="0.2">
      <c r="B25" s="28" t="s">
        <v>21</v>
      </c>
      <c r="C25" s="36">
        <v>63313012</v>
      </c>
      <c r="D25" s="37">
        <v>-39462033.539999999</v>
      </c>
      <c r="E25" s="36">
        <f t="shared" si="5"/>
        <v>23850978.460000001</v>
      </c>
      <c r="F25" s="37">
        <v>6853982.6600000001</v>
      </c>
      <c r="G25" s="36">
        <v>6853982.6600000001</v>
      </c>
      <c r="H25" s="37">
        <f t="shared" si="6"/>
        <v>16996995.800000001</v>
      </c>
    </row>
    <row r="26" spans="2:10" ht="12.75" x14ac:dyDescent="0.2">
      <c r="B26" s="28" t="s">
        <v>22</v>
      </c>
      <c r="C26" s="36">
        <v>4550000</v>
      </c>
      <c r="D26" s="37">
        <v>4697425.5199999996</v>
      </c>
      <c r="E26" s="36">
        <f t="shared" si="5"/>
        <v>9247425.5199999996</v>
      </c>
      <c r="F26" s="37">
        <v>9213077.9199999999</v>
      </c>
      <c r="G26" s="36">
        <v>9213077.9199999999</v>
      </c>
      <c r="H26" s="37">
        <f t="shared" si="6"/>
        <v>34347.599999999627</v>
      </c>
    </row>
    <row r="27" spans="2:10" ht="12.75" x14ac:dyDescent="0.2">
      <c r="B27" s="28" t="s">
        <v>23</v>
      </c>
      <c r="C27" s="36">
        <v>54145480</v>
      </c>
      <c r="D27" s="37">
        <v>25756819.489999998</v>
      </c>
      <c r="E27" s="36">
        <f t="shared" si="5"/>
        <v>79902299.489999995</v>
      </c>
      <c r="F27" s="37">
        <v>33762471.549999997</v>
      </c>
      <c r="G27" s="36">
        <v>33762471.549999997</v>
      </c>
      <c r="H27" s="37">
        <f t="shared" si="6"/>
        <v>46139827.939999998</v>
      </c>
    </row>
    <row r="28" spans="2:10" s="15" customFormat="1" ht="12.75" x14ac:dyDescent="0.2">
      <c r="B28" s="27" t="s">
        <v>24</v>
      </c>
      <c r="C28" s="34">
        <f>SUM(C29:C37)</f>
        <v>896316056.52999997</v>
      </c>
      <c r="D28" s="35">
        <f>SUM(D29:D37)</f>
        <v>251739105.40000001</v>
      </c>
      <c r="E28" s="34">
        <f>SUM(E29:E37)</f>
        <v>1148055161.9300001</v>
      </c>
      <c r="F28" s="35">
        <f t="shared" ref="F28:H28" si="7">SUM(F29:F37)</f>
        <v>631080546.81999993</v>
      </c>
      <c r="G28" s="34">
        <f t="shared" si="7"/>
        <v>631047630.49000001</v>
      </c>
      <c r="H28" s="35">
        <f t="shared" si="7"/>
        <v>516974615.11000001</v>
      </c>
    </row>
    <row r="29" spans="2:10" ht="12.75" x14ac:dyDescent="0.2">
      <c r="B29" s="28" t="s">
        <v>25</v>
      </c>
      <c r="C29" s="36">
        <v>12366500</v>
      </c>
      <c r="D29" s="37">
        <v>-434057.06</v>
      </c>
      <c r="E29" s="36">
        <f>C29+D29</f>
        <v>11932442.939999999</v>
      </c>
      <c r="F29" s="37">
        <v>6533440.1600000001</v>
      </c>
      <c r="G29" s="36">
        <v>6533440.1600000001</v>
      </c>
      <c r="H29" s="37">
        <f>E29-F29</f>
        <v>5399002.7799999993</v>
      </c>
    </row>
    <row r="30" spans="2:10" ht="12.75" x14ac:dyDescent="0.2">
      <c r="B30" s="28" t="s">
        <v>26</v>
      </c>
      <c r="C30" s="36">
        <v>57444526</v>
      </c>
      <c r="D30" s="37">
        <v>10194299.310000001</v>
      </c>
      <c r="E30" s="36">
        <f t="shared" ref="E30:E37" si="8">C30+D30</f>
        <v>67638825.310000002</v>
      </c>
      <c r="F30" s="37">
        <v>41952399.530000001</v>
      </c>
      <c r="G30" s="36">
        <v>41952399.530000001</v>
      </c>
      <c r="H30" s="37">
        <f t="shared" ref="H30:H37" si="9">E30-F30</f>
        <v>25686425.780000001</v>
      </c>
    </row>
    <row r="31" spans="2:10" ht="12.75" x14ac:dyDescent="0.2">
      <c r="B31" s="28" t="s">
        <v>27</v>
      </c>
      <c r="C31" s="36">
        <v>207347802.53</v>
      </c>
      <c r="D31" s="37">
        <v>-1894183.09</v>
      </c>
      <c r="E31" s="36">
        <f t="shared" si="8"/>
        <v>205453619.44</v>
      </c>
      <c r="F31" s="37">
        <v>98715984.269999996</v>
      </c>
      <c r="G31" s="36">
        <v>98683854.950000003</v>
      </c>
      <c r="H31" s="37">
        <f t="shared" si="9"/>
        <v>106737635.17</v>
      </c>
    </row>
    <row r="32" spans="2:10" ht="12.75" x14ac:dyDescent="0.2">
      <c r="B32" s="28" t="s">
        <v>28</v>
      </c>
      <c r="C32" s="36">
        <v>141390000</v>
      </c>
      <c r="D32" s="37">
        <v>762839.93</v>
      </c>
      <c r="E32" s="36">
        <f t="shared" si="8"/>
        <v>142152839.93000001</v>
      </c>
      <c r="F32" s="37">
        <v>95734324.560000002</v>
      </c>
      <c r="G32" s="36">
        <v>95734324.560000002</v>
      </c>
      <c r="H32" s="37">
        <f t="shared" si="9"/>
        <v>46418515.370000005</v>
      </c>
    </row>
    <row r="33" spans="2:8" ht="12.75" x14ac:dyDescent="0.2">
      <c r="B33" s="28" t="s">
        <v>29</v>
      </c>
      <c r="C33" s="36">
        <v>302603900</v>
      </c>
      <c r="D33" s="37">
        <v>23908345.550000001</v>
      </c>
      <c r="E33" s="36">
        <f t="shared" si="8"/>
        <v>326512245.55000001</v>
      </c>
      <c r="F33" s="37">
        <v>118761982.47</v>
      </c>
      <c r="G33" s="36">
        <v>118761982.47</v>
      </c>
      <c r="H33" s="37">
        <f t="shared" si="9"/>
        <v>207750263.08000001</v>
      </c>
    </row>
    <row r="34" spans="2:8" ht="12.75" x14ac:dyDescent="0.2">
      <c r="B34" s="28" t="s">
        <v>30</v>
      </c>
      <c r="C34" s="36">
        <v>50411000</v>
      </c>
      <c r="D34" s="37">
        <v>7151662.1900000004</v>
      </c>
      <c r="E34" s="36">
        <f t="shared" si="8"/>
        <v>57562662.189999998</v>
      </c>
      <c r="F34" s="37">
        <v>30902781.289999999</v>
      </c>
      <c r="G34" s="36">
        <v>30902781.289999999</v>
      </c>
      <c r="H34" s="37">
        <f t="shared" si="9"/>
        <v>26659880.899999999</v>
      </c>
    </row>
    <row r="35" spans="2:8" ht="12.75" x14ac:dyDescent="0.2">
      <c r="B35" s="28" t="s">
        <v>31</v>
      </c>
      <c r="C35" s="36">
        <v>1367500</v>
      </c>
      <c r="D35" s="37">
        <v>-184529.69</v>
      </c>
      <c r="E35" s="36">
        <f t="shared" si="8"/>
        <v>1182970.31</v>
      </c>
      <c r="F35" s="37">
        <v>680248.81</v>
      </c>
      <c r="G35" s="36">
        <v>680248.81</v>
      </c>
      <c r="H35" s="37">
        <f t="shared" si="9"/>
        <v>502721.5</v>
      </c>
    </row>
    <row r="36" spans="2:8" ht="12.75" x14ac:dyDescent="0.2">
      <c r="B36" s="28" t="s">
        <v>32</v>
      </c>
      <c r="C36" s="36">
        <v>52282328</v>
      </c>
      <c r="D36" s="37">
        <v>28637025.420000002</v>
      </c>
      <c r="E36" s="36">
        <f t="shared" si="8"/>
        <v>80919353.420000002</v>
      </c>
      <c r="F36" s="37">
        <v>41569540.159999996</v>
      </c>
      <c r="G36" s="36">
        <v>41569540.159999996</v>
      </c>
      <c r="H36" s="37">
        <f t="shared" si="9"/>
        <v>39349813.260000005</v>
      </c>
    </row>
    <row r="37" spans="2:8" ht="12.75" x14ac:dyDescent="0.2">
      <c r="B37" s="28" t="s">
        <v>33</v>
      </c>
      <c r="C37" s="36">
        <v>71102500</v>
      </c>
      <c r="D37" s="37">
        <v>183597702.84</v>
      </c>
      <c r="E37" s="36">
        <f t="shared" si="8"/>
        <v>254700202.84</v>
      </c>
      <c r="F37" s="37">
        <v>196229845.56999999</v>
      </c>
      <c r="G37" s="36">
        <v>196229058.56</v>
      </c>
      <c r="H37" s="37">
        <f t="shared" si="9"/>
        <v>58470357.270000011</v>
      </c>
    </row>
    <row r="38" spans="2:8" s="15" customFormat="1" ht="25.5" x14ac:dyDescent="0.2">
      <c r="B38" s="27" t="s">
        <v>34</v>
      </c>
      <c r="C38" s="34">
        <f>SUM(C39:C47)</f>
        <v>1562763248</v>
      </c>
      <c r="D38" s="35">
        <f t="shared" ref="D38:H38" si="10">SUM(D39:D47)</f>
        <v>97741463.710000008</v>
      </c>
      <c r="E38" s="34">
        <f>SUM(E39:E47)</f>
        <v>1660504711.71</v>
      </c>
      <c r="F38" s="35">
        <f>SUM(F39:F47)</f>
        <v>1210039946.5599999</v>
      </c>
      <c r="G38" s="34">
        <f>SUM(G39:G47)</f>
        <v>1209888081.71</v>
      </c>
      <c r="H38" s="35">
        <f t="shared" si="10"/>
        <v>450464765.15000004</v>
      </c>
    </row>
    <row r="39" spans="2:8" ht="12.75" x14ac:dyDescent="0.2">
      <c r="B39" s="28" t="s">
        <v>35</v>
      </c>
      <c r="C39" s="36">
        <v>34500000</v>
      </c>
      <c r="D39" s="37">
        <v>8254210.4699999997</v>
      </c>
      <c r="E39" s="36">
        <f>C39+D39</f>
        <v>42754210.469999999</v>
      </c>
      <c r="F39" s="37">
        <v>42754210.469999999</v>
      </c>
      <c r="G39" s="36">
        <v>42754210.469999999</v>
      </c>
      <c r="H39" s="37">
        <f>E39-F39</f>
        <v>0</v>
      </c>
    </row>
    <row r="40" spans="2:8" ht="12.75" x14ac:dyDescent="0.2">
      <c r="B40" s="28" t="s">
        <v>36</v>
      </c>
      <c r="C40" s="36">
        <v>1137000000</v>
      </c>
      <c r="D40" s="37">
        <v>16404688.25</v>
      </c>
      <c r="E40" s="36">
        <f t="shared" ref="E40:E47" si="11">C40+D40</f>
        <v>1153404688.25</v>
      </c>
      <c r="F40" s="37">
        <v>831842288.25</v>
      </c>
      <c r="G40" s="36">
        <v>831842288.25</v>
      </c>
      <c r="H40" s="37">
        <f t="shared" ref="H40:H44" si="12">E40-F40</f>
        <v>321562400</v>
      </c>
    </row>
    <row r="41" spans="2:8" ht="12.75" x14ac:dyDescent="0.2">
      <c r="B41" s="28" t="s">
        <v>37</v>
      </c>
      <c r="C41" s="36">
        <v>23000000</v>
      </c>
      <c r="D41" s="37">
        <v>2336760</v>
      </c>
      <c r="E41" s="36">
        <f t="shared" si="11"/>
        <v>25336760</v>
      </c>
      <c r="F41" s="37">
        <v>18296678</v>
      </c>
      <c r="G41" s="36">
        <v>18296678</v>
      </c>
      <c r="H41" s="37">
        <f t="shared" si="12"/>
        <v>7040082</v>
      </c>
    </row>
    <row r="42" spans="2:8" ht="12.75" x14ac:dyDescent="0.2">
      <c r="B42" s="28" t="s">
        <v>38</v>
      </c>
      <c r="C42" s="36">
        <v>242538248</v>
      </c>
      <c r="D42" s="37">
        <v>28735615.309999999</v>
      </c>
      <c r="E42" s="36">
        <f t="shared" si="11"/>
        <v>271273863.31</v>
      </c>
      <c r="F42" s="37">
        <v>195982572.08000001</v>
      </c>
      <c r="G42" s="36">
        <v>195982572.08000001</v>
      </c>
      <c r="H42" s="37">
        <f t="shared" si="12"/>
        <v>75291291.229999989</v>
      </c>
    </row>
    <row r="43" spans="2:8" ht="12.75" x14ac:dyDescent="0.2">
      <c r="B43" s="28" t="s">
        <v>39</v>
      </c>
      <c r="C43" s="36">
        <v>0</v>
      </c>
      <c r="D43" s="37">
        <v>0</v>
      </c>
      <c r="E43" s="36">
        <f t="shared" si="11"/>
        <v>0</v>
      </c>
      <c r="F43" s="37">
        <v>0</v>
      </c>
      <c r="G43" s="36">
        <v>0</v>
      </c>
      <c r="H43" s="37">
        <f t="shared" si="12"/>
        <v>0</v>
      </c>
    </row>
    <row r="44" spans="2:8" ht="12.75" x14ac:dyDescent="0.2">
      <c r="B44" s="28" t="s">
        <v>40</v>
      </c>
      <c r="C44" s="36">
        <v>0</v>
      </c>
      <c r="D44" s="37">
        <v>9866769</v>
      </c>
      <c r="E44" s="36">
        <f t="shared" si="11"/>
        <v>9866769</v>
      </c>
      <c r="F44" s="37">
        <v>7239267.2000000002</v>
      </c>
      <c r="G44" s="36">
        <v>7239267.2000000002</v>
      </c>
      <c r="H44" s="37">
        <f t="shared" si="12"/>
        <v>2627501.7999999998</v>
      </c>
    </row>
    <row r="45" spans="2:8" ht="12.75" x14ac:dyDescent="0.2">
      <c r="B45" s="28" t="s">
        <v>41</v>
      </c>
      <c r="C45" s="36">
        <v>0</v>
      </c>
      <c r="D45" s="37">
        <v>0</v>
      </c>
      <c r="E45" s="36">
        <f t="shared" si="11"/>
        <v>0</v>
      </c>
      <c r="F45" s="37">
        <v>0</v>
      </c>
      <c r="G45" s="36">
        <v>0</v>
      </c>
      <c r="H45" s="37">
        <f>E45-F45</f>
        <v>0</v>
      </c>
    </row>
    <row r="46" spans="2:8" ht="12.75" x14ac:dyDescent="0.2">
      <c r="B46" s="28" t="s">
        <v>42</v>
      </c>
      <c r="C46" s="36">
        <v>125725000</v>
      </c>
      <c r="D46" s="37">
        <v>32143420.68</v>
      </c>
      <c r="E46" s="36">
        <f t="shared" si="11"/>
        <v>157868420.68000001</v>
      </c>
      <c r="F46" s="53">
        <v>113924930.56</v>
      </c>
      <c r="G46" s="54">
        <v>113773065.70999999</v>
      </c>
      <c r="H46" s="37">
        <f>E46-F46</f>
        <v>43943490.120000005</v>
      </c>
    </row>
    <row r="47" spans="2:8" ht="12.75" x14ac:dyDescent="0.2">
      <c r="B47" s="28" t="s">
        <v>43</v>
      </c>
      <c r="C47" s="36">
        <v>0</v>
      </c>
      <c r="D47" s="37">
        <v>0</v>
      </c>
      <c r="E47" s="36">
        <f t="shared" si="11"/>
        <v>0</v>
      </c>
      <c r="F47" s="37">
        <v>0</v>
      </c>
      <c r="G47" s="36">
        <v>0</v>
      </c>
      <c r="H47" s="37">
        <f>E47-F47</f>
        <v>0</v>
      </c>
    </row>
    <row r="48" spans="2:8" s="15" customFormat="1" ht="25.5" x14ac:dyDescent="0.2">
      <c r="B48" s="27" t="s">
        <v>44</v>
      </c>
      <c r="C48" s="34">
        <f>SUM(C49:C57)</f>
        <v>105566676.48999999</v>
      </c>
      <c r="D48" s="35">
        <f>SUM(D49:D57)</f>
        <v>25338447.539999999</v>
      </c>
      <c r="E48" s="34">
        <f>SUM(E49:E57)</f>
        <v>130905124.03</v>
      </c>
      <c r="F48" s="35">
        <f t="shared" ref="F48:H48" si="13">SUM(F49:F57)</f>
        <v>86023588.140000001</v>
      </c>
      <c r="G48" s="34">
        <f t="shared" si="13"/>
        <v>80507464.819999993</v>
      </c>
      <c r="H48" s="35">
        <f t="shared" si="13"/>
        <v>44881535.890000001</v>
      </c>
    </row>
    <row r="49" spans="2:8" ht="12.75" x14ac:dyDescent="0.2">
      <c r="B49" s="28" t="s">
        <v>45</v>
      </c>
      <c r="C49" s="36">
        <v>32001215.489999998</v>
      </c>
      <c r="D49" s="37">
        <v>9160505.6500000004</v>
      </c>
      <c r="E49" s="36">
        <f>C49+D49</f>
        <v>41161721.140000001</v>
      </c>
      <c r="F49" s="37">
        <v>13942203.310000001</v>
      </c>
      <c r="G49" s="36">
        <v>9208767.1999999993</v>
      </c>
      <c r="H49" s="37">
        <f>E49-F49</f>
        <v>27219517.829999998</v>
      </c>
    </row>
    <row r="50" spans="2:8" ht="12.75" x14ac:dyDescent="0.2">
      <c r="B50" s="28" t="s">
        <v>46</v>
      </c>
      <c r="C50" s="36">
        <v>1935550</v>
      </c>
      <c r="D50" s="37">
        <v>270969.39</v>
      </c>
      <c r="E50" s="36">
        <f t="shared" ref="E50:E57" si="14">C50+D50</f>
        <v>2206519.39</v>
      </c>
      <c r="F50" s="37">
        <v>1166147.96</v>
      </c>
      <c r="G50" s="36">
        <v>767593.79</v>
      </c>
      <c r="H50" s="37">
        <f t="shared" ref="H50:H57" si="15">E50-F50</f>
        <v>1040371.4300000002</v>
      </c>
    </row>
    <row r="51" spans="2:8" ht="12.75" x14ac:dyDescent="0.2">
      <c r="B51" s="28" t="s">
        <v>47</v>
      </c>
      <c r="C51" s="36">
        <v>1238000</v>
      </c>
      <c r="D51" s="37">
        <v>-1098850</v>
      </c>
      <c r="E51" s="36">
        <f t="shared" si="14"/>
        <v>139150</v>
      </c>
      <c r="F51" s="37">
        <v>0</v>
      </c>
      <c r="G51" s="36">
        <v>0</v>
      </c>
      <c r="H51" s="37">
        <f t="shared" si="15"/>
        <v>139150</v>
      </c>
    </row>
    <row r="52" spans="2:8" ht="12.75" x14ac:dyDescent="0.2">
      <c r="B52" s="28" t="s">
        <v>48</v>
      </c>
      <c r="C52" s="36">
        <v>20910000</v>
      </c>
      <c r="D52" s="37">
        <v>29474412.469999999</v>
      </c>
      <c r="E52" s="36">
        <f t="shared" si="14"/>
        <v>50384412.469999999</v>
      </c>
      <c r="F52" s="37">
        <v>47533371.68</v>
      </c>
      <c r="G52" s="36">
        <v>47509246</v>
      </c>
      <c r="H52" s="37">
        <f t="shared" si="15"/>
        <v>2851040.7899999991</v>
      </c>
    </row>
    <row r="53" spans="2:8" ht="12.75" x14ac:dyDescent="0.2">
      <c r="B53" s="28" t="s">
        <v>49</v>
      </c>
      <c r="C53" s="36">
        <v>24800000</v>
      </c>
      <c r="D53" s="37">
        <v>-10322838.939999999</v>
      </c>
      <c r="E53" s="36">
        <f t="shared" si="14"/>
        <v>14477161.060000001</v>
      </c>
      <c r="F53" s="37">
        <v>14477161.060000001</v>
      </c>
      <c r="G53" s="36">
        <v>14477161.060000001</v>
      </c>
      <c r="H53" s="37">
        <f t="shared" si="15"/>
        <v>0</v>
      </c>
    </row>
    <row r="54" spans="2:8" ht="12.75" x14ac:dyDescent="0.2">
      <c r="B54" s="28" t="s">
        <v>50</v>
      </c>
      <c r="C54" s="36">
        <v>20927511</v>
      </c>
      <c r="D54" s="37">
        <v>1229918.73</v>
      </c>
      <c r="E54" s="36">
        <f t="shared" si="14"/>
        <v>22157429.73</v>
      </c>
      <c r="F54" s="37">
        <v>8873440.0299999993</v>
      </c>
      <c r="G54" s="36">
        <v>8513432.6699999999</v>
      </c>
      <c r="H54" s="37">
        <f t="shared" si="15"/>
        <v>13283989.700000001</v>
      </c>
    </row>
    <row r="55" spans="2:8" ht="12.75" x14ac:dyDescent="0.2">
      <c r="B55" s="28" t="s">
        <v>51</v>
      </c>
      <c r="C55" s="36">
        <v>0</v>
      </c>
      <c r="D55" s="37">
        <v>0</v>
      </c>
      <c r="E55" s="36">
        <f t="shared" si="14"/>
        <v>0</v>
      </c>
      <c r="F55" s="37">
        <v>0</v>
      </c>
      <c r="G55" s="36">
        <v>0</v>
      </c>
      <c r="H55" s="37">
        <f t="shared" si="15"/>
        <v>0</v>
      </c>
    </row>
    <row r="56" spans="2:8" ht="12.75" x14ac:dyDescent="0.2">
      <c r="B56" s="28" t="s">
        <v>52</v>
      </c>
      <c r="C56" s="36">
        <v>370000</v>
      </c>
      <c r="D56" s="37">
        <v>-32359</v>
      </c>
      <c r="E56" s="36">
        <f t="shared" si="14"/>
        <v>337641</v>
      </c>
      <c r="F56" s="37">
        <v>0</v>
      </c>
      <c r="G56" s="36">
        <v>0</v>
      </c>
      <c r="H56" s="37">
        <f t="shared" si="15"/>
        <v>337641</v>
      </c>
    </row>
    <row r="57" spans="2:8" ht="12.75" x14ac:dyDescent="0.2">
      <c r="B57" s="28" t="s">
        <v>53</v>
      </c>
      <c r="C57" s="36">
        <v>3384400</v>
      </c>
      <c r="D57" s="37">
        <v>-3343310.76</v>
      </c>
      <c r="E57" s="36">
        <f t="shared" si="14"/>
        <v>41089.240000000224</v>
      </c>
      <c r="F57" s="37">
        <v>31264.1</v>
      </c>
      <c r="G57" s="36">
        <v>31264.1</v>
      </c>
      <c r="H57" s="37">
        <f t="shared" si="15"/>
        <v>9825.140000000225</v>
      </c>
    </row>
    <row r="58" spans="2:8" s="15" customFormat="1" ht="12.75" x14ac:dyDescent="0.2">
      <c r="B58" s="27" t="s">
        <v>54</v>
      </c>
      <c r="C58" s="34">
        <f>SUM(C59:C61)</f>
        <v>998103229.64999998</v>
      </c>
      <c r="D58" s="35">
        <f t="shared" ref="D58:H58" si="16">SUM(D59:D61)</f>
        <v>806954789.68000007</v>
      </c>
      <c r="E58" s="34">
        <f>SUM(E59:E61)</f>
        <v>1805058019.3299999</v>
      </c>
      <c r="F58" s="35">
        <f t="shared" si="16"/>
        <v>787181160.9000001</v>
      </c>
      <c r="G58" s="34">
        <f t="shared" si="16"/>
        <v>787181160.9000001</v>
      </c>
      <c r="H58" s="35">
        <f t="shared" si="16"/>
        <v>1017876858.4299999</v>
      </c>
    </row>
    <row r="59" spans="2:8" ht="12.75" x14ac:dyDescent="0.2">
      <c r="B59" s="28" t="s">
        <v>55</v>
      </c>
      <c r="C59" s="36">
        <v>976935980.23000002</v>
      </c>
      <c r="D59" s="37">
        <v>729318815</v>
      </c>
      <c r="E59" s="36">
        <f>C59+D59</f>
        <v>1706254795.23</v>
      </c>
      <c r="F59" s="37">
        <v>758885039.46000004</v>
      </c>
      <c r="G59" s="36">
        <v>758885039.46000004</v>
      </c>
      <c r="H59" s="37">
        <f>E59-F59</f>
        <v>947369755.76999998</v>
      </c>
    </row>
    <row r="60" spans="2:8" ht="12.75" x14ac:dyDescent="0.2">
      <c r="B60" s="28" t="s">
        <v>56</v>
      </c>
      <c r="C60" s="36">
        <v>21167249.420000002</v>
      </c>
      <c r="D60" s="37">
        <v>77635974.680000007</v>
      </c>
      <c r="E60" s="36">
        <f>C60+D60</f>
        <v>98803224.100000009</v>
      </c>
      <c r="F60" s="37">
        <v>28296121.440000001</v>
      </c>
      <c r="G60" s="36">
        <v>28296121.440000001</v>
      </c>
      <c r="H60" s="37">
        <f t="shared" ref="H60:H61" si="17">E60-F60</f>
        <v>70507102.660000011</v>
      </c>
    </row>
    <row r="61" spans="2:8" ht="12.75" x14ac:dyDescent="0.2">
      <c r="B61" s="28" t="s">
        <v>57</v>
      </c>
      <c r="C61" s="36">
        <v>0</v>
      </c>
      <c r="D61" s="37">
        <v>0</v>
      </c>
      <c r="E61" s="36">
        <f t="shared" ref="E61" si="18">C61+D61</f>
        <v>0</v>
      </c>
      <c r="F61" s="37">
        <v>0</v>
      </c>
      <c r="G61" s="36">
        <v>0</v>
      </c>
      <c r="H61" s="37">
        <f t="shared" si="17"/>
        <v>0</v>
      </c>
    </row>
    <row r="62" spans="2:8" s="15" customFormat="1" ht="25.5" x14ac:dyDescent="0.2">
      <c r="B62" s="27" t="s">
        <v>58</v>
      </c>
      <c r="C62" s="34">
        <f>SUM(C63:C70)</f>
        <v>1000000</v>
      </c>
      <c r="D62" s="35">
        <f t="shared" ref="D62:H62" si="19">SUM(D63:D70)</f>
        <v>0</v>
      </c>
      <c r="E62" s="34">
        <f t="shared" si="19"/>
        <v>1000000</v>
      </c>
      <c r="F62" s="35">
        <f t="shared" si="19"/>
        <v>0</v>
      </c>
      <c r="G62" s="34">
        <f t="shared" si="19"/>
        <v>0</v>
      </c>
      <c r="H62" s="35">
        <f t="shared" si="19"/>
        <v>1000000</v>
      </c>
    </row>
    <row r="63" spans="2:8" ht="12.75" x14ac:dyDescent="0.2">
      <c r="B63" s="28" t="s">
        <v>59</v>
      </c>
      <c r="C63" s="36">
        <v>0</v>
      </c>
      <c r="D63" s="37">
        <v>0</v>
      </c>
      <c r="E63" s="36">
        <f>C63+D63</f>
        <v>0</v>
      </c>
      <c r="F63" s="37">
        <v>0</v>
      </c>
      <c r="G63" s="36">
        <v>0</v>
      </c>
      <c r="H63" s="37">
        <f>E63-F63</f>
        <v>0</v>
      </c>
    </row>
    <row r="64" spans="2:8" ht="12.75" x14ac:dyDescent="0.2">
      <c r="B64" s="28" t="s">
        <v>60</v>
      </c>
      <c r="C64" s="36">
        <v>0</v>
      </c>
      <c r="D64" s="37">
        <v>0</v>
      </c>
      <c r="E64" s="36">
        <f t="shared" ref="E64:E70" si="20">C64+D64</f>
        <v>0</v>
      </c>
      <c r="F64" s="37">
        <v>0</v>
      </c>
      <c r="G64" s="36">
        <v>0</v>
      </c>
      <c r="H64" s="37">
        <f t="shared" ref="H64:H70" si="21">E64-F64</f>
        <v>0</v>
      </c>
    </row>
    <row r="65" spans="2:10" ht="12.75" x14ac:dyDescent="0.2">
      <c r="B65" s="28" t="s">
        <v>61</v>
      </c>
      <c r="C65" s="36">
        <v>0</v>
      </c>
      <c r="D65" s="37">
        <v>0</v>
      </c>
      <c r="E65" s="36">
        <f t="shared" si="20"/>
        <v>0</v>
      </c>
      <c r="F65" s="37">
        <v>0</v>
      </c>
      <c r="G65" s="36">
        <v>0</v>
      </c>
      <c r="H65" s="37">
        <f t="shared" si="21"/>
        <v>0</v>
      </c>
    </row>
    <row r="66" spans="2:10" ht="12.75" x14ac:dyDescent="0.2">
      <c r="B66" s="28" t="s">
        <v>62</v>
      </c>
      <c r="C66" s="36">
        <v>0</v>
      </c>
      <c r="D66" s="37">
        <v>0</v>
      </c>
      <c r="E66" s="36">
        <f t="shared" si="20"/>
        <v>0</v>
      </c>
      <c r="F66" s="37">
        <v>0</v>
      </c>
      <c r="G66" s="36">
        <v>0</v>
      </c>
      <c r="H66" s="37">
        <f t="shared" si="21"/>
        <v>0</v>
      </c>
    </row>
    <row r="67" spans="2:10" ht="12.75" x14ac:dyDescent="0.2">
      <c r="B67" s="28" t="s">
        <v>63</v>
      </c>
      <c r="C67" s="36">
        <v>0</v>
      </c>
      <c r="D67" s="37">
        <v>0</v>
      </c>
      <c r="E67" s="36">
        <f t="shared" si="20"/>
        <v>0</v>
      </c>
      <c r="F67" s="37">
        <v>0</v>
      </c>
      <c r="G67" s="36">
        <v>0</v>
      </c>
      <c r="H67" s="37">
        <f t="shared" si="21"/>
        <v>0</v>
      </c>
    </row>
    <row r="68" spans="2:10" ht="12.75" x14ac:dyDescent="0.2">
      <c r="B68" s="28" t="s">
        <v>64</v>
      </c>
      <c r="C68" s="36">
        <v>0</v>
      </c>
      <c r="D68" s="37">
        <v>0</v>
      </c>
      <c r="E68" s="36">
        <f t="shared" si="20"/>
        <v>0</v>
      </c>
      <c r="F68" s="37">
        <v>0</v>
      </c>
      <c r="G68" s="36">
        <v>0</v>
      </c>
      <c r="H68" s="37">
        <f t="shared" si="21"/>
        <v>0</v>
      </c>
    </row>
    <row r="69" spans="2:10" ht="12.75" x14ac:dyDescent="0.2">
      <c r="B69" s="28" t="s">
        <v>65</v>
      </c>
      <c r="C69" s="36">
        <v>0</v>
      </c>
      <c r="D69" s="37">
        <v>0</v>
      </c>
      <c r="E69" s="36">
        <f t="shared" si="20"/>
        <v>0</v>
      </c>
      <c r="F69" s="37">
        <v>0</v>
      </c>
      <c r="G69" s="36">
        <v>0</v>
      </c>
      <c r="H69" s="37">
        <f t="shared" si="21"/>
        <v>0</v>
      </c>
    </row>
    <row r="70" spans="2:10" ht="12.75" x14ac:dyDescent="0.2">
      <c r="B70" s="29" t="s">
        <v>66</v>
      </c>
      <c r="C70" s="36">
        <v>1000000</v>
      </c>
      <c r="D70" s="37">
        <v>0</v>
      </c>
      <c r="E70" s="36">
        <f t="shared" si="20"/>
        <v>1000000</v>
      </c>
      <c r="F70" s="37">
        <v>0</v>
      </c>
      <c r="G70" s="36">
        <v>0</v>
      </c>
      <c r="H70" s="37">
        <f t="shared" si="21"/>
        <v>1000000</v>
      </c>
    </row>
    <row r="71" spans="2:10" s="15" customFormat="1" ht="12.75" x14ac:dyDescent="0.2">
      <c r="B71" s="27" t="s">
        <v>67</v>
      </c>
      <c r="C71" s="34">
        <f>SUM(C72:C74)</f>
        <v>0</v>
      </c>
      <c r="D71" s="35">
        <f t="shared" ref="D71:H71" si="22">SUM(D72:D74)</f>
        <v>0</v>
      </c>
      <c r="E71" s="34">
        <f t="shared" si="22"/>
        <v>0</v>
      </c>
      <c r="F71" s="35">
        <f t="shared" si="22"/>
        <v>0</v>
      </c>
      <c r="G71" s="34">
        <f t="shared" si="22"/>
        <v>0</v>
      </c>
      <c r="H71" s="35">
        <f t="shared" si="22"/>
        <v>0</v>
      </c>
    </row>
    <row r="72" spans="2:10" ht="12.75" x14ac:dyDescent="0.2">
      <c r="B72" s="28" t="s">
        <v>68</v>
      </c>
      <c r="C72" s="36">
        <v>0</v>
      </c>
      <c r="D72" s="37">
        <v>0</v>
      </c>
      <c r="E72" s="36">
        <v>0</v>
      </c>
      <c r="F72" s="37">
        <v>0</v>
      </c>
      <c r="G72" s="36">
        <v>0</v>
      </c>
      <c r="H72" s="37">
        <f>E72-F72</f>
        <v>0</v>
      </c>
    </row>
    <row r="73" spans="2:10" ht="12.75" x14ac:dyDescent="0.2">
      <c r="B73" s="28" t="s">
        <v>69</v>
      </c>
      <c r="C73" s="36">
        <v>0</v>
      </c>
      <c r="D73" s="37">
        <v>0</v>
      </c>
      <c r="E73" s="36">
        <v>0</v>
      </c>
      <c r="F73" s="37">
        <v>0</v>
      </c>
      <c r="G73" s="36">
        <v>0</v>
      </c>
      <c r="H73" s="37">
        <f t="shared" ref="H73:H74" si="23">E73-F73</f>
        <v>0</v>
      </c>
    </row>
    <row r="74" spans="2:10" ht="12.75" x14ac:dyDescent="0.2">
      <c r="B74" s="28" t="s">
        <v>70</v>
      </c>
      <c r="C74" s="36">
        <v>0</v>
      </c>
      <c r="D74" s="37">
        <v>0</v>
      </c>
      <c r="E74" s="36">
        <v>0</v>
      </c>
      <c r="F74" s="37">
        <v>0</v>
      </c>
      <c r="G74" s="36">
        <v>0</v>
      </c>
      <c r="H74" s="37">
        <f t="shared" si="23"/>
        <v>0</v>
      </c>
    </row>
    <row r="75" spans="2:10" s="15" customFormat="1" ht="12.75" x14ac:dyDescent="0.2">
      <c r="B75" s="27" t="s">
        <v>71</v>
      </c>
      <c r="C75" s="34">
        <f>SUM(C76:C82)</f>
        <v>56741962.809999995</v>
      </c>
      <c r="D75" s="35">
        <f t="shared" ref="D75:H75" si="24">SUM(D76:D82)</f>
        <v>-5408619</v>
      </c>
      <c r="E75" s="34">
        <f>SUM(E76:E82)</f>
        <v>51333343.809999987</v>
      </c>
      <c r="F75" s="35">
        <f t="shared" si="24"/>
        <v>33314535.879999999</v>
      </c>
      <c r="G75" s="34">
        <f t="shared" si="24"/>
        <v>33314535.879999999</v>
      </c>
      <c r="H75" s="35">
        <f t="shared" si="24"/>
        <v>18018807.929999996</v>
      </c>
    </row>
    <row r="76" spans="2:10" ht="12.75" x14ac:dyDescent="0.2">
      <c r="B76" s="28" t="s">
        <v>72</v>
      </c>
      <c r="C76" s="36">
        <v>14944038</v>
      </c>
      <c r="D76" s="37">
        <v>-5277516.74</v>
      </c>
      <c r="E76" s="36">
        <f>+C76+D76</f>
        <v>9666521.2599999998</v>
      </c>
      <c r="F76" s="37">
        <v>6524295.75</v>
      </c>
      <c r="G76" s="36">
        <v>6524295.75</v>
      </c>
      <c r="H76" s="37">
        <f>E76-F76</f>
        <v>3142225.51</v>
      </c>
    </row>
    <row r="77" spans="2:10" ht="12.75" x14ac:dyDescent="0.2">
      <c r="B77" s="28" t="s">
        <v>73</v>
      </c>
      <c r="C77" s="36">
        <v>40530078.009999998</v>
      </c>
      <c r="D77" s="37">
        <v>-754935.67</v>
      </c>
      <c r="E77" s="36">
        <f t="shared" ref="E77:E82" si="25">+C77+D77</f>
        <v>39775142.339999996</v>
      </c>
      <c r="F77" s="37">
        <v>25536559.859999999</v>
      </c>
      <c r="G77" s="36">
        <v>25536559.859999999</v>
      </c>
      <c r="H77" s="37">
        <f t="shared" ref="H77:H82" si="26">E77-F77</f>
        <v>14238582.479999997</v>
      </c>
    </row>
    <row r="78" spans="2:10" ht="12.75" x14ac:dyDescent="0.2">
      <c r="B78" s="28" t="s">
        <v>74</v>
      </c>
      <c r="C78" s="36">
        <v>0</v>
      </c>
      <c r="D78" s="37">
        <v>0</v>
      </c>
      <c r="E78" s="36">
        <f t="shared" si="25"/>
        <v>0</v>
      </c>
      <c r="F78" s="37">
        <v>0</v>
      </c>
      <c r="G78" s="36">
        <v>0</v>
      </c>
      <c r="H78" s="37">
        <f t="shared" si="26"/>
        <v>0</v>
      </c>
    </row>
    <row r="79" spans="2:10" ht="12.75" x14ac:dyDescent="0.2">
      <c r="B79" s="28" t="s">
        <v>75</v>
      </c>
      <c r="C79" s="36">
        <v>1267846.8</v>
      </c>
      <c r="D79" s="37">
        <v>562045.61</v>
      </c>
      <c r="E79" s="36">
        <f t="shared" si="25"/>
        <v>1829892.4100000001</v>
      </c>
      <c r="F79" s="37">
        <v>1191893.3400000001</v>
      </c>
      <c r="G79" s="36">
        <v>1191893.3400000001</v>
      </c>
      <c r="H79" s="37">
        <f t="shared" si="26"/>
        <v>637999.07000000007</v>
      </c>
      <c r="J79" s="19"/>
    </row>
    <row r="80" spans="2:10" ht="12.75" x14ac:dyDescent="0.2">
      <c r="B80" s="28" t="s">
        <v>76</v>
      </c>
      <c r="C80" s="36">
        <v>0</v>
      </c>
      <c r="D80" s="37">
        <v>0</v>
      </c>
      <c r="E80" s="36">
        <f t="shared" si="25"/>
        <v>0</v>
      </c>
      <c r="F80" s="37">
        <v>0</v>
      </c>
      <c r="G80" s="36">
        <v>0</v>
      </c>
      <c r="H80" s="37">
        <f t="shared" si="26"/>
        <v>0</v>
      </c>
    </row>
    <row r="81" spans="2:8" ht="12.75" x14ac:dyDescent="0.2">
      <c r="B81" s="28" t="s">
        <v>77</v>
      </c>
      <c r="C81" s="36">
        <v>0</v>
      </c>
      <c r="D81" s="37">
        <v>0</v>
      </c>
      <c r="E81" s="36">
        <f t="shared" si="25"/>
        <v>0</v>
      </c>
      <c r="F81" s="37">
        <v>0</v>
      </c>
      <c r="G81" s="36">
        <v>0</v>
      </c>
      <c r="H81" s="37">
        <f t="shared" si="26"/>
        <v>0</v>
      </c>
    </row>
    <row r="82" spans="2:8" ht="12.75" x14ac:dyDescent="0.2">
      <c r="B82" s="47" t="s">
        <v>78</v>
      </c>
      <c r="C82" s="48">
        <v>0</v>
      </c>
      <c r="D82" s="49">
        <v>61787.8</v>
      </c>
      <c r="E82" s="48">
        <f t="shared" si="25"/>
        <v>61787.8</v>
      </c>
      <c r="F82" s="49">
        <v>61786.93</v>
      </c>
      <c r="G82" s="48">
        <v>61786.93</v>
      </c>
      <c r="H82" s="49">
        <f t="shared" si="26"/>
        <v>0.87000000000261934</v>
      </c>
    </row>
    <row r="83" spans="2:8" ht="15" customHeight="1" x14ac:dyDescent="0.2">
      <c r="B83" s="31" t="s">
        <v>79</v>
      </c>
      <c r="C83" s="38">
        <f>SUM(C93+C103+C113+C123+C133+C137+C146+C150)</f>
        <v>1320010739</v>
      </c>
      <c r="D83" s="39">
        <f>SUM(D85,D93+D103+D113+D123+D133+D137+D146+D150)</f>
        <v>222961779.62</v>
      </c>
      <c r="E83" s="38">
        <f>SUM(E85,E93+E103+E113+E123+E133+E137+E146+E150)</f>
        <v>1542972518.6200004</v>
      </c>
      <c r="F83" s="39">
        <f t="shared" ref="F83:G83" si="27">SUM(F85,F93+F103+F113+F123+F133+F137+F146+F150)</f>
        <v>879641186.03999996</v>
      </c>
      <c r="G83" s="38">
        <f t="shared" si="27"/>
        <v>848533474.94999993</v>
      </c>
      <c r="H83" s="39">
        <f>SUM(H85,H93+H103+H113+H123+H133+H137+H146+H150)</f>
        <v>663331332.58000004</v>
      </c>
    </row>
    <row r="84" spans="2:8" ht="12" customHeight="1" x14ac:dyDescent="0.2">
      <c r="B84" s="30"/>
      <c r="C84" s="40"/>
      <c r="D84" s="41"/>
      <c r="E84" s="40"/>
      <c r="F84" s="41"/>
      <c r="G84" s="40"/>
      <c r="H84" s="41"/>
    </row>
    <row r="85" spans="2:8" ht="12.75" x14ac:dyDescent="0.2">
      <c r="B85" s="27" t="s">
        <v>6</v>
      </c>
      <c r="C85" s="34">
        <f>SUM(C86:C92)</f>
        <v>0</v>
      </c>
      <c r="D85" s="35">
        <f t="shared" ref="D85:H85" si="28">SUM(D86:D92)</f>
        <v>21508348.600000001</v>
      </c>
      <c r="E85" s="34">
        <f>SUM(E86:E92)</f>
        <v>21508348.600000001</v>
      </c>
      <c r="F85" s="35">
        <f t="shared" si="28"/>
        <v>14058005.65</v>
      </c>
      <c r="G85" s="34">
        <f t="shared" si="28"/>
        <v>14058005.65</v>
      </c>
      <c r="H85" s="35">
        <f t="shared" si="28"/>
        <v>7450342.9500000011</v>
      </c>
    </row>
    <row r="86" spans="2:8" ht="12.75" x14ac:dyDescent="0.2">
      <c r="B86" s="28" t="s">
        <v>7</v>
      </c>
      <c r="C86" s="36">
        <v>0</v>
      </c>
      <c r="D86" s="37">
        <v>0</v>
      </c>
      <c r="E86" s="36">
        <f>C86+D86</f>
        <v>0</v>
      </c>
      <c r="F86" s="37">
        <v>0</v>
      </c>
      <c r="G86" s="36">
        <v>0</v>
      </c>
      <c r="H86" s="37">
        <f>E86-F86</f>
        <v>0</v>
      </c>
    </row>
    <row r="87" spans="2:8" ht="12.75" x14ac:dyDescent="0.2">
      <c r="B87" s="28" t="s">
        <v>8</v>
      </c>
      <c r="C87" s="36">
        <v>0</v>
      </c>
      <c r="D87" s="37">
        <v>0</v>
      </c>
      <c r="E87" s="36">
        <f t="shared" ref="E87:E92" si="29">C87+D87</f>
        <v>0</v>
      </c>
      <c r="F87" s="37">
        <v>0</v>
      </c>
      <c r="G87" s="36">
        <v>0</v>
      </c>
      <c r="H87" s="37">
        <f t="shared" ref="H87:H91" si="30">E87-F87</f>
        <v>0</v>
      </c>
    </row>
    <row r="88" spans="2:8" ht="12.75" x14ac:dyDescent="0.2">
      <c r="B88" s="28" t="s">
        <v>9</v>
      </c>
      <c r="C88" s="36">
        <v>0</v>
      </c>
      <c r="D88" s="37">
        <v>0</v>
      </c>
      <c r="E88" s="36">
        <f t="shared" si="29"/>
        <v>0</v>
      </c>
      <c r="F88" s="37">
        <v>0</v>
      </c>
      <c r="G88" s="36">
        <v>0</v>
      </c>
      <c r="H88" s="37">
        <f t="shared" si="30"/>
        <v>0</v>
      </c>
    </row>
    <row r="89" spans="2:8" ht="12.75" x14ac:dyDescent="0.2">
      <c r="B89" s="28" t="s">
        <v>10</v>
      </c>
      <c r="C89" s="36">
        <v>0</v>
      </c>
      <c r="D89" s="37">
        <v>1192941.6399999999</v>
      </c>
      <c r="E89" s="36">
        <f t="shared" si="29"/>
        <v>1192941.6399999999</v>
      </c>
      <c r="F89" s="37">
        <v>127737.97</v>
      </c>
      <c r="G89" s="36">
        <v>127737.97</v>
      </c>
      <c r="H89" s="37">
        <f t="shared" si="30"/>
        <v>1065203.67</v>
      </c>
    </row>
    <row r="90" spans="2:8" ht="12.75" x14ac:dyDescent="0.2">
      <c r="B90" s="28" t="s">
        <v>11</v>
      </c>
      <c r="C90" s="36">
        <v>0</v>
      </c>
      <c r="D90" s="37">
        <v>0</v>
      </c>
      <c r="E90" s="36">
        <f t="shared" si="29"/>
        <v>0</v>
      </c>
      <c r="F90" s="37">
        <v>0</v>
      </c>
      <c r="G90" s="36">
        <v>0</v>
      </c>
      <c r="H90" s="37">
        <f t="shared" si="30"/>
        <v>0</v>
      </c>
    </row>
    <row r="91" spans="2:8" ht="12.75" x14ac:dyDescent="0.2">
      <c r="B91" s="28" t="s">
        <v>12</v>
      </c>
      <c r="C91" s="36">
        <v>0</v>
      </c>
      <c r="D91" s="37">
        <v>0</v>
      </c>
      <c r="E91" s="36">
        <f t="shared" si="29"/>
        <v>0</v>
      </c>
      <c r="F91" s="37">
        <v>0</v>
      </c>
      <c r="G91" s="36">
        <v>0</v>
      </c>
      <c r="H91" s="37">
        <f t="shared" si="30"/>
        <v>0</v>
      </c>
    </row>
    <row r="92" spans="2:8" ht="12.75" x14ac:dyDescent="0.2">
      <c r="B92" s="28" t="s">
        <v>13</v>
      </c>
      <c r="C92" s="36">
        <v>0</v>
      </c>
      <c r="D92" s="37">
        <v>20315406.960000001</v>
      </c>
      <c r="E92" s="36">
        <f t="shared" si="29"/>
        <v>20315406.960000001</v>
      </c>
      <c r="F92" s="37">
        <v>13930267.68</v>
      </c>
      <c r="G92" s="36">
        <v>13930267.68</v>
      </c>
      <c r="H92" s="37">
        <f>E92-F92</f>
        <v>6385139.2800000012</v>
      </c>
    </row>
    <row r="93" spans="2:8" s="15" customFormat="1" ht="12.75" x14ac:dyDescent="0.2">
      <c r="B93" s="27" t="s">
        <v>14</v>
      </c>
      <c r="C93" s="34">
        <f>SUM(C94:C102)</f>
        <v>97303927.030000001</v>
      </c>
      <c r="D93" s="35">
        <f t="shared" ref="D93:H93" si="31">SUM(D94:D102)</f>
        <v>61007017.25</v>
      </c>
      <c r="E93" s="34">
        <f t="shared" si="31"/>
        <v>158310944.28000003</v>
      </c>
      <c r="F93" s="35">
        <f t="shared" si="31"/>
        <v>67886151.219999999</v>
      </c>
      <c r="G93" s="34">
        <f t="shared" si="31"/>
        <v>67886151.219999999</v>
      </c>
      <c r="H93" s="35">
        <f t="shared" si="31"/>
        <v>90424793.060000017</v>
      </c>
    </row>
    <row r="94" spans="2:8" ht="12" customHeight="1" x14ac:dyDescent="0.2">
      <c r="B94" s="28" t="s">
        <v>15</v>
      </c>
      <c r="C94" s="36">
        <v>0</v>
      </c>
      <c r="D94" s="37">
        <v>0</v>
      </c>
      <c r="E94" s="36">
        <f>C94+D94</f>
        <v>0</v>
      </c>
      <c r="F94" s="37">
        <v>0</v>
      </c>
      <c r="G94" s="36">
        <v>0</v>
      </c>
      <c r="H94" s="37">
        <f>E94-F94</f>
        <v>0</v>
      </c>
    </row>
    <row r="95" spans="2:8" ht="12.75" x14ac:dyDescent="0.2">
      <c r="B95" s="28" t="s">
        <v>16</v>
      </c>
      <c r="C95" s="36">
        <v>2303927.0299999998</v>
      </c>
      <c r="D95" s="37">
        <v>1059272.97</v>
      </c>
      <c r="E95" s="36">
        <f t="shared" ref="E95:E102" si="32">C95+D95</f>
        <v>3363200</v>
      </c>
      <c r="F95" s="37">
        <v>1795950</v>
      </c>
      <c r="G95" s="36">
        <v>1795950</v>
      </c>
      <c r="H95" s="37">
        <f t="shared" ref="H95:H101" si="33">E95-F95</f>
        <v>1567250</v>
      </c>
    </row>
    <row r="96" spans="2:8" ht="12.75" x14ac:dyDescent="0.2">
      <c r="B96" s="28" t="s">
        <v>17</v>
      </c>
      <c r="C96" s="36">
        <v>0</v>
      </c>
      <c r="D96" s="37">
        <v>0</v>
      </c>
      <c r="E96" s="36">
        <f t="shared" si="32"/>
        <v>0</v>
      </c>
      <c r="F96" s="37">
        <v>0</v>
      </c>
      <c r="G96" s="36">
        <v>0</v>
      </c>
      <c r="H96" s="37">
        <f t="shared" si="33"/>
        <v>0</v>
      </c>
    </row>
    <row r="97" spans="2:8" ht="12.75" x14ac:dyDescent="0.2">
      <c r="B97" s="28" t="s">
        <v>18</v>
      </c>
      <c r="C97" s="36">
        <v>95000000</v>
      </c>
      <c r="D97" s="37">
        <v>20514202.059999999</v>
      </c>
      <c r="E97" s="36">
        <f t="shared" si="32"/>
        <v>115514202.06</v>
      </c>
      <c r="F97" s="37">
        <v>48776652.539999999</v>
      </c>
      <c r="G97" s="36">
        <v>48776652.539999999</v>
      </c>
      <c r="H97" s="37">
        <f t="shared" si="33"/>
        <v>66737549.520000003</v>
      </c>
    </row>
    <row r="98" spans="2:8" ht="12.75" x14ac:dyDescent="0.2">
      <c r="B98" s="28" t="s">
        <v>19</v>
      </c>
      <c r="C98" s="36">
        <v>0</v>
      </c>
      <c r="D98" s="37">
        <v>138881</v>
      </c>
      <c r="E98" s="36">
        <f t="shared" si="32"/>
        <v>138881</v>
      </c>
      <c r="F98" s="37">
        <v>138881</v>
      </c>
      <c r="G98" s="36">
        <v>138881</v>
      </c>
      <c r="H98" s="37">
        <f t="shared" si="33"/>
        <v>0</v>
      </c>
    </row>
    <row r="99" spans="2:8" ht="12.75" x14ac:dyDescent="0.2">
      <c r="B99" s="28" t="s">
        <v>20</v>
      </c>
      <c r="C99" s="36">
        <v>0</v>
      </c>
      <c r="D99" s="37">
        <v>0</v>
      </c>
      <c r="E99" s="36">
        <f t="shared" si="32"/>
        <v>0</v>
      </c>
      <c r="F99" s="37">
        <v>0</v>
      </c>
      <c r="G99" s="36">
        <v>0</v>
      </c>
      <c r="H99" s="37">
        <f t="shared" si="33"/>
        <v>0</v>
      </c>
    </row>
    <row r="100" spans="2:8" ht="12.75" x14ac:dyDescent="0.2">
      <c r="B100" s="28" t="s">
        <v>21</v>
      </c>
      <c r="C100" s="36">
        <v>0</v>
      </c>
      <c r="D100" s="37">
        <v>35685029.670000002</v>
      </c>
      <c r="E100" s="36">
        <f t="shared" si="32"/>
        <v>35685029.670000002</v>
      </c>
      <c r="F100" s="37">
        <v>17174667.68</v>
      </c>
      <c r="G100" s="36">
        <v>17174667.68</v>
      </c>
      <c r="H100" s="37">
        <f t="shared" si="33"/>
        <v>18510361.990000002</v>
      </c>
    </row>
    <row r="101" spans="2:8" ht="12.75" x14ac:dyDescent="0.2">
      <c r="B101" s="28" t="s">
        <v>22</v>
      </c>
      <c r="C101" s="36">
        <v>0</v>
      </c>
      <c r="D101" s="37">
        <v>0</v>
      </c>
      <c r="E101" s="36">
        <f t="shared" si="32"/>
        <v>0</v>
      </c>
      <c r="F101" s="37">
        <v>0</v>
      </c>
      <c r="G101" s="36">
        <v>0</v>
      </c>
      <c r="H101" s="37">
        <f t="shared" si="33"/>
        <v>0</v>
      </c>
    </row>
    <row r="102" spans="2:8" ht="12.75" x14ac:dyDescent="0.2">
      <c r="B102" s="28" t="s">
        <v>23</v>
      </c>
      <c r="C102" s="36">
        <v>0</v>
      </c>
      <c r="D102" s="37">
        <v>3609631.55</v>
      </c>
      <c r="E102" s="36">
        <f t="shared" si="32"/>
        <v>3609631.55</v>
      </c>
      <c r="F102" s="37">
        <v>0</v>
      </c>
      <c r="G102" s="36">
        <v>0</v>
      </c>
      <c r="H102" s="37">
        <f>E102-F102</f>
        <v>3609631.55</v>
      </c>
    </row>
    <row r="103" spans="2:8" s="15" customFormat="1" ht="12.75" x14ac:dyDescent="0.2">
      <c r="B103" s="27" t="s">
        <v>24</v>
      </c>
      <c r="C103" s="34">
        <f>SUM(C104:C112)</f>
        <v>649500900</v>
      </c>
      <c r="D103" s="35">
        <f t="shared" ref="D103:H103" si="34">SUM(D104:D112)</f>
        <v>9261994.0599999987</v>
      </c>
      <c r="E103" s="34">
        <f t="shared" si="34"/>
        <v>658762894.06000006</v>
      </c>
      <c r="F103" s="35">
        <f t="shared" si="34"/>
        <v>439819408.70999998</v>
      </c>
      <c r="G103" s="34">
        <f t="shared" si="34"/>
        <v>439819408.70999998</v>
      </c>
      <c r="H103" s="35">
        <f t="shared" si="34"/>
        <v>218943485.35000002</v>
      </c>
    </row>
    <row r="104" spans="2:8" ht="12.75" x14ac:dyDescent="0.2">
      <c r="B104" s="28" t="s">
        <v>25</v>
      </c>
      <c r="C104" s="36">
        <v>250614300</v>
      </c>
      <c r="D104" s="37">
        <v>10809553.460000001</v>
      </c>
      <c r="E104" s="36">
        <f>C104+D104</f>
        <v>261423853.46000001</v>
      </c>
      <c r="F104" s="37">
        <v>192328844.75</v>
      </c>
      <c r="G104" s="36">
        <v>192328844.75</v>
      </c>
      <c r="H104" s="37">
        <f>E104-F104</f>
        <v>69095008.710000008</v>
      </c>
    </row>
    <row r="105" spans="2:8" ht="12.75" x14ac:dyDescent="0.2">
      <c r="B105" s="28" t="s">
        <v>26</v>
      </c>
      <c r="C105" s="36">
        <v>211405000</v>
      </c>
      <c r="D105" s="37">
        <v>24651773.399999999</v>
      </c>
      <c r="E105" s="36">
        <f t="shared" ref="E105:E112" si="35">C105+D105</f>
        <v>236056773.40000001</v>
      </c>
      <c r="F105" s="37">
        <v>155361984.05000001</v>
      </c>
      <c r="G105" s="36">
        <v>155361984.05000001</v>
      </c>
      <c r="H105" s="37">
        <f t="shared" ref="H105:H112" si="36">E105-F105</f>
        <v>80694789.349999994</v>
      </c>
    </row>
    <row r="106" spans="2:8" ht="12.75" x14ac:dyDescent="0.2">
      <c r="B106" s="28" t="s">
        <v>27</v>
      </c>
      <c r="C106" s="36">
        <v>0</v>
      </c>
      <c r="D106" s="37">
        <v>1651297.68</v>
      </c>
      <c r="E106" s="36">
        <f t="shared" si="35"/>
        <v>1651297.68</v>
      </c>
      <c r="F106" s="37">
        <v>702737.28</v>
      </c>
      <c r="G106" s="36">
        <v>702737.28</v>
      </c>
      <c r="H106" s="37">
        <f t="shared" si="36"/>
        <v>948560.39999999991</v>
      </c>
    </row>
    <row r="107" spans="2:8" ht="12.75" x14ac:dyDescent="0.2">
      <c r="B107" s="28" t="s">
        <v>28</v>
      </c>
      <c r="C107" s="36">
        <v>0</v>
      </c>
      <c r="D107" s="37">
        <v>0</v>
      </c>
      <c r="E107" s="36">
        <f t="shared" si="35"/>
        <v>0</v>
      </c>
      <c r="F107" s="37">
        <v>0</v>
      </c>
      <c r="G107" s="36">
        <v>0</v>
      </c>
      <c r="H107" s="37">
        <f t="shared" si="36"/>
        <v>0</v>
      </c>
    </row>
    <row r="108" spans="2:8" ht="12.75" x14ac:dyDescent="0.2">
      <c r="B108" s="28" t="s">
        <v>29</v>
      </c>
      <c r="C108" s="36">
        <v>187481600</v>
      </c>
      <c r="D108" s="37">
        <v>-27850630.48</v>
      </c>
      <c r="E108" s="36">
        <f t="shared" si="35"/>
        <v>159630969.52000001</v>
      </c>
      <c r="F108" s="37">
        <v>91425842.629999995</v>
      </c>
      <c r="G108" s="36">
        <v>91425842.629999995</v>
      </c>
      <c r="H108" s="37">
        <f t="shared" si="36"/>
        <v>68205126.890000015</v>
      </c>
    </row>
    <row r="109" spans="2:8" ht="12.75" x14ac:dyDescent="0.2">
      <c r="B109" s="28" t="s">
        <v>30</v>
      </c>
      <c r="C109" s="36">
        <v>0</v>
      </c>
      <c r="D109" s="37">
        <v>0</v>
      </c>
      <c r="E109" s="36">
        <f t="shared" si="35"/>
        <v>0</v>
      </c>
      <c r="F109" s="37">
        <v>0</v>
      </c>
      <c r="G109" s="36">
        <v>0</v>
      </c>
      <c r="H109" s="37">
        <f t="shared" si="36"/>
        <v>0</v>
      </c>
    </row>
    <row r="110" spans="2:8" ht="12.75" x14ac:dyDescent="0.2">
      <c r="B110" s="28" t="s">
        <v>31</v>
      </c>
      <c r="C110" s="36">
        <v>0</v>
      </c>
      <c r="D110" s="37">
        <v>0</v>
      </c>
      <c r="E110" s="36">
        <f t="shared" si="35"/>
        <v>0</v>
      </c>
      <c r="F110" s="37">
        <v>0</v>
      </c>
      <c r="G110" s="36">
        <v>0</v>
      </c>
      <c r="H110" s="37">
        <f t="shared" si="36"/>
        <v>0</v>
      </c>
    </row>
    <row r="111" spans="2:8" ht="12.75" x14ac:dyDescent="0.2">
      <c r="B111" s="28" t="s">
        <v>32</v>
      </c>
      <c r="C111" s="36">
        <v>0</v>
      </c>
      <c r="D111" s="37">
        <v>0</v>
      </c>
      <c r="E111" s="36">
        <f t="shared" si="35"/>
        <v>0</v>
      </c>
      <c r="F111" s="37">
        <v>0</v>
      </c>
      <c r="G111" s="36">
        <v>0</v>
      </c>
      <c r="H111" s="37">
        <f t="shared" si="36"/>
        <v>0</v>
      </c>
    </row>
    <row r="112" spans="2:8" ht="12.75" x14ac:dyDescent="0.2">
      <c r="B112" s="28" t="s">
        <v>33</v>
      </c>
      <c r="C112" s="36">
        <v>0</v>
      </c>
      <c r="D112" s="37">
        <v>0</v>
      </c>
      <c r="E112" s="36">
        <f t="shared" si="35"/>
        <v>0</v>
      </c>
      <c r="F112" s="37">
        <v>0</v>
      </c>
      <c r="G112" s="36">
        <v>0</v>
      </c>
      <c r="H112" s="37">
        <f t="shared" si="36"/>
        <v>0</v>
      </c>
    </row>
    <row r="113" spans="2:8" s="15" customFormat="1" ht="25.5" x14ac:dyDescent="0.2">
      <c r="B113" s="27" t="s">
        <v>34</v>
      </c>
      <c r="C113" s="34">
        <f>SUM(C114:C122)</f>
        <v>0</v>
      </c>
      <c r="D113" s="35">
        <f t="shared" ref="D113:H113" si="37">SUM(D114:D122)</f>
        <v>21805639.219999999</v>
      </c>
      <c r="E113" s="34">
        <f t="shared" si="37"/>
        <v>21805639.219999999</v>
      </c>
      <c r="F113" s="35">
        <f t="shared" si="37"/>
        <v>13411148.82</v>
      </c>
      <c r="G113" s="34">
        <f t="shared" si="37"/>
        <v>11749898.82</v>
      </c>
      <c r="H113" s="35">
        <f t="shared" si="37"/>
        <v>8394490.4000000004</v>
      </c>
    </row>
    <row r="114" spans="2:8" ht="12.75" x14ac:dyDescent="0.2">
      <c r="B114" s="28" t="s">
        <v>35</v>
      </c>
      <c r="C114" s="36">
        <v>0</v>
      </c>
      <c r="D114" s="37">
        <v>0</v>
      </c>
      <c r="E114" s="36">
        <f>C114+D114</f>
        <v>0</v>
      </c>
      <c r="F114" s="37">
        <v>0</v>
      </c>
      <c r="G114" s="36">
        <v>0</v>
      </c>
      <c r="H114" s="37">
        <f>E114-F114</f>
        <v>0</v>
      </c>
    </row>
    <row r="115" spans="2:8" ht="12.75" x14ac:dyDescent="0.2">
      <c r="B115" s="28" t="s">
        <v>36</v>
      </c>
      <c r="C115" s="36">
        <v>0</v>
      </c>
      <c r="D115" s="37">
        <v>3349389.22</v>
      </c>
      <c r="E115" s="36">
        <f t="shared" ref="E115:E122" si="38">C115+D115</f>
        <v>3349389.22</v>
      </c>
      <c r="F115" s="37">
        <v>3349389.22</v>
      </c>
      <c r="G115" s="36">
        <v>3349389.22</v>
      </c>
      <c r="H115" s="37">
        <f t="shared" ref="H115:H122" si="39">E115-F115</f>
        <v>0</v>
      </c>
    </row>
    <row r="116" spans="2:8" ht="12.75" x14ac:dyDescent="0.2">
      <c r="B116" s="28" t="s">
        <v>37</v>
      </c>
      <c r="C116" s="36">
        <v>0</v>
      </c>
      <c r="D116" s="37">
        <v>0</v>
      </c>
      <c r="E116" s="36">
        <f t="shared" si="38"/>
        <v>0</v>
      </c>
      <c r="F116" s="37">
        <v>0</v>
      </c>
      <c r="G116" s="36">
        <v>0</v>
      </c>
      <c r="H116" s="37">
        <f t="shared" si="39"/>
        <v>0</v>
      </c>
    </row>
    <row r="117" spans="2:8" ht="12.75" x14ac:dyDescent="0.2">
      <c r="B117" s="28" t="s">
        <v>38</v>
      </c>
      <c r="C117" s="36"/>
      <c r="D117" s="37">
        <v>18456250</v>
      </c>
      <c r="E117" s="36">
        <f t="shared" si="38"/>
        <v>18456250</v>
      </c>
      <c r="F117" s="37">
        <v>10061759.6</v>
      </c>
      <c r="G117" s="36">
        <v>8400509.5999999996</v>
      </c>
      <c r="H117" s="37">
        <f t="shared" si="39"/>
        <v>8394490.4000000004</v>
      </c>
    </row>
    <row r="118" spans="2:8" ht="12.75" x14ac:dyDescent="0.2">
      <c r="B118" s="28" t="s">
        <v>39</v>
      </c>
      <c r="C118" s="36">
        <v>0</v>
      </c>
      <c r="D118" s="37">
        <v>0</v>
      </c>
      <c r="E118" s="36">
        <f t="shared" si="38"/>
        <v>0</v>
      </c>
      <c r="F118" s="37">
        <v>0</v>
      </c>
      <c r="G118" s="36">
        <v>0</v>
      </c>
      <c r="H118" s="37">
        <f t="shared" si="39"/>
        <v>0</v>
      </c>
    </row>
    <row r="119" spans="2:8" ht="12.75" x14ac:dyDescent="0.2">
      <c r="B119" s="28" t="s">
        <v>40</v>
      </c>
      <c r="C119" s="36">
        <v>0</v>
      </c>
      <c r="D119" s="37">
        <v>0</v>
      </c>
      <c r="E119" s="36">
        <f t="shared" si="38"/>
        <v>0</v>
      </c>
      <c r="F119" s="37">
        <v>0</v>
      </c>
      <c r="G119" s="36">
        <v>0</v>
      </c>
      <c r="H119" s="37">
        <f t="shared" si="39"/>
        <v>0</v>
      </c>
    </row>
    <row r="120" spans="2:8" ht="12.75" x14ac:dyDescent="0.2">
      <c r="B120" s="28" t="s">
        <v>41</v>
      </c>
      <c r="C120" s="36">
        <v>0</v>
      </c>
      <c r="D120" s="37">
        <v>0</v>
      </c>
      <c r="E120" s="36">
        <f t="shared" si="38"/>
        <v>0</v>
      </c>
      <c r="F120" s="37">
        <v>0</v>
      </c>
      <c r="G120" s="36">
        <v>0</v>
      </c>
      <c r="H120" s="37">
        <f t="shared" si="39"/>
        <v>0</v>
      </c>
    </row>
    <row r="121" spans="2:8" ht="12.75" x14ac:dyDescent="0.2">
      <c r="B121" s="28" t="s">
        <v>42</v>
      </c>
      <c r="C121" s="36">
        <v>0</v>
      </c>
      <c r="D121" s="37">
        <v>0</v>
      </c>
      <c r="E121" s="36">
        <f t="shared" si="38"/>
        <v>0</v>
      </c>
      <c r="F121" s="37">
        <v>0</v>
      </c>
      <c r="G121" s="36">
        <v>0</v>
      </c>
      <c r="H121" s="37">
        <f t="shared" si="39"/>
        <v>0</v>
      </c>
    </row>
    <row r="122" spans="2:8" ht="12.75" x14ac:dyDescent="0.2">
      <c r="B122" s="28" t="s">
        <v>43</v>
      </c>
      <c r="C122" s="36">
        <v>0</v>
      </c>
      <c r="D122" s="37">
        <v>0</v>
      </c>
      <c r="E122" s="36">
        <f t="shared" si="38"/>
        <v>0</v>
      </c>
      <c r="F122" s="37">
        <v>0</v>
      </c>
      <c r="G122" s="36">
        <v>0</v>
      </c>
      <c r="H122" s="37">
        <f t="shared" si="39"/>
        <v>0</v>
      </c>
    </row>
    <row r="123" spans="2:8" s="15" customFormat="1" ht="25.5" x14ac:dyDescent="0.2">
      <c r="B123" s="27" t="s">
        <v>44</v>
      </c>
      <c r="C123" s="34">
        <f t="shared" ref="C123:H123" si="40">SUM(C124:C132)</f>
        <v>75000000</v>
      </c>
      <c r="D123" s="35">
        <f t="shared" si="40"/>
        <v>49917460.590000004</v>
      </c>
      <c r="E123" s="34">
        <f t="shared" si="40"/>
        <v>124917460.59</v>
      </c>
      <c r="F123" s="35">
        <f t="shared" si="40"/>
        <v>81749081.140000001</v>
      </c>
      <c r="G123" s="34">
        <f t="shared" si="40"/>
        <v>52302620.049999997</v>
      </c>
      <c r="H123" s="35">
        <f t="shared" si="40"/>
        <v>43168379.450000003</v>
      </c>
    </row>
    <row r="124" spans="2:8" ht="12.75" x14ac:dyDescent="0.2">
      <c r="B124" s="28" t="s">
        <v>45</v>
      </c>
      <c r="C124" s="36">
        <v>0</v>
      </c>
      <c r="D124" s="37">
        <v>8353257.2999999998</v>
      </c>
      <c r="E124" s="36">
        <f>C124+D124</f>
        <v>8353257.2999999998</v>
      </c>
      <c r="F124" s="53">
        <v>1347189.78</v>
      </c>
      <c r="G124" s="54">
        <v>240282.4</v>
      </c>
      <c r="H124" s="37">
        <f>E124-F124</f>
        <v>7006067.5199999996</v>
      </c>
    </row>
    <row r="125" spans="2:8" ht="12.75" x14ac:dyDescent="0.2">
      <c r="B125" s="28" t="s">
        <v>46</v>
      </c>
      <c r="C125" s="36">
        <v>0</v>
      </c>
      <c r="D125" s="37">
        <v>79450.720000000001</v>
      </c>
      <c r="E125" s="36">
        <f t="shared" ref="E125:E132" si="41">C125+D125</f>
        <v>79450.720000000001</v>
      </c>
      <c r="F125" s="53">
        <v>79450.720000000001</v>
      </c>
      <c r="G125" s="54">
        <v>79450.720000000001</v>
      </c>
      <c r="H125" s="37">
        <f t="shared" ref="H125:H132" si="42">E125-F125</f>
        <v>0</v>
      </c>
    </row>
    <row r="126" spans="2:8" ht="12.75" x14ac:dyDescent="0.2">
      <c r="B126" s="28" t="s">
        <v>47</v>
      </c>
      <c r="C126" s="36">
        <v>0</v>
      </c>
      <c r="D126" s="37">
        <v>0</v>
      </c>
      <c r="E126" s="36">
        <f t="shared" si="41"/>
        <v>0</v>
      </c>
      <c r="F126" s="53">
        <v>0</v>
      </c>
      <c r="G126" s="54">
        <v>0</v>
      </c>
      <c r="H126" s="37">
        <f t="shared" si="42"/>
        <v>0</v>
      </c>
    </row>
    <row r="127" spans="2:8" ht="12.75" x14ac:dyDescent="0.2">
      <c r="B127" s="28" t="s">
        <v>48</v>
      </c>
      <c r="C127" s="36">
        <v>75000000</v>
      </c>
      <c r="D127" s="37">
        <v>15622214.18</v>
      </c>
      <c r="E127" s="36">
        <f t="shared" si="41"/>
        <v>90622214.180000007</v>
      </c>
      <c r="F127" s="53">
        <v>68292039.310000002</v>
      </c>
      <c r="G127" s="54">
        <v>42917039.600000001</v>
      </c>
      <c r="H127" s="37">
        <f t="shared" si="42"/>
        <v>22330174.870000005</v>
      </c>
    </row>
    <row r="128" spans="2:8" ht="12.75" x14ac:dyDescent="0.2">
      <c r="B128" s="28" t="s">
        <v>49</v>
      </c>
      <c r="C128" s="36">
        <v>0</v>
      </c>
      <c r="D128" s="37">
        <v>5232760</v>
      </c>
      <c r="E128" s="36">
        <f t="shared" si="41"/>
        <v>5232760</v>
      </c>
      <c r="F128" s="53">
        <v>5232760</v>
      </c>
      <c r="G128" s="54">
        <v>5232760</v>
      </c>
      <c r="H128" s="37">
        <f t="shared" si="42"/>
        <v>0</v>
      </c>
    </row>
    <row r="129" spans="2:12" ht="12.75" x14ac:dyDescent="0.2">
      <c r="B129" s="28" t="s">
        <v>50</v>
      </c>
      <c r="C129" s="36">
        <v>0</v>
      </c>
      <c r="D129" s="37">
        <v>20629778.390000001</v>
      </c>
      <c r="E129" s="36">
        <f t="shared" si="41"/>
        <v>20629778.390000001</v>
      </c>
      <c r="F129" s="53">
        <v>6797641.3300000001</v>
      </c>
      <c r="G129" s="54">
        <v>3833087.33</v>
      </c>
      <c r="H129" s="37">
        <f t="shared" si="42"/>
        <v>13832137.060000001</v>
      </c>
    </row>
    <row r="130" spans="2:12" ht="12.75" x14ac:dyDescent="0.2">
      <c r="B130" s="28" t="s">
        <v>51</v>
      </c>
      <c r="C130" s="36">
        <v>0</v>
      </c>
      <c r="D130" s="37">
        <v>0</v>
      </c>
      <c r="E130" s="36">
        <f t="shared" si="41"/>
        <v>0</v>
      </c>
      <c r="F130" s="37">
        <v>0</v>
      </c>
      <c r="G130" s="36">
        <v>0</v>
      </c>
      <c r="H130" s="37">
        <f t="shared" si="42"/>
        <v>0</v>
      </c>
    </row>
    <row r="131" spans="2:12" ht="12.75" x14ac:dyDescent="0.2">
      <c r="B131" s="28" t="s">
        <v>52</v>
      </c>
      <c r="C131" s="36">
        <v>0</v>
      </c>
      <c r="D131" s="53">
        <v>0</v>
      </c>
      <c r="E131" s="36">
        <f t="shared" si="41"/>
        <v>0</v>
      </c>
      <c r="F131" s="37">
        <v>0</v>
      </c>
      <c r="G131" s="36">
        <v>0</v>
      </c>
      <c r="H131" s="37">
        <f t="shared" si="42"/>
        <v>0</v>
      </c>
    </row>
    <row r="132" spans="2:12" ht="12.75" x14ac:dyDescent="0.2">
      <c r="B132" s="28" t="s">
        <v>53</v>
      </c>
      <c r="C132" s="42">
        <v>0</v>
      </c>
      <c r="D132" s="43">
        <v>0</v>
      </c>
      <c r="E132" s="36">
        <f t="shared" si="41"/>
        <v>0</v>
      </c>
      <c r="F132" s="37">
        <v>0</v>
      </c>
      <c r="G132" s="36">
        <v>0</v>
      </c>
      <c r="H132" s="37">
        <f t="shared" si="42"/>
        <v>0</v>
      </c>
    </row>
    <row r="133" spans="2:12" s="15" customFormat="1" ht="12.75" x14ac:dyDescent="0.2">
      <c r="B133" s="27" t="s">
        <v>54</v>
      </c>
      <c r="C133" s="34">
        <f>SUM(C134:C136)</f>
        <v>347457959</v>
      </c>
      <c r="D133" s="35">
        <f t="shared" ref="D133:H133" si="43">SUM(D134:D136)</f>
        <v>45758867.490000002</v>
      </c>
      <c r="E133" s="34">
        <f t="shared" si="43"/>
        <v>393216826.49000001</v>
      </c>
      <c r="F133" s="35">
        <f t="shared" si="43"/>
        <v>138547607.11000001</v>
      </c>
      <c r="G133" s="34">
        <f t="shared" si="43"/>
        <v>138547607.11000001</v>
      </c>
      <c r="H133" s="35">
        <f t="shared" si="43"/>
        <v>254669219.38</v>
      </c>
    </row>
    <row r="134" spans="2:12" ht="12.75" x14ac:dyDescent="0.2">
      <c r="B134" s="28" t="s">
        <v>55</v>
      </c>
      <c r="C134" s="36">
        <v>347457959</v>
      </c>
      <c r="D134" s="37">
        <v>45758867.490000002</v>
      </c>
      <c r="E134" s="36">
        <f>C134+D134</f>
        <v>393216826.49000001</v>
      </c>
      <c r="F134" s="53">
        <v>138547607.11000001</v>
      </c>
      <c r="G134" s="54">
        <v>138547607.11000001</v>
      </c>
      <c r="H134" s="37">
        <f>E134-F134</f>
        <v>254669219.38</v>
      </c>
    </row>
    <row r="135" spans="2:12" ht="12.75" x14ac:dyDescent="0.2">
      <c r="B135" s="28" t="s">
        <v>56</v>
      </c>
      <c r="C135" s="36">
        <v>0</v>
      </c>
      <c r="D135" s="37">
        <v>0</v>
      </c>
      <c r="E135" s="36">
        <f t="shared" ref="E135:E136" si="44">C135+D135</f>
        <v>0</v>
      </c>
      <c r="F135" s="37">
        <v>0</v>
      </c>
      <c r="G135" s="36">
        <v>0</v>
      </c>
      <c r="H135" s="37">
        <f t="shared" ref="H135:H136" si="45">E135-F135</f>
        <v>0</v>
      </c>
    </row>
    <row r="136" spans="2:12" ht="12.75" x14ac:dyDescent="0.2">
      <c r="B136" s="28" t="s">
        <v>57</v>
      </c>
      <c r="C136" s="36">
        <v>0</v>
      </c>
      <c r="D136" s="37">
        <v>0</v>
      </c>
      <c r="E136" s="36">
        <f t="shared" si="44"/>
        <v>0</v>
      </c>
      <c r="F136" s="37">
        <v>0</v>
      </c>
      <c r="G136" s="36">
        <v>0</v>
      </c>
      <c r="H136" s="37">
        <f t="shared" si="45"/>
        <v>0</v>
      </c>
    </row>
    <row r="137" spans="2:12" s="15" customFormat="1" ht="25.5" x14ac:dyDescent="0.2">
      <c r="B137" s="27" t="s">
        <v>58</v>
      </c>
      <c r="C137" s="34">
        <f>SUM(C138:C145)</f>
        <v>0</v>
      </c>
      <c r="D137" s="35">
        <f t="shared" ref="D137:H137" si="46">SUM(D138:D145)</f>
        <v>0</v>
      </c>
      <c r="E137" s="34">
        <f t="shared" si="46"/>
        <v>0</v>
      </c>
      <c r="F137" s="35">
        <f t="shared" si="46"/>
        <v>0</v>
      </c>
      <c r="G137" s="34">
        <f t="shared" si="46"/>
        <v>0</v>
      </c>
      <c r="H137" s="35">
        <f t="shared" si="46"/>
        <v>0</v>
      </c>
    </row>
    <row r="138" spans="2:12" ht="12.75" x14ac:dyDescent="0.2">
      <c r="B138" s="28" t="s">
        <v>59</v>
      </c>
      <c r="C138" s="36">
        <v>0</v>
      </c>
      <c r="D138" s="37">
        <v>0</v>
      </c>
      <c r="E138" s="36">
        <f>C138+D138</f>
        <v>0</v>
      </c>
      <c r="F138" s="37">
        <v>0</v>
      </c>
      <c r="G138" s="36">
        <v>0</v>
      </c>
      <c r="H138" s="37">
        <f>E138-F138</f>
        <v>0</v>
      </c>
    </row>
    <row r="139" spans="2:12" ht="12.75" x14ac:dyDescent="0.2">
      <c r="B139" s="28" t="s">
        <v>60</v>
      </c>
      <c r="C139" s="36">
        <v>0</v>
      </c>
      <c r="D139" s="37">
        <v>0</v>
      </c>
      <c r="E139" s="36">
        <f t="shared" ref="E139:E145" si="47">C139+D139</f>
        <v>0</v>
      </c>
      <c r="F139" s="37">
        <v>0</v>
      </c>
      <c r="G139" s="36">
        <v>0</v>
      </c>
      <c r="H139" s="37">
        <f t="shared" ref="H139:H145" si="48">E139-F139</f>
        <v>0</v>
      </c>
    </row>
    <row r="140" spans="2:12" ht="12.75" x14ac:dyDescent="0.2">
      <c r="B140" s="28" t="s">
        <v>61</v>
      </c>
      <c r="C140" s="36">
        <v>0</v>
      </c>
      <c r="D140" s="37">
        <v>0</v>
      </c>
      <c r="E140" s="36">
        <f t="shared" si="47"/>
        <v>0</v>
      </c>
      <c r="F140" s="37">
        <v>0</v>
      </c>
      <c r="G140" s="36">
        <v>0</v>
      </c>
      <c r="H140" s="37">
        <f t="shared" si="48"/>
        <v>0</v>
      </c>
      <c r="K140" s="16"/>
    </row>
    <row r="141" spans="2:12" ht="12.75" x14ac:dyDescent="0.2">
      <c r="B141" s="28" t="s">
        <v>62</v>
      </c>
      <c r="C141" s="36">
        <v>0</v>
      </c>
      <c r="D141" s="37">
        <v>0</v>
      </c>
      <c r="E141" s="36">
        <f t="shared" si="47"/>
        <v>0</v>
      </c>
      <c r="F141" s="37">
        <v>0</v>
      </c>
      <c r="G141" s="36">
        <v>0</v>
      </c>
      <c r="H141" s="37">
        <f t="shared" si="48"/>
        <v>0</v>
      </c>
    </row>
    <row r="142" spans="2:12" ht="12.75" x14ac:dyDescent="0.2">
      <c r="B142" s="28" t="s">
        <v>63</v>
      </c>
      <c r="C142" s="36">
        <v>0</v>
      </c>
      <c r="D142" s="37">
        <v>0</v>
      </c>
      <c r="E142" s="36">
        <f t="shared" si="47"/>
        <v>0</v>
      </c>
      <c r="F142" s="37">
        <v>0</v>
      </c>
      <c r="G142" s="36">
        <v>0</v>
      </c>
      <c r="H142" s="37">
        <f t="shared" si="48"/>
        <v>0</v>
      </c>
      <c r="J142" s="16"/>
      <c r="K142" s="16"/>
      <c r="L142" s="16"/>
    </row>
    <row r="143" spans="2:12" ht="12.75" x14ac:dyDescent="0.2">
      <c r="B143" s="28" t="s">
        <v>64</v>
      </c>
      <c r="C143" s="36">
        <v>0</v>
      </c>
      <c r="D143" s="37">
        <v>0</v>
      </c>
      <c r="E143" s="36">
        <f t="shared" si="47"/>
        <v>0</v>
      </c>
      <c r="F143" s="37">
        <v>0</v>
      </c>
      <c r="G143" s="36">
        <v>0</v>
      </c>
      <c r="H143" s="37">
        <f t="shared" si="48"/>
        <v>0</v>
      </c>
    </row>
    <row r="144" spans="2:12" ht="12.75" x14ac:dyDescent="0.2">
      <c r="B144" s="28" t="s">
        <v>65</v>
      </c>
      <c r="C144" s="36">
        <v>0</v>
      </c>
      <c r="D144" s="37">
        <v>0</v>
      </c>
      <c r="E144" s="36">
        <f t="shared" si="47"/>
        <v>0</v>
      </c>
      <c r="F144" s="37">
        <v>0</v>
      </c>
      <c r="G144" s="36">
        <v>0</v>
      </c>
      <c r="H144" s="37">
        <f t="shared" si="48"/>
        <v>0</v>
      </c>
    </row>
    <row r="145" spans="2:10" ht="12.75" x14ac:dyDescent="0.2">
      <c r="B145" s="28" t="s">
        <v>66</v>
      </c>
      <c r="C145" s="36">
        <v>0</v>
      </c>
      <c r="D145" s="37">
        <v>0</v>
      </c>
      <c r="E145" s="36">
        <f t="shared" si="47"/>
        <v>0</v>
      </c>
      <c r="F145" s="37">
        <v>0</v>
      </c>
      <c r="G145" s="36">
        <v>0</v>
      </c>
      <c r="H145" s="37">
        <f t="shared" si="48"/>
        <v>0</v>
      </c>
    </row>
    <row r="146" spans="2:10" s="15" customFormat="1" ht="12.75" x14ac:dyDescent="0.2">
      <c r="B146" s="27" t="s">
        <v>67</v>
      </c>
      <c r="C146" s="34">
        <f>SUM(C147:C149)</f>
        <v>0</v>
      </c>
      <c r="D146" s="35">
        <f t="shared" ref="D146:H146" si="49">SUM(D147:D149)</f>
        <v>0</v>
      </c>
      <c r="E146" s="34">
        <f t="shared" si="49"/>
        <v>0</v>
      </c>
      <c r="F146" s="35">
        <f t="shared" si="49"/>
        <v>0</v>
      </c>
      <c r="G146" s="34">
        <f t="shared" si="49"/>
        <v>0</v>
      </c>
      <c r="H146" s="35">
        <f t="shared" si="49"/>
        <v>0</v>
      </c>
    </row>
    <row r="147" spans="2:10" ht="12.75" x14ac:dyDescent="0.2">
      <c r="B147" s="28" t="s">
        <v>68</v>
      </c>
      <c r="C147" s="36">
        <v>0</v>
      </c>
      <c r="D147" s="37">
        <v>0</v>
      </c>
      <c r="E147" s="36">
        <v>0</v>
      </c>
      <c r="F147" s="37">
        <v>0</v>
      </c>
      <c r="G147" s="36">
        <v>0</v>
      </c>
      <c r="H147" s="37">
        <f>E147-F147</f>
        <v>0</v>
      </c>
    </row>
    <row r="148" spans="2:10" ht="12.75" x14ac:dyDescent="0.2">
      <c r="B148" s="28" t="s">
        <v>69</v>
      </c>
      <c r="C148" s="36">
        <v>0</v>
      </c>
      <c r="D148" s="37">
        <v>0</v>
      </c>
      <c r="E148" s="36">
        <v>0</v>
      </c>
      <c r="F148" s="37">
        <v>0</v>
      </c>
      <c r="G148" s="36">
        <v>0</v>
      </c>
      <c r="H148" s="37">
        <f t="shared" ref="H148:H149" si="50">E148-F148</f>
        <v>0</v>
      </c>
    </row>
    <row r="149" spans="2:10" ht="12.75" x14ac:dyDescent="0.2">
      <c r="B149" s="28" t="s">
        <v>70</v>
      </c>
      <c r="C149" s="36">
        <v>0</v>
      </c>
      <c r="D149" s="37">
        <v>0</v>
      </c>
      <c r="E149" s="36">
        <v>0</v>
      </c>
      <c r="F149" s="37">
        <v>0</v>
      </c>
      <c r="G149" s="36">
        <v>0</v>
      </c>
      <c r="H149" s="37">
        <f t="shared" si="50"/>
        <v>0</v>
      </c>
    </row>
    <row r="150" spans="2:10" s="15" customFormat="1" ht="12.75" x14ac:dyDescent="0.2">
      <c r="B150" s="27" t="s">
        <v>71</v>
      </c>
      <c r="C150" s="34">
        <f>SUM(C151:C157)</f>
        <v>150747952.97000003</v>
      </c>
      <c r="D150" s="35">
        <f t="shared" ref="D150:H150" si="51">SUM(D151:D157)</f>
        <v>13702452.41</v>
      </c>
      <c r="E150" s="34">
        <f>SUM(E151:E157)</f>
        <v>164450405.38000003</v>
      </c>
      <c r="F150" s="35">
        <f t="shared" si="51"/>
        <v>124169783.38999999</v>
      </c>
      <c r="G150" s="34">
        <f t="shared" si="51"/>
        <v>124169783.38999999</v>
      </c>
      <c r="H150" s="35">
        <f t="shared" si="51"/>
        <v>40280621.990000032</v>
      </c>
    </row>
    <row r="151" spans="2:10" ht="12.75" x14ac:dyDescent="0.2">
      <c r="B151" s="28" t="s">
        <v>72</v>
      </c>
      <c r="C151" s="36">
        <v>70984484.290000007</v>
      </c>
      <c r="D151" s="53">
        <v>5966942.7599999998</v>
      </c>
      <c r="E151" s="36">
        <f>C151+D151</f>
        <v>76951427.050000012</v>
      </c>
      <c r="F151" s="53">
        <v>56581394.149999999</v>
      </c>
      <c r="G151" s="54">
        <v>56581394.149999999</v>
      </c>
      <c r="H151" s="37">
        <f>E151-F151</f>
        <v>20370032.900000013</v>
      </c>
    </row>
    <row r="152" spans="2:10" ht="12.75" x14ac:dyDescent="0.2">
      <c r="B152" s="28" t="s">
        <v>73</v>
      </c>
      <c r="C152" s="36">
        <v>79763468.680000007</v>
      </c>
      <c r="D152" s="53">
        <v>7735509.6500000004</v>
      </c>
      <c r="E152" s="36">
        <f t="shared" ref="E152:E157" si="52">C152+D152</f>
        <v>87498978.330000013</v>
      </c>
      <c r="F152" s="53">
        <v>67588389.239999995</v>
      </c>
      <c r="G152" s="54">
        <v>67588389.239999995</v>
      </c>
      <c r="H152" s="37">
        <f t="shared" ref="H152:H157" si="53">E152-F152</f>
        <v>19910589.090000018</v>
      </c>
    </row>
    <row r="153" spans="2:10" ht="12.75" x14ac:dyDescent="0.2">
      <c r="B153" s="28" t="s">
        <v>74</v>
      </c>
      <c r="C153" s="36">
        <v>0</v>
      </c>
      <c r="D153" s="37">
        <v>0</v>
      </c>
      <c r="E153" s="36">
        <f t="shared" si="52"/>
        <v>0</v>
      </c>
      <c r="F153" s="37">
        <v>0</v>
      </c>
      <c r="G153" s="36">
        <v>0</v>
      </c>
      <c r="H153" s="37">
        <f t="shared" si="53"/>
        <v>0</v>
      </c>
    </row>
    <row r="154" spans="2:10" ht="12.75" x14ac:dyDescent="0.2">
      <c r="B154" s="28" t="s">
        <v>75</v>
      </c>
      <c r="C154" s="36">
        <v>0</v>
      </c>
      <c r="D154" s="37">
        <v>0</v>
      </c>
      <c r="E154" s="36">
        <f t="shared" si="52"/>
        <v>0</v>
      </c>
      <c r="F154" s="37">
        <v>0</v>
      </c>
      <c r="G154" s="36">
        <v>0</v>
      </c>
      <c r="H154" s="37">
        <f t="shared" si="53"/>
        <v>0</v>
      </c>
      <c r="J154" s="20"/>
    </row>
    <row r="155" spans="2:10" ht="12.75" x14ac:dyDescent="0.2">
      <c r="B155" s="28" t="s">
        <v>76</v>
      </c>
      <c r="C155" s="36">
        <v>0</v>
      </c>
      <c r="D155" s="37">
        <v>0</v>
      </c>
      <c r="E155" s="36">
        <f t="shared" si="52"/>
        <v>0</v>
      </c>
      <c r="F155" s="37">
        <v>0</v>
      </c>
      <c r="G155" s="36">
        <v>0</v>
      </c>
      <c r="H155" s="37">
        <f t="shared" si="53"/>
        <v>0</v>
      </c>
    </row>
    <row r="156" spans="2:10" ht="12.75" x14ac:dyDescent="0.2">
      <c r="B156" s="28" t="s">
        <v>77</v>
      </c>
      <c r="C156" s="36">
        <v>0</v>
      </c>
      <c r="D156" s="37">
        <v>0</v>
      </c>
      <c r="E156" s="36">
        <f t="shared" si="52"/>
        <v>0</v>
      </c>
      <c r="F156" s="37">
        <v>0</v>
      </c>
      <c r="G156" s="36">
        <v>0</v>
      </c>
      <c r="H156" s="37">
        <f t="shared" si="53"/>
        <v>0</v>
      </c>
      <c r="J156" s="19"/>
    </row>
    <row r="157" spans="2:10" ht="12.75" x14ac:dyDescent="0.2">
      <c r="B157" s="28" t="s">
        <v>78</v>
      </c>
      <c r="C157" s="36">
        <v>0</v>
      </c>
      <c r="D157" s="37">
        <v>0</v>
      </c>
      <c r="E157" s="36">
        <f t="shared" si="52"/>
        <v>0</v>
      </c>
      <c r="F157" s="37">
        <v>0</v>
      </c>
      <c r="G157" s="36">
        <v>0</v>
      </c>
      <c r="H157" s="37">
        <f t="shared" si="53"/>
        <v>0</v>
      </c>
    </row>
    <row r="158" spans="2:10" ht="12.75" x14ac:dyDescent="0.2">
      <c r="B158" s="44" t="s">
        <v>80</v>
      </c>
      <c r="C158" s="45">
        <f t="shared" ref="C158:G158" si="54">C83+C8</f>
        <v>9607410909</v>
      </c>
      <c r="D158" s="46">
        <f>D83+D8</f>
        <v>1361432892.5700002</v>
      </c>
      <c r="E158" s="45">
        <f>E83+E8</f>
        <v>10968843801.57</v>
      </c>
      <c r="F158" s="46">
        <f t="shared" si="54"/>
        <v>6858585275</v>
      </c>
      <c r="G158" s="45">
        <f t="shared" si="54"/>
        <v>6801046940.6399994</v>
      </c>
      <c r="H158" s="46">
        <f>H83+H8</f>
        <v>4110258526.5699992</v>
      </c>
      <c r="I158" s="16"/>
    </row>
    <row r="159" spans="2:10" x14ac:dyDescent="0.2"/>
    <row r="160" spans="2:10" ht="12.75" x14ac:dyDescent="0.2">
      <c r="B160" s="50" t="s">
        <v>247</v>
      </c>
      <c r="D160" s="22"/>
    </row>
    <row r="161" spans="3:8" x14ac:dyDescent="0.2"/>
    <row r="162" spans="3:8" ht="12.75" x14ac:dyDescent="0.2">
      <c r="C162" s="51"/>
      <c r="D162" s="51"/>
      <c r="E162" s="51"/>
      <c r="F162" s="51"/>
      <c r="G162" s="51"/>
      <c r="H162" s="51"/>
    </row>
    <row r="163" spans="3:8" x14ac:dyDescent="0.2">
      <c r="C163" s="52"/>
      <c r="D163" s="52"/>
      <c r="E163" s="52"/>
      <c r="F163" s="52"/>
      <c r="G163" s="52"/>
      <c r="H163" s="52"/>
    </row>
    <row r="164" spans="3:8" x14ac:dyDescent="0.2">
      <c r="D164" s="14"/>
      <c r="E164" s="14"/>
      <c r="F164" s="14"/>
      <c r="G164" s="14"/>
      <c r="H164" s="14"/>
    </row>
    <row r="165" spans="3:8" x14ac:dyDescent="0.2">
      <c r="D165" s="14"/>
      <c r="E165" s="14"/>
      <c r="F165" s="14"/>
      <c r="G165" s="14"/>
      <c r="H165" s="14"/>
    </row>
    <row r="166" spans="3:8" x14ac:dyDescent="0.2"/>
    <row r="167" spans="3:8" x14ac:dyDescent="0.2"/>
    <row r="168" spans="3:8" x14ac:dyDescent="0.2"/>
    <row r="169" spans="3:8" x14ac:dyDescent="0.2"/>
  </sheetData>
  <mergeCells count="8">
    <mergeCell ref="B6:B7"/>
    <mergeCell ref="C6:G6"/>
    <mergeCell ref="H6:H7"/>
    <mergeCell ref="B1:H1"/>
    <mergeCell ref="B2:H2"/>
    <mergeCell ref="B3:H3"/>
    <mergeCell ref="B4:H4"/>
    <mergeCell ref="B5:H5"/>
  </mergeCells>
  <printOptions horizontalCentered="1"/>
  <pageMargins left="0.23622047244094491" right="0.23622047244094491" top="0.74803149606299213" bottom="0.74803149606299213" header="0.31496062992125984" footer="0.31496062992125984"/>
  <pageSetup scale="51" orientation="portrait" r:id="rId1"/>
  <rowBreaks count="1" manualBreakCount="1">
    <brk id="82" max="8" man="1"/>
  </rowBreaks>
  <ignoredErrors>
    <ignoredError sqref="E93:E103 E113 E1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230"/>
  <sheetViews>
    <sheetView topLeftCell="B217" workbookViewId="0">
      <selection activeCell="F178" sqref="F178:G229"/>
    </sheetView>
  </sheetViews>
  <sheetFormatPr baseColWidth="10" defaultRowHeight="15" x14ac:dyDescent="0.25"/>
  <cols>
    <col min="1" max="1" width="62" style="5" customWidth="1"/>
    <col min="2" max="2" width="39.5703125" style="3" customWidth="1"/>
    <col min="4" max="4" width="63.5703125" style="1" customWidth="1"/>
    <col min="5" max="5" width="16.42578125" style="8" bestFit="1" customWidth="1"/>
    <col min="6" max="6" width="16.42578125" style="12" bestFit="1" customWidth="1"/>
    <col min="7" max="7" width="16.42578125" style="10" bestFit="1" customWidth="1"/>
  </cols>
  <sheetData>
    <row r="1" spans="1:7" x14ac:dyDescent="0.25">
      <c r="A1" s="4" t="s">
        <v>236</v>
      </c>
    </row>
    <row r="2" spans="1:7" x14ac:dyDescent="0.25">
      <c r="A2" s="6" t="s">
        <v>237</v>
      </c>
      <c r="B2" s="7" t="s">
        <v>238</v>
      </c>
      <c r="D2" s="1" t="s">
        <v>240</v>
      </c>
      <c r="E2" s="8" t="s">
        <v>238</v>
      </c>
    </row>
    <row r="3" spans="1:7" x14ac:dyDescent="0.25">
      <c r="A3" s="5" t="s">
        <v>83</v>
      </c>
      <c r="B3" s="3">
        <v>4201565.46</v>
      </c>
      <c r="D3" s="1" t="s">
        <v>83</v>
      </c>
      <c r="E3" s="8">
        <v>22573235.509999998</v>
      </c>
      <c r="F3" s="12">
        <v>11</v>
      </c>
      <c r="G3" s="11">
        <f>SUM(E3:E4)</f>
        <v>2003056396.2600012</v>
      </c>
    </row>
    <row r="4" spans="1:7" x14ac:dyDescent="0.25">
      <c r="A4" s="5" t="s">
        <v>84</v>
      </c>
      <c r="B4" s="3">
        <v>396040991.46000004</v>
      </c>
      <c r="D4" s="1" t="s">
        <v>84</v>
      </c>
      <c r="E4" s="8">
        <v>1980483160.7500012</v>
      </c>
    </row>
    <row r="5" spans="1:7" x14ac:dyDescent="0.25">
      <c r="A5" s="5" t="s">
        <v>85</v>
      </c>
      <c r="B5" s="3">
        <v>47932398.350000001</v>
      </c>
      <c r="D5" s="1" t="s">
        <v>85</v>
      </c>
      <c r="E5" s="8">
        <v>257520518.67999995</v>
      </c>
      <c r="F5" s="12">
        <v>12</v>
      </c>
      <c r="G5" s="11">
        <f>E5</f>
        <v>257520518.67999995</v>
      </c>
    </row>
    <row r="6" spans="1:7" ht="30" x14ac:dyDescent="0.25">
      <c r="A6" s="5" t="s">
        <v>86</v>
      </c>
      <c r="B6" s="3">
        <v>69616965.290000007</v>
      </c>
      <c r="D6" s="1" t="s">
        <v>86</v>
      </c>
      <c r="E6" s="8">
        <v>374022532.0999999</v>
      </c>
      <c r="F6" s="12">
        <v>13</v>
      </c>
      <c r="G6" s="11">
        <f>SUM(E6:E7)</f>
        <v>386522532.0399999</v>
      </c>
    </row>
    <row r="7" spans="1:7" x14ac:dyDescent="0.25">
      <c r="A7" s="5" t="s">
        <v>87</v>
      </c>
      <c r="B7" s="3">
        <v>2326630.0400000005</v>
      </c>
      <c r="D7" s="1" t="s">
        <v>87</v>
      </c>
      <c r="E7" s="8">
        <v>12499999.939999999</v>
      </c>
    </row>
    <row r="8" spans="1:7" x14ac:dyDescent="0.25">
      <c r="A8" s="5" t="s">
        <v>88</v>
      </c>
      <c r="B8" s="3">
        <v>17954548.23</v>
      </c>
      <c r="D8" s="1" t="s">
        <v>88</v>
      </c>
      <c r="E8" s="8">
        <v>96462199.5</v>
      </c>
      <c r="F8" s="12">
        <v>14</v>
      </c>
      <c r="G8" s="11">
        <f>SUM(E8:E11)</f>
        <v>676494394.05999994</v>
      </c>
    </row>
    <row r="9" spans="1:7" x14ac:dyDescent="0.25">
      <c r="A9" s="5" t="s">
        <v>89</v>
      </c>
      <c r="B9" s="3">
        <v>11945153.060000001</v>
      </c>
      <c r="D9" s="1" t="s">
        <v>89</v>
      </c>
      <c r="E9" s="8">
        <v>64176259</v>
      </c>
    </row>
    <row r="10" spans="1:7" x14ac:dyDescent="0.25">
      <c r="A10" s="5" t="s">
        <v>90</v>
      </c>
      <c r="B10" s="3">
        <v>81731858.930000007</v>
      </c>
      <c r="D10" s="1" t="s">
        <v>90</v>
      </c>
      <c r="E10" s="8">
        <v>439110735.56</v>
      </c>
    </row>
    <row r="11" spans="1:7" x14ac:dyDescent="0.25">
      <c r="A11" s="5" t="s">
        <v>91</v>
      </c>
      <c r="B11" s="3">
        <v>14284615.129999999</v>
      </c>
      <c r="D11" s="1" t="s">
        <v>91</v>
      </c>
      <c r="E11" s="8">
        <v>76745200</v>
      </c>
    </row>
    <row r="12" spans="1:7" x14ac:dyDescent="0.25">
      <c r="A12" s="5" t="s">
        <v>92</v>
      </c>
      <c r="B12" s="3">
        <v>372260.81</v>
      </c>
      <c r="D12" s="1" t="s">
        <v>92</v>
      </c>
      <c r="E12" s="8">
        <v>2000000</v>
      </c>
      <c r="F12" s="12">
        <v>15</v>
      </c>
      <c r="G12" s="11">
        <f>SUM(E12:E13)</f>
        <v>563557801.03999996</v>
      </c>
    </row>
    <row r="13" spans="1:7" x14ac:dyDescent="0.25">
      <c r="A13" s="5" t="s">
        <v>93</v>
      </c>
      <c r="B13" s="3">
        <v>104522980.77999997</v>
      </c>
      <c r="D13" s="1" t="s">
        <v>93</v>
      </c>
      <c r="E13" s="8">
        <v>561557801.03999996</v>
      </c>
    </row>
    <row r="14" spans="1:7" ht="30" x14ac:dyDescent="0.25">
      <c r="A14" s="5" t="s">
        <v>94</v>
      </c>
      <c r="B14" s="3">
        <v>9831381.2699999996</v>
      </c>
      <c r="D14" s="1" t="s">
        <v>94</v>
      </c>
      <c r="E14" s="8">
        <v>52819856.5</v>
      </c>
      <c r="F14" s="12">
        <v>16</v>
      </c>
      <c r="G14" s="11">
        <f>E14</f>
        <v>52819856.5</v>
      </c>
    </row>
    <row r="15" spans="1:7" x14ac:dyDescent="0.25">
      <c r="A15" s="5" t="s">
        <v>95</v>
      </c>
      <c r="B15" s="3">
        <v>8381266.0099999988</v>
      </c>
      <c r="D15" s="1" t="s">
        <v>95</v>
      </c>
      <c r="E15" s="8">
        <v>45029000.030000001</v>
      </c>
      <c r="F15" s="12">
        <v>17</v>
      </c>
      <c r="G15" s="11">
        <f>E15</f>
        <v>45029000.030000001</v>
      </c>
    </row>
    <row r="16" spans="1:7" x14ac:dyDescent="0.25">
      <c r="A16" s="5" t="s">
        <v>96</v>
      </c>
      <c r="B16" s="3">
        <v>8775897</v>
      </c>
      <c r="D16" s="1" t="s">
        <v>96</v>
      </c>
      <c r="E16" s="8">
        <v>8775897</v>
      </c>
      <c r="F16" s="12">
        <v>21</v>
      </c>
      <c r="G16" s="11">
        <f>SUM(E16:E22)</f>
        <v>22108417.449999999</v>
      </c>
    </row>
    <row r="17" spans="1:7" x14ac:dyDescent="0.25">
      <c r="A17" s="5" t="s">
        <v>97</v>
      </c>
      <c r="B17" s="3">
        <v>446500</v>
      </c>
      <c r="D17" s="1" t="s">
        <v>97</v>
      </c>
      <c r="E17" s="8">
        <v>446500</v>
      </c>
    </row>
    <row r="18" spans="1:7" x14ac:dyDescent="0.25">
      <c r="A18" s="5" t="s">
        <v>98</v>
      </c>
      <c r="B18" s="3">
        <v>30250.000000000004</v>
      </c>
      <c r="D18" s="1" t="s">
        <v>98</v>
      </c>
      <c r="E18" s="8">
        <v>30250.000000000004</v>
      </c>
    </row>
    <row r="19" spans="1:7" ht="30" x14ac:dyDescent="0.25">
      <c r="A19" s="5" t="s">
        <v>99</v>
      </c>
      <c r="B19" s="3">
        <v>1262760</v>
      </c>
      <c r="D19" s="1" t="s">
        <v>99</v>
      </c>
      <c r="E19" s="8">
        <v>1262760</v>
      </c>
    </row>
    <row r="20" spans="1:7" x14ac:dyDescent="0.25">
      <c r="A20" s="5" t="s">
        <v>100</v>
      </c>
      <c r="B20" s="3">
        <v>3594040.45</v>
      </c>
      <c r="D20" s="1" t="s">
        <v>100</v>
      </c>
      <c r="E20" s="8">
        <v>3818040.45</v>
      </c>
    </row>
    <row r="21" spans="1:7" x14ac:dyDescent="0.25">
      <c r="A21" s="5" t="s">
        <v>101</v>
      </c>
      <c r="B21" s="3">
        <v>6572970</v>
      </c>
      <c r="D21" s="1" t="s">
        <v>101</v>
      </c>
      <c r="E21" s="8">
        <v>6572970</v>
      </c>
    </row>
    <row r="22" spans="1:7" x14ac:dyDescent="0.25">
      <c r="A22" s="5" t="s">
        <v>102</v>
      </c>
      <c r="B22" s="3">
        <v>1202000</v>
      </c>
      <c r="D22" s="1" t="s">
        <v>102</v>
      </c>
      <c r="E22" s="8">
        <v>1202000</v>
      </c>
    </row>
    <row r="23" spans="1:7" x14ac:dyDescent="0.25">
      <c r="A23" s="5" t="s">
        <v>103</v>
      </c>
      <c r="B23" s="3">
        <v>8650150</v>
      </c>
      <c r="D23" s="1" t="s">
        <v>103</v>
      </c>
      <c r="E23" s="8">
        <v>8650150</v>
      </c>
      <c r="F23" s="12">
        <v>22</v>
      </c>
      <c r="G23" s="11">
        <f>SUM(E23:E25)</f>
        <v>12243250</v>
      </c>
    </row>
    <row r="24" spans="1:7" x14ac:dyDescent="0.25">
      <c r="A24" s="5" t="s">
        <v>104</v>
      </c>
      <c r="B24" s="3">
        <v>3527100</v>
      </c>
      <c r="D24" s="1" t="s">
        <v>104</v>
      </c>
      <c r="E24" s="8">
        <v>3527100</v>
      </c>
    </row>
    <row r="25" spans="1:7" x14ac:dyDescent="0.25">
      <c r="A25" s="5" t="s">
        <v>105</v>
      </c>
      <c r="B25" s="3">
        <v>66000</v>
      </c>
      <c r="D25" s="1" t="s">
        <v>105</v>
      </c>
      <c r="E25" s="8">
        <v>66000</v>
      </c>
    </row>
    <row r="26" spans="1:7" x14ac:dyDescent="0.25">
      <c r="A26" s="5" t="s">
        <v>106</v>
      </c>
      <c r="B26" s="3">
        <v>30000</v>
      </c>
      <c r="D26" s="1" t="s">
        <v>106</v>
      </c>
      <c r="E26" s="8">
        <v>30000</v>
      </c>
      <c r="F26" s="12">
        <v>23</v>
      </c>
      <c r="G26" s="11">
        <f>E26</f>
        <v>30000</v>
      </c>
    </row>
    <row r="27" spans="1:7" x14ac:dyDescent="0.25">
      <c r="A27" s="5" t="s">
        <v>107</v>
      </c>
      <c r="B27" s="3">
        <v>2180019.0099999998</v>
      </c>
      <c r="D27" s="1" t="s">
        <v>107</v>
      </c>
      <c r="E27" s="8">
        <v>2180019.0099999998</v>
      </c>
      <c r="F27" s="12">
        <v>24</v>
      </c>
      <c r="G27" s="11">
        <f>SUM(E27:E35)</f>
        <v>50248595.480000004</v>
      </c>
    </row>
    <row r="28" spans="1:7" x14ac:dyDescent="0.25">
      <c r="A28" s="5" t="s">
        <v>108</v>
      </c>
      <c r="B28" s="3">
        <v>1216780.49</v>
      </c>
      <c r="D28" s="1" t="s">
        <v>108</v>
      </c>
      <c r="E28" s="8">
        <v>1216780.49</v>
      </c>
    </row>
    <row r="29" spans="1:7" x14ac:dyDescent="0.25">
      <c r="A29" s="5" t="s">
        <v>109</v>
      </c>
      <c r="B29" s="3">
        <v>114000</v>
      </c>
      <c r="D29" s="1" t="s">
        <v>109</v>
      </c>
      <c r="E29" s="8">
        <v>114000</v>
      </c>
    </row>
    <row r="30" spans="1:7" x14ac:dyDescent="0.25">
      <c r="A30" s="5" t="s">
        <v>110</v>
      </c>
      <c r="B30" s="3">
        <v>150460</v>
      </c>
      <c r="D30" s="1" t="s">
        <v>110</v>
      </c>
      <c r="E30" s="8">
        <v>150460</v>
      </c>
    </row>
    <row r="31" spans="1:7" x14ac:dyDescent="0.25">
      <c r="A31" s="5" t="s">
        <v>111</v>
      </c>
      <c r="B31" s="3">
        <v>1611600.0000000002</v>
      </c>
      <c r="D31" s="1" t="s">
        <v>111</v>
      </c>
      <c r="E31" s="8">
        <v>1611600.0000000002</v>
      </c>
    </row>
    <row r="32" spans="1:7" x14ac:dyDescent="0.25">
      <c r="A32" s="5" t="s">
        <v>112</v>
      </c>
      <c r="B32" s="3">
        <v>6005158</v>
      </c>
      <c r="D32" s="1" t="s">
        <v>112</v>
      </c>
      <c r="E32" s="8">
        <v>6005158</v>
      </c>
    </row>
    <row r="33" spans="1:7" x14ac:dyDescent="0.25">
      <c r="A33" s="5" t="s">
        <v>113</v>
      </c>
      <c r="B33" s="3">
        <v>29656740.98</v>
      </c>
      <c r="D33" s="1" t="s">
        <v>113</v>
      </c>
      <c r="E33" s="8">
        <v>29656740.98</v>
      </c>
    </row>
    <row r="34" spans="1:7" x14ac:dyDescent="0.25">
      <c r="A34" s="5" t="s">
        <v>114</v>
      </c>
      <c r="B34" s="3">
        <v>500000</v>
      </c>
      <c r="D34" s="1" t="s">
        <v>114</v>
      </c>
      <c r="E34" s="8">
        <v>500000</v>
      </c>
    </row>
    <row r="35" spans="1:7" ht="30" x14ac:dyDescent="0.25">
      <c r="A35" s="5" t="s">
        <v>115</v>
      </c>
      <c r="B35" s="3">
        <v>8813837</v>
      </c>
      <c r="D35" s="1" t="s">
        <v>115</v>
      </c>
      <c r="E35" s="8">
        <v>8813837</v>
      </c>
    </row>
    <row r="36" spans="1:7" x14ac:dyDescent="0.25">
      <c r="A36" s="5" t="s">
        <v>116</v>
      </c>
      <c r="B36" s="3">
        <v>20000</v>
      </c>
      <c r="D36" s="1" t="s">
        <v>116</v>
      </c>
      <c r="E36" s="8">
        <v>20000</v>
      </c>
      <c r="F36" s="12">
        <v>25</v>
      </c>
      <c r="G36" s="11">
        <f>SUM(E36:E42)</f>
        <v>17001314.030000001</v>
      </c>
    </row>
    <row r="37" spans="1:7" x14ac:dyDescent="0.25">
      <c r="A37" s="5" t="s">
        <v>117</v>
      </c>
      <c r="B37" s="3">
        <v>282000</v>
      </c>
      <c r="D37" s="1" t="s">
        <v>117</v>
      </c>
      <c r="E37" s="8">
        <v>282000</v>
      </c>
    </row>
    <row r="38" spans="1:7" x14ac:dyDescent="0.25">
      <c r="A38" s="5" t="s">
        <v>118</v>
      </c>
      <c r="B38" s="3">
        <v>1295136.82</v>
      </c>
      <c r="D38" s="1" t="s">
        <v>118</v>
      </c>
      <c r="E38" s="8">
        <v>1452750</v>
      </c>
    </row>
    <row r="39" spans="1:7" x14ac:dyDescent="0.25">
      <c r="A39" s="5" t="s">
        <v>119</v>
      </c>
      <c r="B39" s="3">
        <v>1690950</v>
      </c>
      <c r="D39" s="1" t="s">
        <v>119</v>
      </c>
      <c r="E39" s="8">
        <v>1690950</v>
      </c>
    </row>
    <row r="40" spans="1:7" x14ac:dyDescent="0.25">
      <c r="A40" s="5" t="s">
        <v>120</v>
      </c>
      <c r="B40" s="3">
        <v>40000</v>
      </c>
      <c r="D40" s="1" t="s">
        <v>120</v>
      </c>
      <c r="E40" s="8">
        <v>40000</v>
      </c>
    </row>
    <row r="41" spans="1:7" x14ac:dyDescent="0.25">
      <c r="A41" s="5" t="s">
        <v>121</v>
      </c>
      <c r="B41" s="3">
        <v>10716614.029999999</v>
      </c>
      <c r="D41" s="1" t="s">
        <v>121</v>
      </c>
      <c r="E41" s="8">
        <v>10716614.029999999</v>
      </c>
    </row>
    <row r="42" spans="1:7" x14ac:dyDescent="0.25">
      <c r="A42" s="5" t="s">
        <v>122</v>
      </c>
      <c r="B42" s="3">
        <v>2799000</v>
      </c>
      <c r="D42" s="1" t="s">
        <v>122</v>
      </c>
      <c r="E42" s="8">
        <v>2799000</v>
      </c>
    </row>
    <row r="43" spans="1:7" x14ac:dyDescent="0.25">
      <c r="A43" s="5" t="s">
        <v>123</v>
      </c>
      <c r="B43" s="3">
        <v>288617500</v>
      </c>
      <c r="D43" s="1" t="s">
        <v>123</v>
      </c>
      <c r="E43" s="8">
        <v>288617500</v>
      </c>
      <c r="F43" s="12">
        <v>26</v>
      </c>
      <c r="G43" s="11">
        <f>E43</f>
        <v>288617500</v>
      </c>
    </row>
    <row r="44" spans="1:7" x14ac:dyDescent="0.25">
      <c r="A44" s="5" t="s">
        <v>124</v>
      </c>
      <c r="B44" s="3">
        <v>12298001</v>
      </c>
      <c r="D44" s="1" t="s">
        <v>124</v>
      </c>
      <c r="E44" s="8">
        <v>12298001</v>
      </c>
      <c r="F44" s="12">
        <v>27</v>
      </c>
      <c r="G44" s="11">
        <f>SUM(E44:E48)</f>
        <v>21647385.530000001</v>
      </c>
    </row>
    <row r="45" spans="1:7" x14ac:dyDescent="0.25">
      <c r="A45" s="5" t="s">
        <v>125</v>
      </c>
      <c r="B45" s="3">
        <v>8964384.5300000012</v>
      </c>
      <c r="D45" s="1" t="s">
        <v>125</v>
      </c>
      <c r="E45" s="8">
        <v>8964384.5300000012</v>
      </c>
    </row>
    <row r="46" spans="1:7" x14ac:dyDescent="0.25">
      <c r="A46" s="5" t="s">
        <v>126</v>
      </c>
      <c r="B46" s="3">
        <v>295000</v>
      </c>
      <c r="D46" s="1" t="s">
        <v>126</v>
      </c>
      <c r="E46" s="8">
        <v>295000</v>
      </c>
    </row>
    <row r="47" spans="1:7" x14ac:dyDescent="0.25">
      <c r="A47" s="5" t="s">
        <v>127</v>
      </c>
      <c r="B47" s="3">
        <v>10000</v>
      </c>
      <c r="D47" s="1" t="s">
        <v>127</v>
      </c>
      <c r="E47" s="8">
        <v>10000</v>
      </c>
    </row>
    <row r="48" spans="1:7" ht="30" x14ac:dyDescent="0.25">
      <c r="A48" s="5" t="s">
        <v>128</v>
      </c>
      <c r="B48" s="3">
        <v>80000</v>
      </c>
      <c r="D48" s="1" t="s">
        <v>128</v>
      </c>
      <c r="E48" s="8">
        <v>80000</v>
      </c>
    </row>
    <row r="49" spans="1:7" x14ac:dyDescent="0.25">
      <c r="A49" s="5" t="s">
        <v>129</v>
      </c>
      <c r="B49" s="3">
        <v>2112000</v>
      </c>
      <c r="D49" s="1" t="s">
        <v>129</v>
      </c>
      <c r="E49" s="8">
        <v>2112000</v>
      </c>
      <c r="F49" s="12">
        <v>28</v>
      </c>
      <c r="G49" s="11">
        <f>E49</f>
        <v>2112000</v>
      </c>
    </row>
    <row r="50" spans="1:7" x14ac:dyDescent="0.25">
      <c r="A50" s="5" t="s">
        <v>130</v>
      </c>
      <c r="B50" s="3">
        <v>9179584.879999999</v>
      </c>
      <c r="D50" s="1" t="s">
        <v>130</v>
      </c>
      <c r="E50" s="8">
        <v>9179584.879999999</v>
      </c>
      <c r="F50" s="12">
        <v>29</v>
      </c>
      <c r="G50" s="11">
        <f>SUM(E50:E57)</f>
        <v>108743757.47</v>
      </c>
    </row>
    <row r="51" spans="1:7" x14ac:dyDescent="0.25">
      <c r="A51" s="5" t="s">
        <v>131</v>
      </c>
      <c r="B51" s="3">
        <v>1254702.5900000001</v>
      </c>
      <c r="D51" s="1" t="s">
        <v>131</v>
      </c>
      <c r="E51" s="8">
        <v>1254702.5900000001</v>
      </c>
    </row>
    <row r="52" spans="1:7" ht="30" x14ac:dyDescent="0.25">
      <c r="A52" s="5" t="s">
        <v>132</v>
      </c>
      <c r="B52" s="3">
        <v>342400</v>
      </c>
      <c r="D52" s="1" t="s">
        <v>132</v>
      </c>
      <c r="E52" s="8">
        <v>342400</v>
      </c>
    </row>
    <row r="53" spans="1:7" ht="30" x14ac:dyDescent="0.25">
      <c r="A53" s="5" t="s">
        <v>133</v>
      </c>
      <c r="B53" s="3">
        <v>436000</v>
      </c>
      <c r="D53" s="1" t="s">
        <v>133</v>
      </c>
      <c r="E53" s="8">
        <v>436000</v>
      </c>
    </row>
    <row r="54" spans="1:7" ht="30" x14ac:dyDescent="0.25">
      <c r="A54" s="5" t="s">
        <v>134</v>
      </c>
      <c r="B54" s="3">
        <v>100000</v>
      </c>
      <c r="D54" s="1" t="s">
        <v>134</v>
      </c>
      <c r="E54" s="8">
        <v>100000</v>
      </c>
    </row>
    <row r="55" spans="1:7" ht="30" x14ac:dyDescent="0.25">
      <c r="A55" s="5" t="s">
        <v>135</v>
      </c>
      <c r="B55" s="3">
        <v>88178000</v>
      </c>
      <c r="D55" s="1" t="s">
        <v>135</v>
      </c>
      <c r="E55" s="8">
        <v>88178000</v>
      </c>
    </row>
    <row r="56" spans="1:7" ht="30" x14ac:dyDescent="0.25">
      <c r="A56" s="5" t="s">
        <v>136</v>
      </c>
      <c r="B56" s="3">
        <v>9241070</v>
      </c>
      <c r="D56" s="1" t="s">
        <v>136</v>
      </c>
      <c r="E56" s="8">
        <v>9241070</v>
      </c>
    </row>
    <row r="57" spans="1:7" x14ac:dyDescent="0.25">
      <c r="A57" s="5" t="s">
        <v>137</v>
      </c>
      <c r="B57" s="3">
        <v>12000</v>
      </c>
      <c r="D57" s="1" t="s">
        <v>137</v>
      </c>
      <c r="E57" s="8">
        <v>12000</v>
      </c>
    </row>
    <row r="58" spans="1:7" x14ac:dyDescent="0.25">
      <c r="A58" s="5" t="s">
        <v>138</v>
      </c>
      <c r="B58" s="3">
        <v>20000</v>
      </c>
      <c r="D58" s="1" t="s">
        <v>138</v>
      </c>
      <c r="E58" s="8">
        <v>159000</v>
      </c>
      <c r="F58" s="12">
        <v>51</v>
      </c>
    </row>
    <row r="59" spans="1:7" x14ac:dyDescent="0.25">
      <c r="A59" s="5" t="s">
        <v>139</v>
      </c>
      <c r="B59" s="3">
        <v>1006000</v>
      </c>
      <c r="D59" s="1" t="s">
        <v>139</v>
      </c>
      <c r="E59" s="8">
        <v>1006000</v>
      </c>
      <c r="F59" s="12">
        <v>31</v>
      </c>
      <c r="G59" s="11">
        <f>SUM(E59:E65)</f>
        <v>18526450</v>
      </c>
    </row>
    <row r="60" spans="1:7" x14ac:dyDescent="0.25">
      <c r="A60" s="5" t="s">
        <v>140</v>
      </c>
      <c r="B60" s="3">
        <v>500000</v>
      </c>
      <c r="D60" s="1" t="s">
        <v>140</v>
      </c>
      <c r="E60" s="8">
        <v>500000</v>
      </c>
    </row>
    <row r="61" spans="1:7" x14ac:dyDescent="0.25">
      <c r="A61" s="5" t="s">
        <v>141</v>
      </c>
      <c r="B61" s="3">
        <v>8000000</v>
      </c>
      <c r="D61" s="1" t="s">
        <v>141</v>
      </c>
      <c r="E61" s="8">
        <v>8000000</v>
      </c>
    </row>
    <row r="62" spans="1:7" x14ac:dyDescent="0.25">
      <c r="A62" s="5" t="s">
        <v>142</v>
      </c>
      <c r="B62" s="3">
        <v>1802500</v>
      </c>
      <c r="D62" s="1" t="s">
        <v>142</v>
      </c>
      <c r="E62" s="8">
        <v>1802500</v>
      </c>
    </row>
    <row r="63" spans="1:7" x14ac:dyDescent="0.25">
      <c r="A63" s="5" t="s">
        <v>143</v>
      </c>
      <c r="B63" s="3">
        <v>300000</v>
      </c>
      <c r="D63" s="1" t="s">
        <v>143</v>
      </c>
      <c r="E63" s="8">
        <v>300000</v>
      </c>
    </row>
    <row r="64" spans="1:7" ht="30" x14ac:dyDescent="0.25">
      <c r="A64" s="5" t="s">
        <v>144</v>
      </c>
      <c r="B64" s="3">
        <v>6789450</v>
      </c>
      <c r="D64" s="1" t="s">
        <v>144</v>
      </c>
      <c r="E64" s="8">
        <v>6789450</v>
      </c>
    </row>
    <row r="65" spans="1:7" x14ac:dyDescent="0.25">
      <c r="A65" s="5" t="s">
        <v>145</v>
      </c>
      <c r="B65" s="3">
        <v>128500</v>
      </c>
      <c r="D65" s="1" t="s">
        <v>145</v>
      </c>
      <c r="E65" s="8">
        <v>128500</v>
      </c>
    </row>
    <row r="66" spans="1:7" x14ac:dyDescent="0.25">
      <c r="A66" s="5" t="s">
        <v>146</v>
      </c>
      <c r="B66" s="3">
        <v>5801002.2300000004</v>
      </c>
      <c r="D66" s="1" t="s">
        <v>146</v>
      </c>
      <c r="E66" s="8">
        <v>5801002.2300000004</v>
      </c>
      <c r="F66" s="12">
        <v>32</v>
      </c>
      <c r="G66" s="11">
        <f>SUM(E66:E71)</f>
        <v>35163502.230000004</v>
      </c>
    </row>
    <row r="67" spans="1:7" ht="30" x14ac:dyDescent="0.25">
      <c r="A67" s="5" t="s">
        <v>147</v>
      </c>
      <c r="B67" s="3">
        <v>10150000</v>
      </c>
      <c r="D67" s="1" t="s">
        <v>147</v>
      </c>
      <c r="E67" s="8">
        <v>10150000</v>
      </c>
    </row>
    <row r="68" spans="1:7" x14ac:dyDescent="0.25">
      <c r="A68" s="5" t="s">
        <v>148</v>
      </c>
      <c r="B68" s="3">
        <v>755000</v>
      </c>
      <c r="D68" s="1" t="s">
        <v>148</v>
      </c>
      <c r="E68" s="8">
        <v>755000</v>
      </c>
    </row>
    <row r="69" spans="1:7" ht="30" x14ac:dyDescent="0.25">
      <c r="A69" s="5" t="s">
        <v>149</v>
      </c>
      <c r="B69" s="3">
        <v>1475000</v>
      </c>
      <c r="D69" s="1" t="s">
        <v>149</v>
      </c>
      <c r="E69" s="8">
        <v>1475000</v>
      </c>
    </row>
    <row r="70" spans="1:7" x14ac:dyDescent="0.25">
      <c r="A70" s="5" t="s">
        <v>150</v>
      </c>
      <c r="B70" s="3">
        <v>14497500</v>
      </c>
      <c r="D70" s="1" t="s">
        <v>150</v>
      </c>
      <c r="E70" s="8">
        <v>14942500</v>
      </c>
    </row>
    <row r="71" spans="1:7" x14ac:dyDescent="0.25">
      <c r="A71" s="5" t="s">
        <v>151</v>
      </c>
      <c r="B71" s="3">
        <v>2040000</v>
      </c>
      <c r="D71" s="1" t="s">
        <v>151</v>
      </c>
      <c r="E71" s="8">
        <v>2040000</v>
      </c>
    </row>
    <row r="72" spans="1:7" ht="30" x14ac:dyDescent="0.25">
      <c r="A72" s="5" t="s">
        <v>152</v>
      </c>
      <c r="B72" s="3">
        <v>10014735.030000001</v>
      </c>
      <c r="D72" s="1" t="s">
        <v>152</v>
      </c>
      <c r="E72" s="8">
        <v>10014735.030000001</v>
      </c>
      <c r="F72" s="12">
        <v>33</v>
      </c>
      <c r="G72" s="11">
        <f>SUM(E72:E77)</f>
        <v>88047044.75</v>
      </c>
    </row>
    <row r="73" spans="1:7" ht="30" x14ac:dyDescent="0.25">
      <c r="A73" s="5" t="s">
        <v>153</v>
      </c>
      <c r="B73" s="3">
        <v>8634168.4399999995</v>
      </c>
      <c r="D73" s="1" t="s">
        <v>153</v>
      </c>
      <c r="E73" s="8">
        <v>8634168.4399999995</v>
      </c>
    </row>
    <row r="74" spans="1:7" x14ac:dyDescent="0.25">
      <c r="A74" s="5" t="s">
        <v>154</v>
      </c>
      <c r="B74" s="3">
        <v>4169000</v>
      </c>
      <c r="D74" s="1" t="s">
        <v>154</v>
      </c>
      <c r="E74" s="8">
        <v>4169000</v>
      </c>
    </row>
    <row r="75" spans="1:7" x14ac:dyDescent="0.25">
      <c r="A75" s="5" t="s">
        <v>155</v>
      </c>
      <c r="B75" s="3">
        <v>1680000</v>
      </c>
      <c r="D75" s="1" t="s">
        <v>155</v>
      </c>
      <c r="E75" s="8">
        <v>1680000</v>
      </c>
    </row>
    <row r="76" spans="1:7" ht="30" x14ac:dyDescent="0.25">
      <c r="A76" s="5" t="s">
        <v>156</v>
      </c>
      <c r="B76" s="3">
        <v>17810648.219999999</v>
      </c>
      <c r="D76" s="1" t="s">
        <v>156</v>
      </c>
      <c r="E76" s="8">
        <v>17810648.219999999</v>
      </c>
    </row>
    <row r="77" spans="1:7" ht="30" x14ac:dyDescent="0.25">
      <c r="A77" s="5" t="s">
        <v>157</v>
      </c>
      <c r="B77" s="3">
        <v>45738493.060000002</v>
      </c>
      <c r="D77" s="1" t="s">
        <v>157</v>
      </c>
      <c r="E77" s="8">
        <v>45738493.060000002</v>
      </c>
    </row>
    <row r="78" spans="1:7" x14ac:dyDescent="0.25">
      <c r="A78" s="5" t="s">
        <v>158</v>
      </c>
      <c r="B78" s="3">
        <v>17120000</v>
      </c>
      <c r="D78" s="1" t="s">
        <v>158</v>
      </c>
      <c r="E78" s="8">
        <v>17120000</v>
      </c>
      <c r="F78" s="12">
        <v>34</v>
      </c>
      <c r="G78" s="11">
        <f>SUM(E78:E84)</f>
        <v>130522500</v>
      </c>
    </row>
    <row r="79" spans="1:7" x14ac:dyDescent="0.25">
      <c r="A79" s="5" t="s">
        <v>159</v>
      </c>
      <c r="B79" s="3">
        <v>20452500</v>
      </c>
      <c r="D79" s="1" t="s">
        <v>159</v>
      </c>
      <c r="E79" s="8">
        <v>20452500</v>
      </c>
    </row>
    <row r="80" spans="1:7" ht="30" x14ac:dyDescent="0.25">
      <c r="A80" s="5" t="s">
        <v>160</v>
      </c>
      <c r="B80" s="3">
        <v>2800000</v>
      </c>
      <c r="D80" s="1" t="s">
        <v>160</v>
      </c>
      <c r="E80" s="8">
        <v>2800000</v>
      </c>
    </row>
    <row r="81" spans="1:7" x14ac:dyDescent="0.25">
      <c r="A81" s="5" t="s">
        <v>161</v>
      </c>
      <c r="B81" s="3">
        <v>80000</v>
      </c>
      <c r="D81" s="1" t="s">
        <v>161</v>
      </c>
      <c r="E81" s="8">
        <v>80000</v>
      </c>
    </row>
    <row r="82" spans="1:7" x14ac:dyDescent="0.25">
      <c r="A82" s="5" t="s">
        <v>162</v>
      </c>
      <c r="B82" s="3">
        <v>70000000</v>
      </c>
      <c r="D82" s="1" t="s">
        <v>162</v>
      </c>
      <c r="E82" s="8">
        <v>70000000</v>
      </c>
    </row>
    <row r="83" spans="1:7" x14ac:dyDescent="0.25">
      <c r="A83" s="5" t="s">
        <v>163</v>
      </c>
      <c r="B83" s="3">
        <v>12000000</v>
      </c>
      <c r="D83" s="1" t="s">
        <v>163</v>
      </c>
      <c r="E83" s="8">
        <v>12000000</v>
      </c>
    </row>
    <row r="84" spans="1:7" x14ac:dyDescent="0.25">
      <c r="A84" s="5" t="s">
        <v>164</v>
      </c>
      <c r="B84" s="3">
        <v>8070000</v>
      </c>
      <c r="D84" s="1" t="s">
        <v>164</v>
      </c>
      <c r="E84" s="8">
        <v>8070000</v>
      </c>
    </row>
    <row r="85" spans="1:7" x14ac:dyDescent="0.25">
      <c r="A85" s="5" t="s">
        <v>165</v>
      </c>
      <c r="B85" s="3">
        <v>44257500</v>
      </c>
      <c r="D85" s="1" t="s">
        <v>165</v>
      </c>
      <c r="E85" s="8">
        <v>44257500</v>
      </c>
      <c r="F85" s="12">
        <v>35</v>
      </c>
      <c r="G85" s="11">
        <f>SUM(E85:E91)</f>
        <v>184290660.31999999</v>
      </c>
    </row>
    <row r="86" spans="1:7" ht="30" x14ac:dyDescent="0.25">
      <c r="A86" s="5" t="s">
        <v>166</v>
      </c>
      <c r="B86" s="3">
        <v>1715326</v>
      </c>
      <c r="D86" s="1" t="s">
        <v>166</v>
      </c>
      <c r="E86" s="8">
        <v>1715326</v>
      </c>
    </row>
    <row r="87" spans="1:7" ht="30" x14ac:dyDescent="0.25">
      <c r="A87" s="5" t="s">
        <v>167</v>
      </c>
      <c r="B87" s="3">
        <v>4699500</v>
      </c>
      <c r="D87" s="1" t="s">
        <v>167</v>
      </c>
      <c r="E87" s="8">
        <v>4699500</v>
      </c>
    </row>
    <row r="88" spans="1:7" x14ac:dyDescent="0.25">
      <c r="A88" s="5" t="s">
        <v>168</v>
      </c>
      <c r="B88" s="3">
        <v>50772000</v>
      </c>
      <c r="D88" s="1" t="s">
        <v>168</v>
      </c>
      <c r="E88" s="8">
        <v>50772000</v>
      </c>
    </row>
    <row r="89" spans="1:7" ht="30" x14ac:dyDescent="0.25">
      <c r="A89" s="5" t="s">
        <v>169</v>
      </c>
      <c r="B89" s="3">
        <v>27642334.32</v>
      </c>
      <c r="D89" s="1" t="s">
        <v>169</v>
      </c>
      <c r="E89" s="8">
        <v>27642334.32</v>
      </c>
    </row>
    <row r="90" spans="1:7" x14ac:dyDescent="0.25">
      <c r="A90" s="5" t="s">
        <v>170</v>
      </c>
      <c r="B90" s="3">
        <v>27704000</v>
      </c>
      <c r="D90" s="1" t="s">
        <v>170</v>
      </c>
      <c r="E90" s="8">
        <v>27704000</v>
      </c>
    </row>
    <row r="91" spans="1:7" x14ac:dyDescent="0.25">
      <c r="A91" s="5" t="s">
        <v>171</v>
      </c>
      <c r="B91" s="3">
        <v>27500000</v>
      </c>
      <c r="D91" s="1" t="s">
        <v>171</v>
      </c>
      <c r="E91" s="8">
        <v>27500000</v>
      </c>
    </row>
    <row r="92" spans="1:7" ht="30" x14ac:dyDescent="0.25">
      <c r="A92" s="5" t="s">
        <v>172</v>
      </c>
      <c r="B92" s="3">
        <v>23339854.149999999</v>
      </c>
      <c r="D92" s="1" t="s">
        <v>172</v>
      </c>
      <c r="E92" s="8">
        <v>23339854.149999999</v>
      </c>
      <c r="F92" s="12">
        <v>36</v>
      </c>
      <c r="G92" s="11">
        <f>SUM(E92:E96)</f>
        <v>40380029.169999994</v>
      </c>
    </row>
    <row r="93" spans="1:7" ht="30" x14ac:dyDescent="0.25">
      <c r="A93" s="5" t="s">
        <v>173</v>
      </c>
      <c r="B93" s="3">
        <v>9736283.0899999999</v>
      </c>
      <c r="D93" s="1" t="s">
        <v>173</v>
      </c>
      <c r="E93" s="8">
        <v>9736283.0899999999</v>
      </c>
    </row>
    <row r="94" spans="1:7" x14ac:dyDescent="0.25">
      <c r="A94" s="5" t="s">
        <v>174</v>
      </c>
      <c r="B94" s="3">
        <v>76287.14</v>
      </c>
      <c r="D94" s="1" t="s">
        <v>174</v>
      </c>
      <c r="E94" s="8">
        <v>76287.14</v>
      </c>
    </row>
    <row r="95" spans="1:7" ht="30" x14ac:dyDescent="0.25">
      <c r="A95" s="5" t="s">
        <v>175</v>
      </c>
      <c r="B95" s="3">
        <v>6994456.25</v>
      </c>
      <c r="D95" s="1" t="s">
        <v>175</v>
      </c>
      <c r="E95" s="8">
        <v>6994456.25</v>
      </c>
    </row>
    <row r="96" spans="1:7" x14ac:dyDescent="0.25">
      <c r="A96" s="5" t="s">
        <v>176</v>
      </c>
      <c r="B96" s="3">
        <v>233148.54</v>
      </c>
      <c r="D96" s="1" t="s">
        <v>176</v>
      </c>
      <c r="E96" s="8">
        <v>233148.54</v>
      </c>
    </row>
    <row r="97" spans="1:7" x14ac:dyDescent="0.25">
      <c r="A97" s="5" t="s">
        <v>177</v>
      </c>
      <c r="B97" s="3">
        <v>605000</v>
      </c>
      <c r="D97" s="1" t="s">
        <v>177</v>
      </c>
      <c r="E97" s="8">
        <v>605000</v>
      </c>
      <c r="F97" s="12">
        <v>37</v>
      </c>
      <c r="G97" s="11">
        <f>SUM(E97:E101)</f>
        <v>1538500</v>
      </c>
    </row>
    <row r="98" spans="1:7" x14ac:dyDescent="0.25">
      <c r="A98" s="5" t="s">
        <v>178</v>
      </c>
      <c r="B98" s="3">
        <v>191000</v>
      </c>
      <c r="D98" s="1" t="s">
        <v>178</v>
      </c>
      <c r="E98" s="8">
        <v>191000</v>
      </c>
    </row>
    <row r="99" spans="1:7" x14ac:dyDescent="0.25">
      <c r="A99" s="5" t="s">
        <v>179</v>
      </c>
      <c r="B99" s="3">
        <v>569000</v>
      </c>
      <c r="D99" s="1" t="s">
        <v>179</v>
      </c>
      <c r="E99" s="8">
        <v>569000</v>
      </c>
    </row>
    <row r="100" spans="1:7" x14ac:dyDescent="0.25">
      <c r="A100" s="5" t="s">
        <v>180</v>
      </c>
      <c r="B100" s="3">
        <v>150000</v>
      </c>
      <c r="D100" s="1" t="s">
        <v>180</v>
      </c>
      <c r="E100" s="8">
        <v>150000</v>
      </c>
    </row>
    <row r="101" spans="1:7" x14ac:dyDescent="0.25">
      <c r="A101" s="5" t="s">
        <v>181</v>
      </c>
      <c r="B101" s="3">
        <v>23500</v>
      </c>
      <c r="D101" s="1" t="s">
        <v>181</v>
      </c>
      <c r="E101" s="8">
        <v>23500</v>
      </c>
    </row>
    <row r="102" spans="1:7" x14ac:dyDescent="0.25">
      <c r="A102" s="5" t="s">
        <v>182</v>
      </c>
      <c r="B102" s="3">
        <v>30089600</v>
      </c>
      <c r="D102" s="1" t="s">
        <v>182</v>
      </c>
      <c r="E102" s="8">
        <v>30089600</v>
      </c>
      <c r="F102" s="12">
        <v>38</v>
      </c>
      <c r="G102" s="11">
        <f>SUM(E102:E104)</f>
        <v>34145600</v>
      </c>
    </row>
    <row r="103" spans="1:7" x14ac:dyDescent="0.25">
      <c r="A103" s="5" t="s">
        <v>183</v>
      </c>
      <c r="B103" s="3">
        <v>756000</v>
      </c>
      <c r="D103" s="1" t="s">
        <v>183</v>
      </c>
      <c r="E103" s="8">
        <v>756000</v>
      </c>
    </row>
    <row r="104" spans="1:7" x14ac:dyDescent="0.25">
      <c r="A104" s="5" t="s">
        <v>184</v>
      </c>
      <c r="B104" s="3">
        <v>3300000</v>
      </c>
      <c r="D104" s="1" t="s">
        <v>184</v>
      </c>
      <c r="E104" s="8">
        <v>3300000</v>
      </c>
    </row>
    <row r="105" spans="1:7" x14ac:dyDescent="0.25">
      <c r="A105" s="5" t="s">
        <v>185</v>
      </c>
      <c r="B105" s="3">
        <v>2041000</v>
      </c>
      <c r="D105" s="1" t="s">
        <v>185</v>
      </c>
      <c r="E105" s="8">
        <v>2041000</v>
      </c>
      <c r="F105" s="12">
        <v>39</v>
      </c>
      <c r="G105" s="11">
        <f>SUM(E105:E108)</f>
        <v>15751000</v>
      </c>
    </row>
    <row r="106" spans="1:7" x14ac:dyDescent="0.25">
      <c r="A106" s="5" t="s">
        <v>186</v>
      </c>
      <c r="B106" s="3">
        <v>7510000</v>
      </c>
      <c r="D106" s="1" t="s">
        <v>186</v>
      </c>
      <c r="E106" s="8">
        <v>7510000</v>
      </c>
    </row>
    <row r="107" spans="1:7" x14ac:dyDescent="0.25">
      <c r="A107" s="5" t="s">
        <v>187</v>
      </c>
      <c r="B107" s="3">
        <v>2700000</v>
      </c>
      <c r="D107" s="1" t="s">
        <v>187</v>
      </c>
      <c r="E107" s="8">
        <v>2700000</v>
      </c>
    </row>
    <row r="108" spans="1:7" x14ac:dyDescent="0.25">
      <c r="A108" s="5" t="s">
        <v>188</v>
      </c>
      <c r="B108" s="3">
        <v>3500000</v>
      </c>
      <c r="D108" s="1" t="s">
        <v>188</v>
      </c>
      <c r="E108" s="8">
        <v>3500000</v>
      </c>
    </row>
    <row r="109" spans="1:7" x14ac:dyDescent="0.25">
      <c r="A109" s="5" t="s">
        <v>189</v>
      </c>
      <c r="B109" s="3">
        <v>187000</v>
      </c>
      <c r="D109" s="1" t="s">
        <v>189</v>
      </c>
      <c r="E109" s="8">
        <v>145093080</v>
      </c>
      <c r="F109" s="12">
        <v>44</v>
      </c>
      <c r="G109" s="11"/>
    </row>
    <row r="110" spans="1:7" ht="30" x14ac:dyDescent="0.25">
      <c r="A110" s="5" t="s">
        <v>190</v>
      </c>
      <c r="B110" s="3">
        <v>31550000</v>
      </c>
      <c r="D110" s="1" t="s">
        <v>190</v>
      </c>
      <c r="E110" s="8">
        <v>31550000</v>
      </c>
      <c r="F110" s="12">
        <v>41</v>
      </c>
      <c r="G110" s="11">
        <f>E110</f>
        <v>31550000</v>
      </c>
    </row>
    <row r="111" spans="1:7" ht="30" x14ac:dyDescent="0.25">
      <c r="A111" s="5" t="s">
        <v>191</v>
      </c>
      <c r="B111" s="3">
        <v>987000000</v>
      </c>
      <c r="D111" s="1" t="s">
        <v>191</v>
      </c>
      <c r="E111" s="8">
        <v>987000000</v>
      </c>
      <c r="F111" s="12">
        <v>42</v>
      </c>
      <c r="G111" s="11">
        <f>E111</f>
        <v>987000000</v>
      </c>
    </row>
    <row r="112" spans="1:7" x14ac:dyDescent="0.25">
      <c r="A112" s="5" t="s">
        <v>192</v>
      </c>
      <c r="B112" s="3">
        <v>24000000</v>
      </c>
      <c r="D112" s="1" t="s">
        <v>192</v>
      </c>
      <c r="E112" s="8">
        <v>24000000</v>
      </c>
      <c r="F112" s="12">
        <v>43</v>
      </c>
      <c r="G112" s="11">
        <f>E112</f>
        <v>24000000</v>
      </c>
    </row>
    <row r="113" spans="1:7" x14ac:dyDescent="0.25">
      <c r="A113" s="5" t="s">
        <v>189</v>
      </c>
      <c r="B113" s="3">
        <v>144906080</v>
      </c>
      <c r="D113" s="1" t="s">
        <v>193</v>
      </c>
      <c r="E113" s="8">
        <v>800000</v>
      </c>
      <c r="F113" s="12">
        <v>44</v>
      </c>
      <c r="G113" s="11">
        <f>SUM(E113:E115,E109)</f>
        <v>148393080</v>
      </c>
    </row>
    <row r="114" spans="1:7" x14ac:dyDescent="0.25">
      <c r="A114" s="5" t="s">
        <v>193</v>
      </c>
      <c r="B114" s="3">
        <v>800000</v>
      </c>
      <c r="D114" s="1" t="s">
        <v>194</v>
      </c>
      <c r="E114" s="8">
        <v>1500000</v>
      </c>
    </row>
    <row r="115" spans="1:7" x14ac:dyDescent="0.25">
      <c r="A115" s="5" t="s">
        <v>194</v>
      </c>
      <c r="B115" s="3">
        <v>1500000</v>
      </c>
      <c r="D115" s="1" t="s">
        <v>195</v>
      </c>
      <c r="E115" s="8">
        <v>1000000</v>
      </c>
    </row>
    <row r="116" spans="1:7" x14ac:dyDescent="0.25">
      <c r="A116" s="5" t="s">
        <v>195</v>
      </c>
      <c r="B116" s="3">
        <v>1000000</v>
      </c>
      <c r="D116" s="1" t="s">
        <v>196</v>
      </c>
      <c r="E116" s="8">
        <v>51340000</v>
      </c>
      <c r="F116" s="12">
        <v>48</v>
      </c>
      <c r="G116" s="11">
        <f>SUM(E116:E118)</f>
        <v>107162500.56999999</v>
      </c>
    </row>
    <row r="117" spans="1:7" x14ac:dyDescent="0.25">
      <c r="A117" s="5" t="s">
        <v>196</v>
      </c>
      <c r="B117" s="3">
        <v>51340000</v>
      </c>
      <c r="D117" s="1" t="s">
        <v>197</v>
      </c>
      <c r="E117" s="8">
        <v>54822500.57</v>
      </c>
    </row>
    <row r="118" spans="1:7" x14ac:dyDescent="0.25">
      <c r="A118" s="5" t="s">
        <v>197</v>
      </c>
      <c r="B118" s="3">
        <v>54822500.57</v>
      </c>
      <c r="D118" s="1" t="s">
        <v>239</v>
      </c>
      <c r="E118" s="8">
        <v>1000000</v>
      </c>
    </row>
    <row r="119" spans="1:7" x14ac:dyDescent="0.25">
      <c r="A119" s="5" t="s">
        <v>239</v>
      </c>
      <c r="B119" s="3">
        <v>1000000</v>
      </c>
      <c r="D119" s="1" t="s">
        <v>198</v>
      </c>
      <c r="E119" s="8">
        <v>947000</v>
      </c>
      <c r="F119" s="12">
        <v>51</v>
      </c>
      <c r="G119" s="11">
        <f>SUM(E119:E121,E58)</f>
        <v>1370000</v>
      </c>
    </row>
    <row r="120" spans="1:7" x14ac:dyDescent="0.25">
      <c r="A120" s="5" t="s">
        <v>150</v>
      </c>
      <c r="B120" s="3">
        <v>445000</v>
      </c>
      <c r="D120" s="1" t="s">
        <v>199</v>
      </c>
      <c r="E120" s="8">
        <v>55000</v>
      </c>
    </row>
    <row r="121" spans="1:7" x14ac:dyDescent="0.25">
      <c r="A121" s="5" t="s">
        <v>198</v>
      </c>
      <c r="B121" s="3">
        <v>947000</v>
      </c>
      <c r="D121" s="1" t="s">
        <v>200</v>
      </c>
      <c r="E121" s="8">
        <v>209000</v>
      </c>
    </row>
    <row r="122" spans="1:7" x14ac:dyDescent="0.25">
      <c r="A122" s="5" t="s">
        <v>199</v>
      </c>
      <c r="B122" s="3">
        <v>55000</v>
      </c>
      <c r="D122" s="1" t="s">
        <v>201</v>
      </c>
      <c r="E122" s="8">
        <v>5000</v>
      </c>
      <c r="F122" s="12">
        <v>52</v>
      </c>
      <c r="G122" s="11">
        <f>SUM(E122:E124)</f>
        <v>152716.18</v>
      </c>
    </row>
    <row r="123" spans="1:7" x14ac:dyDescent="0.25">
      <c r="A123" s="5" t="s">
        <v>200</v>
      </c>
      <c r="B123" s="3">
        <v>209000</v>
      </c>
      <c r="D123" s="1" t="s">
        <v>202</v>
      </c>
      <c r="E123" s="8">
        <v>77716.179999999993</v>
      </c>
    </row>
    <row r="124" spans="1:7" x14ac:dyDescent="0.25">
      <c r="A124" s="5" t="s">
        <v>138</v>
      </c>
      <c r="B124" s="3">
        <v>139000</v>
      </c>
      <c r="D124" s="1" t="s">
        <v>203</v>
      </c>
      <c r="E124" s="8">
        <v>70000</v>
      </c>
    </row>
    <row r="125" spans="1:7" ht="30" x14ac:dyDescent="0.25">
      <c r="A125" s="5" t="s">
        <v>201</v>
      </c>
      <c r="B125" s="3">
        <v>5000</v>
      </c>
      <c r="D125" s="1" t="s">
        <v>204</v>
      </c>
      <c r="E125" s="8">
        <v>640000</v>
      </c>
      <c r="F125" s="12">
        <v>56</v>
      </c>
      <c r="G125" s="11">
        <f>SUM(E125:E127)</f>
        <v>652500</v>
      </c>
    </row>
    <row r="126" spans="1:7" x14ac:dyDescent="0.25">
      <c r="A126" s="5" t="s">
        <v>202</v>
      </c>
      <c r="B126" s="3">
        <v>77716.179999999993</v>
      </c>
      <c r="D126" s="1" t="s">
        <v>205</v>
      </c>
      <c r="E126" s="8">
        <v>6000</v>
      </c>
    </row>
    <row r="127" spans="1:7" x14ac:dyDescent="0.25">
      <c r="A127" s="5" t="s">
        <v>203</v>
      </c>
      <c r="B127" s="3">
        <v>70000</v>
      </c>
      <c r="D127" s="1" t="s">
        <v>206</v>
      </c>
      <c r="E127" s="8">
        <v>6500</v>
      </c>
    </row>
    <row r="128" spans="1:7" ht="30" x14ac:dyDescent="0.25">
      <c r="A128" s="5" t="s">
        <v>204</v>
      </c>
      <c r="B128" s="3">
        <v>640000</v>
      </c>
      <c r="D128" s="1" t="s">
        <v>207</v>
      </c>
      <c r="E128" s="8">
        <v>400000</v>
      </c>
      <c r="F128" s="12">
        <v>57</v>
      </c>
      <c r="G128" s="11">
        <f>E128</f>
        <v>400000</v>
      </c>
    </row>
    <row r="129" spans="1:7" x14ac:dyDescent="0.25">
      <c r="A129" s="5" t="s">
        <v>205</v>
      </c>
      <c r="B129" s="3">
        <v>6000</v>
      </c>
      <c r="D129" s="1" t="s">
        <v>208</v>
      </c>
      <c r="E129" s="8">
        <v>1125500</v>
      </c>
      <c r="F129" s="12">
        <v>59</v>
      </c>
      <c r="G129" s="11">
        <f>SUM(E129:E130)</f>
        <v>14228500</v>
      </c>
    </row>
    <row r="130" spans="1:7" x14ac:dyDescent="0.25">
      <c r="A130" s="5" t="s">
        <v>206</v>
      </c>
      <c r="B130" s="3">
        <v>6500</v>
      </c>
      <c r="D130" s="1" t="s">
        <v>209</v>
      </c>
      <c r="E130" s="8">
        <v>13103000</v>
      </c>
    </row>
    <row r="131" spans="1:7" x14ac:dyDescent="0.25">
      <c r="A131" s="5" t="s">
        <v>207</v>
      </c>
      <c r="B131" s="3">
        <v>400000</v>
      </c>
      <c r="D131" s="1" t="s">
        <v>210</v>
      </c>
      <c r="E131" s="8">
        <v>1000000</v>
      </c>
      <c r="F131" s="12">
        <v>79</v>
      </c>
      <c r="G131" s="11">
        <f>E131</f>
        <v>1000000</v>
      </c>
    </row>
    <row r="132" spans="1:7" x14ac:dyDescent="0.25">
      <c r="A132" s="5" t="s">
        <v>208</v>
      </c>
      <c r="B132" s="3">
        <v>1125500</v>
      </c>
      <c r="D132" s="1" t="s">
        <v>211</v>
      </c>
      <c r="E132" s="8">
        <v>208877311.5</v>
      </c>
      <c r="F132" s="12">
        <v>61</v>
      </c>
      <c r="G132" s="11">
        <f>SUM(E132:E134)</f>
        <v>494636528</v>
      </c>
    </row>
    <row r="133" spans="1:7" ht="30" x14ac:dyDescent="0.25">
      <c r="A133" s="5" t="s">
        <v>209</v>
      </c>
      <c r="B133" s="3">
        <v>13103000</v>
      </c>
      <c r="D133" s="1" t="s">
        <v>212</v>
      </c>
      <c r="E133" s="8">
        <v>15000000</v>
      </c>
    </row>
    <row r="134" spans="1:7" ht="30" x14ac:dyDescent="0.25">
      <c r="A134" s="5" t="s">
        <v>210</v>
      </c>
      <c r="B134" s="3">
        <v>1000000</v>
      </c>
      <c r="D134" s="1" t="s">
        <v>213</v>
      </c>
      <c r="E134" s="8">
        <v>270759216.5</v>
      </c>
    </row>
    <row r="135" spans="1:7" ht="30" x14ac:dyDescent="0.25">
      <c r="A135" s="5" t="s">
        <v>211</v>
      </c>
      <c r="B135" s="3">
        <v>49375666.68</v>
      </c>
      <c r="D135" s="1" t="s">
        <v>214</v>
      </c>
      <c r="E135" s="8">
        <v>7733844.7800000003</v>
      </c>
      <c r="F135" s="12">
        <v>91</v>
      </c>
      <c r="G135" s="11">
        <f>E135</f>
        <v>7733844.7800000003</v>
      </c>
    </row>
    <row r="136" spans="1:7" ht="30" x14ac:dyDescent="0.25">
      <c r="A136" s="5" t="s">
        <v>212</v>
      </c>
      <c r="B136" s="3">
        <v>5000000</v>
      </c>
      <c r="D136" s="1" t="s">
        <v>215</v>
      </c>
      <c r="E136" s="8">
        <v>19349014.43</v>
      </c>
      <c r="F136" s="12">
        <v>92</v>
      </c>
      <c r="G136" s="11">
        <f t="shared" ref="G136:G137" si="0">E136</f>
        <v>19349014.43</v>
      </c>
    </row>
    <row r="137" spans="1:7" ht="30" x14ac:dyDescent="0.25">
      <c r="A137" s="5" t="s">
        <v>213</v>
      </c>
      <c r="B137" s="3">
        <v>46000000</v>
      </c>
      <c r="D137" s="1" t="s">
        <v>216</v>
      </c>
      <c r="E137" s="8">
        <v>330000</v>
      </c>
      <c r="F137" s="12">
        <v>94</v>
      </c>
      <c r="G137" s="11">
        <f t="shared" si="0"/>
        <v>330000</v>
      </c>
    </row>
    <row r="138" spans="1:7" ht="30" x14ac:dyDescent="0.25">
      <c r="A138" s="5" t="s">
        <v>213</v>
      </c>
      <c r="B138" s="3">
        <v>194636528</v>
      </c>
    </row>
    <row r="139" spans="1:7" ht="30" x14ac:dyDescent="0.25">
      <c r="A139" s="5" t="s">
        <v>213</v>
      </c>
      <c r="B139" s="3">
        <v>20122688.5</v>
      </c>
    </row>
    <row r="140" spans="1:7" x14ac:dyDescent="0.25">
      <c r="A140" s="5" t="s">
        <v>211</v>
      </c>
      <c r="B140" s="3">
        <v>159501644.81999999</v>
      </c>
    </row>
    <row r="141" spans="1:7" ht="30" x14ac:dyDescent="0.25">
      <c r="A141" s="5" t="s">
        <v>212</v>
      </c>
      <c r="B141" s="3">
        <v>10000000</v>
      </c>
    </row>
    <row r="142" spans="1:7" ht="30" x14ac:dyDescent="0.25">
      <c r="A142" s="5" t="s">
        <v>213</v>
      </c>
      <c r="B142" s="3">
        <v>10000000</v>
      </c>
    </row>
    <row r="143" spans="1:7" x14ac:dyDescent="0.25">
      <c r="A143" s="5" t="s">
        <v>83</v>
      </c>
      <c r="B143" s="3">
        <v>15379921.1</v>
      </c>
    </row>
    <row r="144" spans="1:7" x14ac:dyDescent="0.25">
      <c r="A144" s="5" t="s">
        <v>84</v>
      </c>
      <c r="B144" s="3">
        <v>1321958378.8500011</v>
      </c>
    </row>
    <row r="145" spans="1:2" x14ac:dyDescent="0.25">
      <c r="A145" s="5" t="s">
        <v>85</v>
      </c>
      <c r="B145" s="3">
        <v>175457579.28999993</v>
      </c>
    </row>
    <row r="146" spans="1:2" ht="30" x14ac:dyDescent="0.25">
      <c r="A146" s="5" t="s">
        <v>86</v>
      </c>
      <c r="B146" s="3">
        <v>254834404.65999991</v>
      </c>
    </row>
    <row r="147" spans="1:2" x14ac:dyDescent="0.25">
      <c r="A147" s="5" t="s">
        <v>87</v>
      </c>
      <c r="B147" s="3">
        <v>8516679.5699999984</v>
      </c>
    </row>
    <row r="148" spans="1:2" x14ac:dyDescent="0.25">
      <c r="A148" s="5" t="s">
        <v>88</v>
      </c>
      <c r="B148" s="3">
        <v>65723011.509999998</v>
      </c>
    </row>
    <row r="149" spans="1:2" x14ac:dyDescent="0.25">
      <c r="A149" s="5" t="s">
        <v>89</v>
      </c>
      <c r="B149" s="3">
        <v>43725490.719999999</v>
      </c>
    </row>
    <row r="150" spans="1:2" x14ac:dyDescent="0.25">
      <c r="A150" s="5" t="s">
        <v>90</v>
      </c>
      <c r="B150" s="3">
        <v>299181234.48000002</v>
      </c>
    </row>
    <row r="151" spans="1:2" x14ac:dyDescent="0.25">
      <c r="A151" s="5" t="s">
        <v>91</v>
      </c>
      <c r="B151" s="3">
        <v>52289142.159999996</v>
      </c>
    </row>
    <row r="152" spans="1:2" x14ac:dyDescent="0.25">
      <c r="A152" s="5" t="s">
        <v>92</v>
      </c>
      <c r="B152" s="3">
        <v>1362668.73</v>
      </c>
    </row>
    <row r="153" spans="1:2" x14ac:dyDescent="0.25">
      <c r="A153" s="5" t="s">
        <v>93</v>
      </c>
      <c r="B153" s="3">
        <v>382608628.14999998</v>
      </c>
    </row>
    <row r="154" spans="1:2" ht="30" x14ac:dyDescent="0.25">
      <c r="A154" s="5" t="s">
        <v>94</v>
      </c>
      <c r="B154" s="3">
        <v>35987983.420000002</v>
      </c>
    </row>
    <row r="155" spans="1:2" x14ac:dyDescent="0.25">
      <c r="A155" s="5" t="s">
        <v>95</v>
      </c>
      <c r="B155" s="3">
        <v>30679805.149999999</v>
      </c>
    </row>
    <row r="156" spans="1:2" ht="30" x14ac:dyDescent="0.25">
      <c r="A156" s="5" t="s">
        <v>214</v>
      </c>
      <c r="B156" s="3">
        <v>7733844.7800000003</v>
      </c>
    </row>
    <row r="157" spans="1:2" ht="30" x14ac:dyDescent="0.25">
      <c r="A157" s="5" t="s">
        <v>215</v>
      </c>
      <c r="B157" s="3">
        <v>19349014.43</v>
      </c>
    </row>
    <row r="158" spans="1:2" x14ac:dyDescent="0.25">
      <c r="A158" s="5" t="s">
        <v>216</v>
      </c>
      <c r="B158" s="3">
        <v>330000</v>
      </c>
    </row>
    <row r="159" spans="1:2" x14ac:dyDescent="0.25">
      <c r="A159" s="5" t="s">
        <v>83</v>
      </c>
      <c r="B159" s="3">
        <v>2991748.95</v>
      </c>
    </row>
    <row r="160" spans="1:2" x14ac:dyDescent="0.25">
      <c r="A160" s="5" t="s">
        <v>84</v>
      </c>
      <c r="B160" s="3">
        <v>262483790.44</v>
      </c>
    </row>
    <row r="161" spans="1:2" x14ac:dyDescent="0.25">
      <c r="A161" s="5" t="s">
        <v>85</v>
      </c>
      <c r="B161" s="3">
        <v>34130541.040000021</v>
      </c>
    </row>
    <row r="162" spans="1:2" ht="30" x14ac:dyDescent="0.25">
      <c r="A162" s="5" t="s">
        <v>86</v>
      </c>
      <c r="B162" s="3">
        <v>49571162.149999984</v>
      </c>
    </row>
    <row r="163" spans="1:2" x14ac:dyDescent="0.25">
      <c r="A163" s="5" t="s">
        <v>87</v>
      </c>
      <c r="B163" s="3">
        <v>1656690.3300000003</v>
      </c>
    </row>
    <row r="164" spans="1:2" x14ac:dyDescent="0.25">
      <c r="A164" s="5" t="s">
        <v>88</v>
      </c>
      <c r="B164" s="3">
        <v>12784639.76</v>
      </c>
    </row>
    <row r="165" spans="1:2" x14ac:dyDescent="0.25">
      <c r="A165" s="5" t="s">
        <v>89</v>
      </c>
      <c r="B165" s="3">
        <v>8505615.2200000007</v>
      </c>
    </row>
    <row r="166" spans="1:2" x14ac:dyDescent="0.25">
      <c r="A166" s="5" t="s">
        <v>90</v>
      </c>
      <c r="B166" s="3">
        <v>58197642.149999999</v>
      </c>
    </row>
    <row r="167" spans="1:2" x14ac:dyDescent="0.25">
      <c r="A167" s="5" t="s">
        <v>91</v>
      </c>
      <c r="B167" s="3">
        <v>10171442.710000001</v>
      </c>
    </row>
    <row r="168" spans="1:2" x14ac:dyDescent="0.25">
      <c r="A168" s="5" t="s">
        <v>92</v>
      </c>
      <c r="B168" s="3">
        <v>265070.46000000002</v>
      </c>
    </row>
    <row r="169" spans="1:2" x14ac:dyDescent="0.25">
      <c r="A169" s="5" t="s">
        <v>93</v>
      </c>
      <c r="B169" s="3">
        <v>74426192.110000029</v>
      </c>
    </row>
    <row r="170" spans="1:2" ht="30" x14ac:dyDescent="0.25">
      <c r="A170" s="5" t="s">
        <v>94</v>
      </c>
      <c r="B170" s="3">
        <v>7000491.8099999996</v>
      </c>
    </row>
    <row r="171" spans="1:2" x14ac:dyDescent="0.25">
      <c r="A171" s="5" t="s">
        <v>95</v>
      </c>
      <c r="B171" s="3">
        <v>5967928.8700000029</v>
      </c>
    </row>
    <row r="172" spans="1:2" x14ac:dyDescent="0.25">
      <c r="A172" s="5" t="s">
        <v>100</v>
      </c>
      <c r="B172" s="3">
        <v>224000</v>
      </c>
    </row>
    <row r="173" spans="1:2" x14ac:dyDescent="0.25">
      <c r="A173" s="5" t="s">
        <v>118</v>
      </c>
      <c r="B173" s="3">
        <v>157613.18</v>
      </c>
    </row>
    <row r="176" spans="1:2" x14ac:dyDescent="0.25">
      <c r="A176" s="6" t="s">
        <v>235</v>
      </c>
    </row>
    <row r="177" spans="1:1023 1025:2047 2049:3071 3073:4095 4097:5119 5121:6143 6145:7167 7169:8191 8193:9215 9217:10239 10241:11263 11265:12287 12289:13311 13313:14335 14337:15359 15361:16383" x14ac:dyDescent="0.25">
      <c r="A177" s="6" t="s">
        <v>237</v>
      </c>
      <c r="B177" s="7" t="s">
        <v>238</v>
      </c>
      <c r="C177" s="1"/>
      <c r="D177" s="1" t="s">
        <v>240</v>
      </c>
      <c r="E177" s="9" t="s">
        <v>238</v>
      </c>
      <c r="G177" s="2"/>
      <c r="I177" s="1"/>
      <c r="K177" s="1"/>
      <c r="M177" s="1"/>
      <c r="O177" s="1"/>
      <c r="Q177" s="1"/>
      <c r="S177" s="1"/>
      <c r="U177" s="1"/>
      <c r="W177" s="1"/>
      <c r="Y177" s="1"/>
      <c r="AA177" s="1"/>
      <c r="AC177" s="1"/>
      <c r="AE177" s="1"/>
      <c r="AG177" s="1"/>
      <c r="AI177" s="1"/>
      <c r="AK177" s="1"/>
      <c r="AM177" s="1"/>
      <c r="AO177" s="1"/>
      <c r="AQ177" s="1"/>
      <c r="AS177" s="1"/>
      <c r="AU177" s="1"/>
      <c r="AW177" s="1"/>
      <c r="AY177" s="1"/>
      <c r="BA177" s="1"/>
      <c r="BC177" s="1"/>
      <c r="BE177" s="1"/>
      <c r="BG177" s="1"/>
      <c r="BI177" s="1"/>
      <c r="BK177" s="1"/>
      <c r="BM177" s="1"/>
      <c r="BO177" s="1"/>
      <c r="BQ177" s="1"/>
      <c r="BS177" s="1"/>
      <c r="BU177" s="1"/>
      <c r="BW177" s="1"/>
      <c r="BY177" s="1"/>
      <c r="CA177" s="1"/>
      <c r="CC177" s="1"/>
      <c r="CE177" s="1"/>
      <c r="CG177" s="1"/>
      <c r="CI177" s="1"/>
      <c r="CK177" s="1"/>
      <c r="CM177" s="1"/>
      <c r="CO177" s="1"/>
      <c r="CQ177" s="1"/>
      <c r="CS177" s="1"/>
      <c r="CU177" s="1"/>
      <c r="CW177" s="1"/>
      <c r="CY177" s="1"/>
      <c r="DA177" s="1"/>
      <c r="DC177" s="1"/>
      <c r="DE177" s="1"/>
      <c r="DG177" s="1"/>
      <c r="DI177" s="1"/>
      <c r="DK177" s="1"/>
      <c r="DM177" s="1"/>
      <c r="DO177" s="1"/>
      <c r="DQ177" s="1"/>
      <c r="DS177" s="1"/>
      <c r="DU177" s="1"/>
      <c r="DW177" s="1"/>
      <c r="DY177" s="1"/>
      <c r="EA177" s="1"/>
      <c r="EC177" s="1"/>
      <c r="EE177" s="1"/>
      <c r="EG177" s="1"/>
      <c r="EI177" s="1"/>
      <c r="EK177" s="1"/>
      <c r="EM177" s="1"/>
      <c r="EO177" s="1"/>
      <c r="EQ177" s="1"/>
      <c r="ES177" s="1"/>
      <c r="EU177" s="1"/>
      <c r="EW177" s="1"/>
      <c r="EY177" s="1"/>
      <c r="FA177" s="1"/>
      <c r="FC177" s="1"/>
      <c r="FE177" s="1"/>
      <c r="FG177" s="1"/>
      <c r="FI177" s="1"/>
      <c r="FK177" s="1"/>
      <c r="FM177" s="1"/>
      <c r="FO177" s="1"/>
      <c r="FQ177" s="1"/>
      <c r="FS177" s="1"/>
      <c r="FU177" s="1"/>
      <c r="FW177" s="1"/>
      <c r="FY177" s="1"/>
      <c r="GA177" s="1"/>
      <c r="GC177" s="1"/>
      <c r="GE177" s="1"/>
      <c r="GG177" s="1"/>
      <c r="GI177" s="1"/>
      <c r="GK177" s="1"/>
      <c r="GM177" s="1"/>
      <c r="GO177" s="1"/>
      <c r="GQ177" s="1"/>
      <c r="GS177" s="1"/>
      <c r="GU177" s="1"/>
      <c r="GW177" s="1"/>
      <c r="GY177" s="1"/>
      <c r="HA177" s="1"/>
      <c r="HC177" s="1"/>
      <c r="HE177" s="1"/>
      <c r="HG177" s="1"/>
      <c r="HI177" s="1"/>
      <c r="HK177" s="1"/>
      <c r="HM177" s="1"/>
      <c r="HO177" s="1"/>
      <c r="HQ177" s="1"/>
      <c r="HS177" s="1"/>
      <c r="HU177" s="1"/>
      <c r="HW177" s="1"/>
      <c r="HY177" s="1"/>
      <c r="IA177" s="1"/>
      <c r="IC177" s="1"/>
      <c r="IE177" s="1"/>
      <c r="IG177" s="1"/>
      <c r="II177" s="1"/>
      <c r="IK177" s="1"/>
      <c r="IM177" s="1"/>
      <c r="IO177" s="1"/>
      <c r="IQ177" s="1"/>
      <c r="IS177" s="1"/>
      <c r="IU177" s="1"/>
      <c r="IW177" s="1"/>
      <c r="IY177" s="1"/>
      <c r="JA177" s="1"/>
      <c r="JC177" s="1"/>
      <c r="JE177" s="1"/>
      <c r="JG177" s="1"/>
      <c r="JI177" s="1"/>
      <c r="JK177" s="1"/>
      <c r="JM177" s="1"/>
      <c r="JO177" s="1"/>
      <c r="JQ177" s="1"/>
      <c r="JS177" s="1"/>
      <c r="JU177" s="1"/>
      <c r="JW177" s="1"/>
      <c r="JY177" s="1"/>
      <c r="KA177" s="1"/>
      <c r="KC177" s="1"/>
      <c r="KE177" s="1"/>
      <c r="KG177" s="1"/>
      <c r="KI177" s="1"/>
      <c r="KK177" s="1"/>
      <c r="KM177" s="1"/>
      <c r="KO177" s="1"/>
      <c r="KQ177" s="1"/>
      <c r="KS177" s="1"/>
      <c r="KU177" s="1"/>
      <c r="KW177" s="1"/>
      <c r="KY177" s="1"/>
      <c r="LA177" s="1"/>
      <c r="LC177" s="1"/>
      <c r="LE177" s="1"/>
      <c r="LG177" s="1"/>
      <c r="LI177" s="1"/>
      <c r="LK177" s="1"/>
      <c r="LM177" s="1"/>
      <c r="LO177" s="1"/>
      <c r="LQ177" s="1"/>
      <c r="LS177" s="1"/>
      <c r="LU177" s="1"/>
      <c r="LW177" s="1"/>
      <c r="LY177" s="1"/>
      <c r="MA177" s="1"/>
      <c r="MC177" s="1"/>
      <c r="ME177" s="1"/>
      <c r="MG177" s="1"/>
      <c r="MI177" s="1"/>
      <c r="MK177" s="1"/>
      <c r="MM177" s="1"/>
      <c r="MO177" s="1"/>
      <c r="MQ177" s="1"/>
      <c r="MS177" s="1"/>
      <c r="MU177" s="1"/>
      <c r="MW177" s="1"/>
      <c r="MY177" s="1"/>
      <c r="NA177" s="1"/>
      <c r="NC177" s="1"/>
      <c r="NE177" s="1"/>
      <c r="NG177" s="1"/>
      <c r="NI177" s="1"/>
      <c r="NK177" s="1"/>
      <c r="NM177" s="1"/>
      <c r="NO177" s="1"/>
      <c r="NQ177" s="1"/>
      <c r="NS177" s="1"/>
      <c r="NU177" s="1"/>
      <c r="NW177" s="1"/>
      <c r="NY177" s="1"/>
      <c r="OA177" s="1"/>
      <c r="OC177" s="1"/>
      <c r="OE177" s="1"/>
      <c r="OG177" s="1"/>
      <c r="OI177" s="1"/>
      <c r="OK177" s="1"/>
      <c r="OM177" s="1"/>
      <c r="OO177" s="1"/>
      <c r="OQ177" s="1"/>
      <c r="OS177" s="1"/>
      <c r="OU177" s="1"/>
      <c r="OW177" s="1"/>
      <c r="OY177" s="1"/>
      <c r="PA177" s="1"/>
      <c r="PC177" s="1"/>
      <c r="PE177" s="1"/>
      <c r="PG177" s="1"/>
      <c r="PI177" s="1"/>
      <c r="PK177" s="1"/>
      <c r="PM177" s="1"/>
      <c r="PO177" s="1"/>
      <c r="PQ177" s="1"/>
      <c r="PS177" s="1"/>
      <c r="PU177" s="1"/>
      <c r="PW177" s="1"/>
      <c r="PY177" s="1"/>
      <c r="QA177" s="1"/>
      <c r="QC177" s="1"/>
      <c r="QE177" s="1"/>
      <c r="QG177" s="1"/>
      <c r="QI177" s="1"/>
      <c r="QK177" s="1"/>
      <c r="QM177" s="1"/>
      <c r="QO177" s="1"/>
      <c r="QQ177" s="1"/>
      <c r="QS177" s="1"/>
      <c r="QU177" s="1"/>
      <c r="QW177" s="1"/>
      <c r="QY177" s="1"/>
      <c r="RA177" s="1"/>
      <c r="RC177" s="1"/>
      <c r="RE177" s="1"/>
      <c r="RG177" s="1"/>
      <c r="RI177" s="1"/>
      <c r="RK177" s="1"/>
      <c r="RM177" s="1"/>
      <c r="RO177" s="1"/>
      <c r="RQ177" s="1"/>
      <c r="RS177" s="1"/>
      <c r="RU177" s="1"/>
      <c r="RW177" s="1"/>
      <c r="RY177" s="1"/>
      <c r="SA177" s="1"/>
      <c r="SC177" s="1"/>
      <c r="SE177" s="1"/>
      <c r="SG177" s="1"/>
      <c r="SI177" s="1"/>
      <c r="SK177" s="1"/>
      <c r="SM177" s="1"/>
      <c r="SO177" s="1"/>
      <c r="SQ177" s="1"/>
      <c r="SS177" s="1"/>
      <c r="SU177" s="1"/>
      <c r="SW177" s="1"/>
      <c r="SY177" s="1"/>
      <c r="TA177" s="1"/>
      <c r="TC177" s="1"/>
      <c r="TE177" s="1"/>
      <c r="TG177" s="1"/>
      <c r="TI177" s="1"/>
      <c r="TK177" s="1"/>
      <c r="TM177" s="1"/>
      <c r="TO177" s="1"/>
      <c r="TQ177" s="1"/>
      <c r="TS177" s="1"/>
      <c r="TU177" s="1"/>
      <c r="TW177" s="1"/>
      <c r="TY177" s="1"/>
      <c r="UA177" s="1"/>
      <c r="UC177" s="1"/>
      <c r="UE177" s="1"/>
      <c r="UG177" s="1"/>
      <c r="UI177" s="1"/>
      <c r="UK177" s="1"/>
      <c r="UM177" s="1"/>
      <c r="UO177" s="1"/>
      <c r="UQ177" s="1"/>
      <c r="US177" s="1"/>
      <c r="UU177" s="1"/>
      <c r="UW177" s="1"/>
      <c r="UY177" s="1"/>
      <c r="VA177" s="1"/>
      <c r="VC177" s="1"/>
      <c r="VE177" s="1"/>
      <c r="VG177" s="1"/>
      <c r="VI177" s="1"/>
      <c r="VK177" s="1"/>
      <c r="VM177" s="1"/>
      <c r="VO177" s="1"/>
      <c r="VQ177" s="1"/>
      <c r="VS177" s="1"/>
      <c r="VU177" s="1"/>
      <c r="VW177" s="1"/>
      <c r="VY177" s="1"/>
      <c r="WA177" s="1"/>
      <c r="WC177" s="1"/>
      <c r="WE177" s="1"/>
      <c r="WG177" s="1"/>
      <c r="WI177" s="1"/>
      <c r="WK177" s="1"/>
      <c r="WM177" s="1"/>
      <c r="WO177" s="1"/>
      <c r="WQ177" s="1"/>
      <c r="WS177" s="1"/>
      <c r="WU177" s="1"/>
      <c r="WW177" s="1"/>
      <c r="WY177" s="1"/>
      <c r="XA177" s="1"/>
      <c r="XC177" s="1"/>
      <c r="XE177" s="1"/>
      <c r="XG177" s="1"/>
      <c r="XI177" s="1"/>
      <c r="XK177" s="1"/>
      <c r="XM177" s="1"/>
      <c r="XO177" s="1"/>
      <c r="XQ177" s="1"/>
      <c r="XS177" s="1"/>
      <c r="XU177" s="1"/>
      <c r="XW177" s="1"/>
      <c r="XY177" s="1"/>
      <c r="YA177" s="1"/>
      <c r="YC177" s="1"/>
      <c r="YE177" s="1"/>
      <c r="YG177" s="1"/>
      <c r="YI177" s="1"/>
      <c r="YK177" s="1"/>
      <c r="YM177" s="1"/>
      <c r="YO177" s="1"/>
      <c r="YQ177" s="1"/>
      <c r="YS177" s="1"/>
      <c r="YU177" s="1"/>
      <c r="YW177" s="1"/>
      <c r="YY177" s="1"/>
      <c r="ZA177" s="1"/>
      <c r="ZC177" s="1"/>
      <c r="ZE177" s="1"/>
      <c r="ZG177" s="1"/>
      <c r="ZI177" s="1"/>
      <c r="ZK177" s="1"/>
      <c r="ZM177" s="1"/>
      <c r="ZO177" s="1"/>
      <c r="ZQ177" s="1"/>
      <c r="ZS177" s="1"/>
      <c r="ZU177" s="1"/>
      <c r="ZW177" s="1"/>
      <c r="ZY177" s="1"/>
      <c r="AAA177" s="1"/>
      <c r="AAC177" s="1"/>
      <c r="AAE177" s="1"/>
      <c r="AAG177" s="1"/>
      <c r="AAI177" s="1"/>
      <c r="AAK177" s="1"/>
      <c r="AAM177" s="1"/>
      <c r="AAO177" s="1"/>
      <c r="AAQ177" s="1"/>
      <c r="AAS177" s="1"/>
      <c r="AAU177" s="1"/>
      <c r="AAW177" s="1"/>
      <c r="AAY177" s="1"/>
      <c r="ABA177" s="1"/>
      <c r="ABC177" s="1"/>
      <c r="ABE177" s="1"/>
      <c r="ABG177" s="1"/>
      <c r="ABI177" s="1"/>
      <c r="ABK177" s="1"/>
      <c r="ABM177" s="1"/>
      <c r="ABO177" s="1"/>
      <c r="ABQ177" s="1"/>
      <c r="ABS177" s="1"/>
      <c r="ABU177" s="1"/>
      <c r="ABW177" s="1"/>
      <c r="ABY177" s="1"/>
      <c r="ACA177" s="1"/>
      <c r="ACC177" s="1"/>
      <c r="ACE177" s="1"/>
      <c r="ACG177" s="1"/>
      <c r="ACI177" s="1"/>
      <c r="ACK177" s="1"/>
      <c r="ACM177" s="1"/>
      <c r="ACO177" s="1"/>
      <c r="ACQ177" s="1"/>
      <c r="ACS177" s="1"/>
      <c r="ACU177" s="1"/>
      <c r="ACW177" s="1"/>
      <c r="ACY177" s="1"/>
      <c r="ADA177" s="1"/>
      <c r="ADC177" s="1"/>
      <c r="ADE177" s="1"/>
      <c r="ADG177" s="1"/>
      <c r="ADI177" s="1"/>
      <c r="ADK177" s="1"/>
      <c r="ADM177" s="1"/>
      <c r="ADO177" s="1"/>
      <c r="ADQ177" s="1"/>
      <c r="ADS177" s="1"/>
      <c r="ADU177" s="1"/>
      <c r="ADW177" s="1"/>
      <c r="ADY177" s="1"/>
      <c r="AEA177" s="1"/>
      <c r="AEC177" s="1"/>
      <c r="AEE177" s="1"/>
      <c r="AEG177" s="1"/>
      <c r="AEI177" s="1"/>
      <c r="AEK177" s="1"/>
      <c r="AEM177" s="1"/>
      <c r="AEO177" s="1"/>
      <c r="AEQ177" s="1"/>
      <c r="AES177" s="1"/>
      <c r="AEU177" s="1"/>
      <c r="AEW177" s="1"/>
      <c r="AEY177" s="1"/>
      <c r="AFA177" s="1"/>
      <c r="AFC177" s="1"/>
      <c r="AFE177" s="1"/>
      <c r="AFG177" s="1"/>
      <c r="AFI177" s="1"/>
      <c r="AFK177" s="1"/>
      <c r="AFM177" s="1"/>
      <c r="AFO177" s="1"/>
      <c r="AFQ177" s="1"/>
      <c r="AFS177" s="1"/>
      <c r="AFU177" s="1"/>
      <c r="AFW177" s="1"/>
      <c r="AFY177" s="1"/>
      <c r="AGA177" s="1"/>
      <c r="AGC177" s="1"/>
      <c r="AGE177" s="1"/>
      <c r="AGG177" s="1"/>
      <c r="AGI177" s="1"/>
      <c r="AGK177" s="1"/>
      <c r="AGM177" s="1"/>
      <c r="AGO177" s="1"/>
      <c r="AGQ177" s="1"/>
      <c r="AGS177" s="1"/>
      <c r="AGU177" s="1"/>
      <c r="AGW177" s="1"/>
      <c r="AGY177" s="1"/>
      <c r="AHA177" s="1"/>
      <c r="AHC177" s="1"/>
      <c r="AHE177" s="1"/>
      <c r="AHG177" s="1"/>
      <c r="AHI177" s="1"/>
      <c r="AHK177" s="1"/>
      <c r="AHM177" s="1"/>
      <c r="AHO177" s="1"/>
      <c r="AHQ177" s="1"/>
      <c r="AHS177" s="1"/>
      <c r="AHU177" s="1"/>
      <c r="AHW177" s="1"/>
      <c r="AHY177" s="1"/>
      <c r="AIA177" s="1"/>
      <c r="AIC177" s="1"/>
      <c r="AIE177" s="1"/>
      <c r="AIG177" s="1"/>
      <c r="AII177" s="1"/>
      <c r="AIK177" s="1"/>
      <c r="AIM177" s="1"/>
      <c r="AIO177" s="1"/>
      <c r="AIQ177" s="1"/>
      <c r="AIS177" s="1"/>
      <c r="AIU177" s="1"/>
      <c r="AIW177" s="1"/>
      <c r="AIY177" s="1"/>
      <c r="AJA177" s="1"/>
      <c r="AJC177" s="1"/>
      <c r="AJE177" s="1"/>
      <c r="AJG177" s="1"/>
      <c r="AJI177" s="1"/>
      <c r="AJK177" s="1"/>
      <c r="AJM177" s="1"/>
      <c r="AJO177" s="1"/>
      <c r="AJQ177" s="1"/>
      <c r="AJS177" s="1"/>
      <c r="AJU177" s="1"/>
      <c r="AJW177" s="1"/>
      <c r="AJY177" s="1"/>
      <c r="AKA177" s="1"/>
      <c r="AKC177" s="1"/>
      <c r="AKE177" s="1"/>
      <c r="AKG177" s="1"/>
      <c r="AKI177" s="1"/>
      <c r="AKK177" s="1"/>
      <c r="AKM177" s="1"/>
      <c r="AKO177" s="1"/>
      <c r="AKQ177" s="1"/>
      <c r="AKS177" s="1"/>
      <c r="AKU177" s="1"/>
      <c r="AKW177" s="1"/>
      <c r="AKY177" s="1"/>
      <c r="ALA177" s="1"/>
      <c r="ALC177" s="1"/>
      <c r="ALE177" s="1"/>
      <c r="ALG177" s="1"/>
      <c r="ALI177" s="1"/>
      <c r="ALK177" s="1"/>
      <c r="ALM177" s="1"/>
      <c r="ALO177" s="1"/>
      <c r="ALQ177" s="1"/>
      <c r="ALS177" s="1"/>
      <c r="ALU177" s="1"/>
      <c r="ALW177" s="1"/>
      <c r="ALY177" s="1"/>
      <c r="AMA177" s="1"/>
      <c r="AMC177" s="1"/>
      <c r="AME177" s="1"/>
      <c r="AMG177" s="1"/>
      <c r="AMI177" s="1"/>
      <c r="AMK177" s="1"/>
      <c r="AMM177" s="1"/>
      <c r="AMO177" s="1"/>
      <c r="AMQ177" s="1"/>
      <c r="AMS177" s="1"/>
      <c r="AMU177" s="1"/>
      <c r="AMW177" s="1"/>
      <c r="AMY177" s="1"/>
      <c r="ANA177" s="1"/>
      <c r="ANC177" s="1"/>
      <c r="ANE177" s="1"/>
      <c r="ANG177" s="1"/>
      <c r="ANI177" s="1"/>
      <c r="ANK177" s="1"/>
      <c r="ANM177" s="1"/>
      <c r="ANO177" s="1"/>
      <c r="ANQ177" s="1"/>
      <c r="ANS177" s="1"/>
      <c r="ANU177" s="1"/>
      <c r="ANW177" s="1"/>
      <c r="ANY177" s="1"/>
      <c r="AOA177" s="1"/>
      <c r="AOC177" s="1"/>
      <c r="AOE177" s="1"/>
      <c r="AOG177" s="1"/>
      <c r="AOI177" s="1"/>
      <c r="AOK177" s="1"/>
      <c r="AOM177" s="1"/>
      <c r="AOO177" s="1"/>
      <c r="AOQ177" s="1"/>
      <c r="AOS177" s="1"/>
      <c r="AOU177" s="1"/>
      <c r="AOW177" s="1"/>
      <c r="AOY177" s="1"/>
      <c r="APA177" s="1"/>
      <c r="APC177" s="1"/>
      <c r="APE177" s="1"/>
      <c r="APG177" s="1"/>
      <c r="API177" s="1"/>
      <c r="APK177" s="1"/>
      <c r="APM177" s="1"/>
      <c r="APO177" s="1"/>
      <c r="APQ177" s="1"/>
      <c r="APS177" s="1"/>
      <c r="APU177" s="1"/>
      <c r="APW177" s="1"/>
      <c r="APY177" s="1"/>
      <c r="AQA177" s="1"/>
      <c r="AQC177" s="1"/>
      <c r="AQE177" s="1"/>
      <c r="AQG177" s="1"/>
      <c r="AQI177" s="1"/>
      <c r="AQK177" s="1"/>
      <c r="AQM177" s="1"/>
      <c r="AQO177" s="1"/>
      <c r="AQQ177" s="1"/>
      <c r="AQS177" s="1"/>
      <c r="AQU177" s="1"/>
      <c r="AQW177" s="1"/>
      <c r="AQY177" s="1"/>
      <c r="ARA177" s="1"/>
      <c r="ARC177" s="1"/>
      <c r="ARE177" s="1"/>
      <c r="ARG177" s="1"/>
      <c r="ARI177" s="1"/>
      <c r="ARK177" s="1"/>
      <c r="ARM177" s="1"/>
      <c r="ARO177" s="1"/>
      <c r="ARQ177" s="1"/>
      <c r="ARS177" s="1"/>
      <c r="ARU177" s="1"/>
      <c r="ARW177" s="1"/>
      <c r="ARY177" s="1"/>
      <c r="ASA177" s="1"/>
      <c r="ASC177" s="1"/>
      <c r="ASE177" s="1"/>
      <c r="ASG177" s="1"/>
      <c r="ASI177" s="1"/>
      <c r="ASK177" s="1"/>
      <c r="ASM177" s="1"/>
      <c r="ASO177" s="1"/>
      <c r="ASQ177" s="1"/>
      <c r="ASS177" s="1"/>
      <c r="ASU177" s="1"/>
      <c r="ASW177" s="1"/>
      <c r="ASY177" s="1"/>
      <c r="ATA177" s="1"/>
      <c r="ATC177" s="1"/>
      <c r="ATE177" s="1"/>
      <c r="ATG177" s="1"/>
      <c r="ATI177" s="1"/>
      <c r="ATK177" s="1"/>
      <c r="ATM177" s="1"/>
      <c r="ATO177" s="1"/>
      <c r="ATQ177" s="1"/>
      <c r="ATS177" s="1"/>
      <c r="ATU177" s="1"/>
      <c r="ATW177" s="1"/>
      <c r="ATY177" s="1"/>
      <c r="AUA177" s="1"/>
      <c r="AUC177" s="1"/>
      <c r="AUE177" s="1"/>
      <c r="AUG177" s="1"/>
      <c r="AUI177" s="1"/>
      <c r="AUK177" s="1"/>
      <c r="AUM177" s="1"/>
      <c r="AUO177" s="1"/>
      <c r="AUQ177" s="1"/>
      <c r="AUS177" s="1"/>
      <c r="AUU177" s="1"/>
      <c r="AUW177" s="1"/>
      <c r="AUY177" s="1"/>
      <c r="AVA177" s="1"/>
      <c r="AVC177" s="1"/>
      <c r="AVE177" s="1"/>
      <c r="AVG177" s="1"/>
      <c r="AVI177" s="1"/>
      <c r="AVK177" s="1"/>
      <c r="AVM177" s="1"/>
      <c r="AVO177" s="1"/>
      <c r="AVQ177" s="1"/>
      <c r="AVS177" s="1"/>
      <c r="AVU177" s="1"/>
      <c r="AVW177" s="1"/>
      <c r="AVY177" s="1"/>
      <c r="AWA177" s="1"/>
      <c r="AWC177" s="1"/>
      <c r="AWE177" s="1"/>
      <c r="AWG177" s="1"/>
      <c r="AWI177" s="1"/>
      <c r="AWK177" s="1"/>
      <c r="AWM177" s="1"/>
      <c r="AWO177" s="1"/>
      <c r="AWQ177" s="1"/>
      <c r="AWS177" s="1"/>
      <c r="AWU177" s="1"/>
      <c r="AWW177" s="1"/>
      <c r="AWY177" s="1"/>
      <c r="AXA177" s="1"/>
      <c r="AXC177" s="1"/>
      <c r="AXE177" s="1"/>
      <c r="AXG177" s="1"/>
      <c r="AXI177" s="1"/>
      <c r="AXK177" s="1"/>
      <c r="AXM177" s="1"/>
      <c r="AXO177" s="1"/>
      <c r="AXQ177" s="1"/>
      <c r="AXS177" s="1"/>
      <c r="AXU177" s="1"/>
      <c r="AXW177" s="1"/>
      <c r="AXY177" s="1"/>
      <c r="AYA177" s="1"/>
      <c r="AYC177" s="1"/>
      <c r="AYE177" s="1"/>
      <c r="AYG177" s="1"/>
      <c r="AYI177" s="1"/>
      <c r="AYK177" s="1"/>
      <c r="AYM177" s="1"/>
      <c r="AYO177" s="1"/>
      <c r="AYQ177" s="1"/>
      <c r="AYS177" s="1"/>
      <c r="AYU177" s="1"/>
      <c r="AYW177" s="1"/>
      <c r="AYY177" s="1"/>
      <c r="AZA177" s="1"/>
      <c r="AZC177" s="1"/>
      <c r="AZE177" s="1"/>
      <c r="AZG177" s="1"/>
      <c r="AZI177" s="1"/>
      <c r="AZK177" s="1"/>
      <c r="AZM177" s="1"/>
      <c r="AZO177" s="1"/>
      <c r="AZQ177" s="1"/>
      <c r="AZS177" s="1"/>
      <c r="AZU177" s="1"/>
      <c r="AZW177" s="1"/>
      <c r="AZY177" s="1"/>
      <c r="BAA177" s="1"/>
      <c r="BAC177" s="1"/>
      <c r="BAE177" s="1"/>
      <c r="BAG177" s="1"/>
      <c r="BAI177" s="1"/>
      <c r="BAK177" s="1"/>
      <c r="BAM177" s="1"/>
      <c r="BAO177" s="1"/>
      <c r="BAQ177" s="1"/>
      <c r="BAS177" s="1"/>
      <c r="BAU177" s="1"/>
      <c r="BAW177" s="1"/>
      <c r="BAY177" s="1"/>
      <c r="BBA177" s="1"/>
      <c r="BBC177" s="1"/>
      <c r="BBE177" s="1"/>
      <c r="BBG177" s="1"/>
      <c r="BBI177" s="1"/>
      <c r="BBK177" s="1"/>
      <c r="BBM177" s="1"/>
      <c r="BBO177" s="1"/>
      <c r="BBQ177" s="1"/>
      <c r="BBS177" s="1"/>
      <c r="BBU177" s="1"/>
      <c r="BBW177" s="1"/>
      <c r="BBY177" s="1"/>
      <c r="BCA177" s="1"/>
      <c r="BCC177" s="1"/>
      <c r="BCE177" s="1"/>
      <c r="BCG177" s="1"/>
      <c r="BCI177" s="1"/>
      <c r="BCK177" s="1"/>
      <c r="BCM177" s="1"/>
      <c r="BCO177" s="1"/>
      <c r="BCQ177" s="1"/>
      <c r="BCS177" s="1"/>
      <c r="BCU177" s="1"/>
      <c r="BCW177" s="1"/>
      <c r="BCY177" s="1"/>
      <c r="BDA177" s="1"/>
      <c r="BDC177" s="1"/>
      <c r="BDE177" s="1"/>
      <c r="BDG177" s="1"/>
      <c r="BDI177" s="1"/>
      <c r="BDK177" s="1"/>
      <c r="BDM177" s="1"/>
      <c r="BDO177" s="1"/>
      <c r="BDQ177" s="1"/>
      <c r="BDS177" s="1"/>
      <c r="BDU177" s="1"/>
      <c r="BDW177" s="1"/>
      <c r="BDY177" s="1"/>
      <c r="BEA177" s="1"/>
      <c r="BEC177" s="1"/>
      <c r="BEE177" s="1"/>
      <c r="BEG177" s="1"/>
      <c r="BEI177" s="1"/>
      <c r="BEK177" s="1"/>
      <c r="BEM177" s="1"/>
      <c r="BEO177" s="1"/>
      <c r="BEQ177" s="1"/>
      <c r="BES177" s="1"/>
      <c r="BEU177" s="1"/>
      <c r="BEW177" s="1"/>
      <c r="BEY177" s="1"/>
      <c r="BFA177" s="1"/>
      <c r="BFC177" s="1"/>
      <c r="BFE177" s="1"/>
      <c r="BFG177" s="1"/>
      <c r="BFI177" s="1"/>
      <c r="BFK177" s="1"/>
      <c r="BFM177" s="1"/>
      <c r="BFO177" s="1"/>
      <c r="BFQ177" s="1"/>
      <c r="BFS177" s="1"/>
      <c r="BFU177" s="1"/>
      <c r="BFW177" s="1"/>
      <c r="BFY177" s="1"/>
      <c r="BGA177" s="1"/>
      <c r="BGC177" s="1"/>
      <c r="BGE177" s="1"/>
      <c r="BGG177" s="1"/>
      <c r="BGI177" s="1"/>
      <c r="BGK177" s="1"/>
      <c r="BGM177" s="1"/>
      <c r="BGO177" s="1"/>
      <c r="BGQ177" s="1"/>
      <c r="BGS177" s="1"/>
      <c r="BGU177" s="1"/>
      <c r="BGW177" s="1"/>
      <c r="BGY177" s="1"/>
      <c r="BHA177" s="1"/>
      <c r="BHC177" s="1"/>
      <c r="BHE177" s="1"/>
      <c r="BHG177" s="1"/>
      <c r="BHI177" s="1"/>
      <c r="BHK177" s="1"/>
      <c r="BHM177" s="1"/>
      <c r="BHO177" s="1"/>
      <c r="BHQ177" s="1"/>
      <c r="BHS177" s="1"/>
      <c r="BHU177" s="1"/>
      <c r="BHW177" s="1"/>
      <c r="BHY177" s="1"/>
      <c r="BIA177" s="1"/>
      <c r="BIC177" s="1"/>
      <c r="BIE177" s="1"/>
      <c r="BIG177" s="1"/>
      <c r="BII177" s="1"/>
      <c r="BIK177" s="1"/>
      <c r="BIM177" s="1"/>
      <c r="BIO177" s="1"/>
      <c r="BIQ177" s="1"/>
      <c r="BIS177" s="1"/>
      <c r="BIU177" s="1"/>
      <c r="BIW177" s="1"/>
      <c r="BIY177" s="1"/>
      <c r="BJA177" s="1"/>
      <c r="BJC177" s="1"/>
      <c r="BJE177" s="1"/>
      <c r="BJG177" s="1"/>
      <c r="BJI177" s="1"/>
      <c r="BJK177" s="1"/>
      <c r="BJM177" s="1"/>
      <c r="BJO177" s="1"/>
      <c r="BJQ177" s="1"/>
      <c r="BJS177" s="1"/>
      <c r="BJU177" s="1"/>
      <c r="BJW177" s="1"/>
      <c r="BJY177" s="1"/>
      <c r="BKA177" s="1"/>
      <c r="BKC177" s="1"/>
      <c r="BKE177" s="1"/>
      <c r="BKG177" s="1"/>
      <c r="BKI177" s="1"/>
      <c r="BKK177" s="1"/>
      <c r="BKM177" s="1"/>
      <c r="BKO177" s="1"/>
      <c r="BKQ177" s="1"/>
      <c r="BKS177" s="1"/>
      <c r="BKU177" s="1"/>
      <c r="BKW177" s="1"/>
      <c r="BKY177" s="1"/>
      <c r="BLA177" s="1"/>
      <c r="BLC177" s="1"/>
      <c r="BLE177" s="1"/>
      <c r="BLG177" s="1"/>
      <c r="BLI177" s="1"/>
      <c r="BLK177" s="1"/>
      <c r="BLM177" s="1"/>
      <c r="BLO177" s="1"/>
      <c r="BLQ177" s="1"/>
      <c r="BLS177" s="1"/>
      <c r="BLU177" s="1"/>
      <c r="BLW177" s="1"/>
      <c r="BLY177" s="1"/>
      <c r="BMA177" s="1"/>
      <c r="BMC177" s="1"/>
      <c r="BME177" s="1"/>
      <c r="BMG177" s="1"/>
      <c r="BMI177" s="1"/>
      <c r="BMK177" s="1"/>
      <c r="BMM177" s="1"/>
      <c r="BMO177" s="1"/>
      <c r="BMQ177" s="1"/>
      <c r="BMS177" s="1"/>
      <c r="BMU177" s="1"/>
      <c r="BMW177" s="1"/>
      <c r="BMY177" s="1"/>
      <c r="BNA177" s="1"/>
      <c r="BNC177" s="1"/>
      <c r="BNE177" s="1"/>
      <c r="BNG177" s="1"/>
      <c r="BNI177" s="1"/>
      <c r="BNK177" s="1"/>
      <c r="BNM177" s="1"/>
      <c r="BNO177" s="1"/>
      <c r="BNQ177" s="1"/>
      <c r="BNS177" s="1"/>
      <c r="BNU177" s="1"/>
      <c r="BNW177" s="1"/>
      <c r="BNY177" s="1"/>
      <c r="BOA177" s="1"/>
      <c r="BOC177" s="1"/>
      <c r="BOE177" s="1"/>
      <c r="BOG177" s="1"/>
      <c r="BOI177" s="1"/>
      <c r="BOK177" s="1"/>
      <c r="BOM177" s="1"/>
      <c r="BOO177" s="1"/>
      <c r="BOQ177" s="1"/>
      <c r="BOS177" s="1"/>
      <c r="BOU177" s="1"/>
      <c r="BOW177" s="1"/>
      <c r="BOY177" s="1"/>
      <c r="BPA177" s="1"/>
      <c r="BPC177" s="1"/>
      <c r="BPE177" s="1"/>
      <c r="BPG177" s="1"/>
      <c r="BPI177" s="1"/>
      <c r="BPK177" s="1"/>
      <c r="BPM177" s="1"/>
      <c r="BPO177" s="1"/>
      <c r="BPQ177" s="1"/>
      <c r="BPS177" s="1"/>
      <c r="BPU177" s="1"/>
      <c r="BPW177" s="1"/>
      <c r="BPY177" s="1"/>
      <c r="BQA177" s="1"/>
      <c r="BQC177" s="1"/>
      <c r="BQE177" s="1"/>
      <c r="BQG177" s="1"/>
      <c r="BQI177" s="1"/>
      <c r="BQK177" s="1"/>
      <c r="BQM177" s="1"/>
      <c r="BQO177" s="1"/>
      <c r="BQQ177" s="1"/>
      <c r="BQS177" s="1"/>
      <c r="BQU177" s="1"/>
      <c r="BQW177" s="1"/>
      <c r="BQY177" s="1"/>
      <c r="BRA177" s="1"/>
      <c r="BRC177" s="1"/>
      <c r="BRE177" s="1"/>
      <c r="BRG177" s="1"/>
      <c r="BRI177" s="1"/>
      <c r="BRK177" s="1"/>
      <c r="BRM177" s="1"/>
      <c r="BRO177" s="1"/>
      <c r="BRQ177" s="1"/>
      <c r="BRS177" s="1"/>
      <c r="BRU177" s="1"/>
      <c r="BRW177" s="1"/>
      <c r="BRY177" s="1"/>
      <c r="BSA177" s="1"/>
      <c r="BSC177" s="1"/>
      <c r="BSE177" s="1"/>
      <c r="BSG177" s="1"/>
      <c r="BSI177" s="1"/>
      <c r="BSK177" s="1"/>
      <c r="BSM177" s="1"/>
      <c r="BSO177" s="1"/>
      <c r="BSQ177" s="1"/>
      <c r="BSS177" s="1"/>
      <c r="BSU177" s="1"/>
      <c r="BSW177" s="1"/>
      <c r="BSY177" s="1"/>
      <c r="BTA177" s="1"/>
      <c r="BTC177" s="1"/>
      <c r="BTE177" s="1"/>
      <c r="BTG177" s="1"/>
      <c r="BTI177" s="1"/>
      <c r="BTK177" s="1"/>
      <c r="BTM177" s="1"/>
      <c r="BTO177" s="1"/>
      <c r="BTQ177" s="1"/>
      <c r="BTS177" s="1"/>
      <c r="BTU177" s="1"/>
      <c r="BTW177" s="1"/>
      <c r="BTY177" s="1"/>
      <c r="BUA177" s="1"/>
      <c r="BUC177" s="1"/>
      <c r="BUE177" s="1"/>
      <c r="BUG177" s="1"/>
      <c r="BUI177" s="1"/>
      <c r="BUK177" s="1"/>
      <c r="BUM177" s="1"/>
      <c r="BUO177" s="1"/>
      <c r="BUQ177" s="1"/>
      <c r="BUS177" s="1"/>
      <c r="BUU177" s="1"/>
      <c r="BUW177" s="1"/>
      <c r="BUY177" s="1"/>
      <c r="BVA177" s="1"/>
      <c r="BVC177" s="1"/>
      <c r="BVE177" s="1"/>
      <c r="BVG177" s="1"/>
      <c r="BVI177" s="1"/>
      <c r="BVK177" s="1"/>
      <c r="BVM177" s="1"/>
      <c r="BVO177" s="1"/>
      <c r="BVQ177" s="1"/>
      <c r="BVS177" s="1"/>
      <c r="BVU177" s="1"/>
      <c r="BVW177" s="1"/>
      <c r="BVY177" s="1"/>
      <c r="BWA177" s="1"/>
      <c r="BWC177" s="1"/>
      <c r="BWE177" s="1"/>
      <c r="BWG177" s="1"/>
      <c r="BWI177" s="1"/>
      <c r="BWK177" s="1"/>
      <c r="BWM177" s="1"/>
      <c r="BWO177" s="1"/>
      <c r="BWQ177" s="1"/>
      <c r="BWS177" s="1"/>
      <c r="BWU177" s="1"/>
      <c r="BWW177" s="1"/>
      <c r="BWY177" s="1"/>
      <c r="BXA177" s="1"/>
      <c r="BXC177" s="1"/>
      <c r="BXE177" s="1"/>
      <c r="BXG177" s="1"/>
      <c r="BXI177" s="1"/>
      <c r="BXK177" s="1"/>
      <c r="BXM177" s="1"/>
      <c r="BXO177" s="1"/>
      <c r="BXQ177" s="1"/>
      <c r="BXS177" s="1"/>
      <c r="BXU177" s="1"/>
      <c r="BXW177" s="1"/>
      <c r="BXY177" s="1"/>
      <c r="BYA177" s="1"/>
      <c r="BYC177" s="1"/>
      <c r="BYE177" s="1"/>
      <c r="BYG177" s="1"/>
      <c r="BYI177" s="1"/>
      <c r="BYK177" s="1"/>
      <c r="BYM177" s="1"/>
      <c r="BYO177" s="1"/>
      <c r="BYQ177" s="1"/>
      <c r="BYS177" s="1"/>
      <c r="BYU177" s="1"/>
      <c r="BYW177" s="1"/>
      <c r="BYY177" s="1"/>
      <c r="BZA177" s="1"/>
      <c r="BZC177" s="1"/>
      <c r="BZE177" s="1"/>
      <c r="BZG177" s="1"/>
      <c r="BZI177" s="1"/>
      <c r="BZK177" s="1"/>
      <c r="BZM177" s="1"/>
      <c r="BZO177" s="1"/>
      <c r="BZQ177" s="1"/>
      <c r="BZS177" s="1"/>
      <c r="BZU177" s="1"/>
      <c r="BZW177" s="1"/>
      <c r="BZY177" s="1"/>
      <c r="CAA177" s="1"/>
      <c r="CAC177" s="1"/>
      <c r="CAE177" s="1"/>
      <c r="CAG177" s="1"/>
      <c r="CAI177" s="1"/>
      <c r="CAK177" s="1"/>
      <c r="CAM177" s="1"/>
      <c r="CAO177" s="1"/>
      <c r="CAQ177" s="1"/>
      <c r="CAS177" s="1"/>
      <c r="CAU177" s="1"/>
      <c r="CAW177" s="1"/>
      <c r="CAY177" s="1"/>
      <c r="CBA177" s="1"/>
      <c r="CBC177" s="1"/>
      <c r="CBE177" s="1"/>
      <c r="CBG177" s="1"/>
      <c r="CBI177" s="1"/>
      <c r="CBK177" s="1"/>
      <c r="CBM177" s="1"/>
      <c r="CBO177" s="1"/>
      <c r="CBQ177" s="1"/>
      <c r="CBS177" s="1"/>
      <c r="CBU177" s="1"/>
      <c r="CBW177" s="1"/>
      <c r="CBY177" s="1"/>
      <c r="CCA177" s="1"/>
      <c r="CCC177" s="1"/>
      <c r="CCE177" s="1"/>
      <c r="CCG177" s="1"/>
      <c r="CCI177" s="1"/>
      <c r="CCK177" s="1"/>
      <c r="CCM177" s="1"/>
      <c r="CCO177" s="1"/>
      <c r="CCQ177" s="1"/>
      <c r="CCS177" s="1"/>
      <c r="CCU177" s="1"/>
      <c r="CCW177" s="1"/>
      <c r="CCY177" s="1"/>
      <c r="CDA177" s="1"/>
      <c r="CDC177" s="1"/>
      <c r="CDE177" s="1"/>
      <c r="CDG177" s="1"/>
      <c r="CDI177" s="1"/>
      <c r="CDK177" s="1"/>
      <c r="CDM177" s="1"/>
      <c r="CDO177" s="1"/>
      <c r="CDQ177" s="1"/>
      <c r="CDS177" s="1"/>
      <c r="CDU177" s="1"/>
      <c r="CDW177" s="1"/>
      <c r="CDY177" s="1"/>
      <c r="CEA177" s="1"/>
      <c r="CEC177" s="1"/>
      <c r="CEE177" s="1"/>
      <c r="CEG177" s="1"/>
      <c r="CEI177" s="1"/>
      <c r="CEK177" s="1"/>
      <c r="CEM177" s="1"/>
      <c r="CEO177" s="1"/>
      <c r="CEQ177" s="1"/>
      <c r="CES177" s="1"/>
      <c r="CEU177" s="1"/>
      <c r="CEW177" s="1"/>
      <c r="CEY177" s="1"/>
      <c r="CFA177" s="1"/>
      <c r="CFC177" s="1"/>
      <c r="CFE177" s="1"/>
      <c r="CFG177" s="1"/>
      <c r="CFI177" s="1"/>
      <c r="CFK177" s="1"/>
      <c r="CFM177" s="1"/>
      <c r="CFO177" s="1"/>
      <c r="CFQ177" s="1"/>
      <c r="CFS177" s="1"/>
      <c r="CFU177" s="1"/>
      <c r="CFW177" s="1"/>
      <c r="CFY177" s="1"/>
      <c r="CGA177" s="1"/>
      <c r="CGC177" s="1"/>
      <c r="CGE177" s="1"/>
      <c r="CGG177" s="1"/>
      <c r="CGI177" s="1"/>
      <c r="CGK177" s="1"/>
      <c r="CGM177" s="1"/>
      <c r="CGO177" s="1"/>
      <c r="CGQ177" s="1"/>
      <c r="CGS177" s="1"/>
      <c r="CGU177" s="1"/>
      <c r="CGW177" s="1"/>
      <c r="CGY177" s="1"/>
      <c r="CHA177" s="1"/>
      <c r="CHC177" s="1"/>
      <c r="CHE177" s="1"/>
      <c r="CHG177" s="1"/>
      <c r="CHI177" s="1"/>
      <c r="CHK177" s="1"/>
      <c r="CHM177" s="1"/>
      <c r="CHO177" s="1"/>
      <c r="CHQ177" s="1"/>
      <c r="CHS177" s="1"/>
      <c r="CHU177" s="1"/>
      <c r="CHW177" s="1"/>
      <c r="CHY177" s="1"/>
      <c r="CIA177" s="1"/>
      <c r="CIC177" s="1"/>
      <c r="CIE177" s="1"/>
      <c r="CIG177" s="1"/>
      <c r="CII177" s="1"/>
      <c r="CIK177" s="1"/>
      <c r="CIM177" s="1"/>
      <c r="CIO177" s="1"/>
      <c r="CIQ177" s="1"/>
      <c r="CIS177" s="1"/>
      <c r="CIU177" s="1"/>
      <c r="CIW177" s="1"/>
      <c r="CIY177" s="1"/>
      <c r="CJA177" s="1"/>
      <c r="CJC177" s="1"/>
      <c r="CJE177" s="1"/>
      <c r="CJG177" s="1"/>
      <c r="CJI177" s="1"/>
      <c r="CJK177" s="1"/>
      <c r="CJM177" s="1"/>
      <c r="CJO177" s="1"/>
      <c r="CJQ177" s="1"/>
      <c r="CJS177" s="1"/>
      <c r="CJU177" s="1"/>
      <c r="CJW177" s="1"/>
      <c r="CJY177" s="1"/>
      <c r="CKA177" s="1"/>
      <c r="CKC177" s="1"/>
      <c r="CKE177" s="1"/>
      <c r="CKG177" s="1"/>
      <c r="CKI177" s="1"/>
      <c r="CKK177" s="1"/>
      <c r="CKM177" s="1"/>
      <c r="CKO177" s="1"/>
      <c r="CKQ177" s="1"/>
      <c r="CKS177" s="1"/>
      <c r="CKU177" s="1"/>
      <c r="CKW177" s="1"/>
      <c r="CKY177" s="1"/>
      <c r="CLA177" s="1"/>
      <c r="CLC177" s="1"/>
      <c r="CLE177" s="1"/>
      <c r="CLG177" s="1"/>
      <c r="CLI177" s="1"/>
      <c r="CLK177" s="1"/>
      <c r="CLM177" s="1"/>
      <c r="CLO177" s="1"/>
      <c r="CLQ177" s="1"/>
      <c r="CLS177" s="1"/>
      <c r="CLU177" s="1"/>
      <c r="CLW177" s="1"/>
      <c r="CLY177" s="1"/>
      <c r="CMA177" s="1"/>
      <c r="CMC177" s="1"/>
      <c r="CME177" s="1"/>
      <c r="CMG177" s="1"/>
      <c r="CMI177" s="1"/>
      <c r="CMK177" s="1"/>
      <c r="CMM177" s="1"/>
      <c r="CMO177" s="1"/>
      <c r="CMQ177" s="1"/>
      <c r="CMS177" s="1"/>
      <c r="CMU177" s="1"/>
      <c r="CMW177" s="1"/>
      <c r="CMY177" s="1"/>
      <c r="CNA177" s="1"/>
      <c r="CNC177" s="1"/>
      <c r="CNE177" s="1"/>
      <c r="CNG177" s="1"/>
      <c r="CNI177" s="1"/>
      <c r="CNK177" s="1"/>
      <c r="CNM177" s="1"/>
      <c r="CNO177" s="1"/>
      <c r="CNQ177" s="1"/>
      <c r="CNS177" s="1"/>
      <c r="CNU177" s="1"/>
      <c r="CNW177" s="1"/>
      <c r="CNY177" s="1"/>
      <c r="COA177" s="1"/>
      <c r="COC177" s="1"/>
      <c r="COE177" s="1"/>
      <c r="COG177" s="1"/>
      <c r="COI177" s="1"/>
      <c r="COK177" s="1"/>
      <c r="COM177" s="1"/>
      <c r="COO177" s="1"/>
      <c r="COQ177" s="1"/>
      <c r="COS177" s="1"/>
      <c r="COU177" s="1"/>
      <c r="COW177" s="1"/>
      <c r="COY177" s="1"/>
      <c r="CPA177" s="1"/>
      <c r="CPC177" s="1"/>
      <c r="CPE177" s="1"/>
      <c r="CPG177" s="1"/>
      <c r="CPI177" s="1"/>
      <c r="CPK177" s="1"/>
      <c r="CPM177" s="1"/>
      <c r="CPO177" s="1"/>
      <c r="CPQ177" s="1"/>
      <c r="CPS177" s="1"/>
      <c r="CPU177" s="1"/>
      <c r="CPW177" s="1"/>
      <c r="CPY177" s="1"/>
      <c r="CQA177" s="1"/>
      <c r="CQC177" s="1"/>
      <c r="CQE177" s="1"/>
      <c r="CQG177" s="1"/>
      <c r="CQI177" s="1"/>
      <c r="CQK177" s="1"/>
      <c r="CQM177" s="1"/>
      <c r="CQO177" s="1"/>
      <c r="CQQ177" s="1"/>
      <c r="CQS177" s="1"/>
      <c r="CQU177" s="1"/>
      <c r="CQW177" s="1"/>
      <c r="CQY177" s="1"/>
      <c r="CRA177" s="1"/>
      <c r="CRC177" s="1"/>
      <c r="CRE177" s="1"/>
      <c r="CRG177" s="1"/>
      <c r="CRI177" s="1"/>
      <c r="CRK177" s="1"/>
      <c r="CRM177" s="1"/>
      <c r="CRO177" s="1"/>
      <c r="CRQ177" s="1"/>
      <c r="CRS177" s="1"/>
      <c r="CRU177" s="1"/>
      <c r="CRW177" s="1"/>
      <c r="CRY177" s="1"/>
      <c r="CSA177" s="1"/>
      <c r="CSC177" s="1"/>
      <c r="CSE177" s="1"/>
      <c r="CSG177" s="1"/>
      <c r="CSI177" s="1"/>
      <c r="CSK177" s="1"/>
      <c r="CSM177" s="1"/>
      <c r="CSO177" s="1"/>
      <c r="CSQ177" s="1"/>
      <c r="CSS177" s="1"/>
      <c r="CSU177" s="1"/>
      <c r="CSW177" s="1"/>
      <c r="CSY177" s="1"/>
      <c r="CTA177" s="1"/>
      <c r="CTC177" s="1"/>
      <c r="CTE177" s="1"/>
      <c r="CTG177" s="1"/>
      <c r="CTI177" s="1"/>
      <c r="CTK177" s="1"/>
      <c r="CTM177" s="1"/>
      <c r="CTO177" s="1"/>
      <c r="CTQ177" s="1"/>
      <c r="CTS177" s="1"/>
      <c r="CTU177" s="1"/>
      <c r="CTW177" s="1"/>
      <c r="CTY177" s="1"/>
      <c r="CUA177" s="1"/>
      <c r="CUC177" s="1"/>
      <c r="CUE177" s="1"/>
      <c r="CUG177" s="1"/>
      <c r="CUI177" s="1"/>
      <c r="CUK177" s="1"/>
      <c r="CUM177" s="1"/>
      <c r="CUO177" s="1"/>
      <c r="CUQ177" s="1"/>
      <c r="CUS177" s="1"/>
      <c r="CUU177" s="1"/>
      <c r="CUW177" s="1"/>
      <c r="CUY177" s="1"/>
      <c r="CVA177" s="1"/>
      <c r="CVC177" s="1"/>
      <c r="CVE177" s="1"/>
      <c r="CVG177" s="1"/>
      <c r="CVI177" s="1"/>
      <c r="CVK177" s="1"/>
      <c r="CVM177" s="1"/>
      <c r="CVO177" s="1"/>
      <c r="CVQ177" s="1"/>
      <c r="CVS177" s="1"/>
      <c r="CVU177" s="1"/>
      <c r="CVW177" s="1"/>
      <c r="CVY177" s="1"/>
      <c r="CWA177" s="1"/>
      <c r="CWC177" s="1"/>
      <c r="CWE177" s="1"/>
      <c r="CWG177" s="1"/>
      <c r="CWI177" s="1"/>
      <c r="CWK177" s="1"/>
      <c r="CWM177" s="1"/>
      <c r="CWO177" s="1"/>
      <c r="CWQ177" s="1"/>
      <c r="CWS177" s="1"/>
      <c r="CWU177" s="1"/>
      <c r="CWW177" s="1"/>
      <c r="CWY177" s="1"/>
      <c r="CXA177" s="1"/>
      <c r="CXC177" s="1"/>
      <c r="CXE177" s="1"/>
      <c r="CXG177" s="1"/>
      <c r="CXI177" s="1"/>
      <c r="CXK177" s="1"/>
      <c r="CXM177" s="1"/>
      <c r="CXO177" s="1"/>
      <c r="CXQ177" s="1"/>
      <c r="CXS177" s="1"/>
      <c r="CXU177" s="1"/>
      <c r="CXW177" s="1"/>
      <c r="CXY177" s="1"/>
      <c r="CYA177" s="1"/>
      <c r="CYC177" s="1"/>
      <c r="CYE177" s="1"/>
      <c r="CYG177" s="1"/>
      <c r="CYI177" s="1"/>
      <c r="CYK177" s="1"/>
      <c r="CYM177" s="1"/>
      <c r="CYO177" s="1"/>
      <c r="CYQ177" s="1"/>
      <c r="CYS177" s="1"/>
      <c r="CYU177" s="1"/>
      <c r="CYW177" s="1"/>
      <c r="CYY177" s="1"/>
      <c r="CZA177" s="1"/>
      <c r="CZC177" s="1"/>
      <c r="CZE177" s="1"/>
      <c r="CZG177" s="1"/>
      <c r="CZI177" s="1"/>
      <c r="CZK177" s="1"/>
      <c r="CZM177" s="1"/>
      <c r="CZO177" s="1"/>
      <c r="CZQ177" s="1"/>
      <c r="CZS177" s="1"/>
      <c r="CZU177" s="1"/>
      <c r="CZW177" s="1"/>
      <c r="CZY177" s="1"/>
      <c r="DAA177" s="1"/>
      <c r="DAC177" s="1"/>
      <c r="DAE177" s="1"/>
      <c r="DAG177" s="1"/>
      <c r="DAI177" s="1"/>
      <c r="DAK177" s="1"/>
      <c r="DAM177" s="1"/>
      <c r="DAO177" s="1"/>
      <c r="DAQ177" s="1"/>
      <c r="DAS177" s="1"/>
      <c r="DAU177" s="1"/>
      <c r="DAW177" s="1"/>
      <c r="DAY177" s="1"/>
      <c r="DBA177" s="1"/>
      <c r="DBC177" s="1"/>
      <c r="DBE177" s="1"/>
      <c r="DBG177" s="1"/>
      <c r="DBI177" s="1"/>
      <c r="DBK177" s="1"/>
      <c r="DBM177" s="1"/>
      <c r="DBO177" s="1"/>
      <c r="DBQ177" s="1"/>
      <c r="DBS177" s="1"/>
      <c r="DBU177" s="1"/>
      <c r="DBW177" s="1"/>
      <c r="DBY177" s="1"/>
      <c r="DCA177" s="1"/>
      <c r="DCC177" s="1"/>
      <c r="DCE177" s="1"/>
      <c r="DCG177" s="1"/>
      <c r="DCI177" s="1"/>
      <c r="DCK177" s="1"/>
      <c r="DCM177" s="1"/>
      <c r="DCO177" s="1"/>
      <c r="DCQ177" s="1"/>
      <c r="DCS177" s="1"/>
      <c r="DCU177" s="1"/>
      <c r="DCW177" s="1"/>
      <c r="DCY177" s="1"/>
      <c r="DDA177" s="1"/>
      <c r="DDC177" s="1"/>
      <c r="DDE177" s="1"/>
      <c r="DDG177" s="1"/>
      <c r="DDI177" s="1"/>
      <c r="DDK177" s="1"/>
      <c r="DDM177" s="1"/>
      <c r="DDO177" s="1"/>
      <c r="DDQ177" s="1"/>
      <c r="DDS177" s="1"/>
      <c r="DDU177" s="1"/>
      <c r="DDW177" s="1"/>
      <c r="DDY177" s="1"/>
      <c r="DEA177" s="1"/>
      <c r="DEC177" s="1"/>
      <c r="DEE177" s="1"/>
      <c r="DEG177" s="1"/>
      <c r="DEI177" s="1"/>
      <c r="DEK177" s="1"/>
      <c r="DEM177" s="1"/>
      <c r="DEO177" s="1"/>
      <c r="DEQ177" s="1"/>
      <c r="DES177" s="1"/>
      <c r="DEU177" s="1"/>
      <c r="DEW177" s="1"/>
      <c r="DEY177" s="1"/>
      <c r="DFA177" s="1"/>
      <c r="DFC177" s="1"/>
      <c r="DFE177" s="1"/>
      <c r="DFG177" s="1"/>
      <c r="DFI177" s="1"/>
      <c r="DFK177" s="1"/>
      <c r="DFM177" s="1"/>
      <c r="DFO177" s="1"/>
      <c r="DFQ177" s="1"/>
      <c r="DFS177" s="1"/>
      <c r="DFU177" s="1"/>
      <c r="DFW177" s="1"/>
      <c r="DFY177" s="1"/>
      <c r="DGA177" s="1"/>
      <c r="DGC177" s="1"/>
      <c r="DGE177" s="1"/>
      <c r="DGG177" s="1"/>
      <c r="DGI177" s="1"/>
      <c r="DGK177" s="1"/>
      <c r="DGM177" s="1"/>
      <c r="DGO177" s="1"/>
      <c r="DGQ177" s="1"/>
      <c r="DGS177" s="1"/>
      <c r="DGU177" s="1"/>
      <c r="DGW177" s="1"/>
      <c r="DGY177" s="1"/>
      <c r="DHA177" s="1"/>
      <c r="DHC177" s="1"/>
      <c r="DHE177" s="1"/>
      <c r="DHG177" s="1"/>
      <c r="DHI177" s="1"/>
      <c r="DHK177" s="1"/>
      <c r="DHM177" s="1"/>
      <c r="DHO177" s="1"/>
      <c r="DHQ177" s="1"/>
      <c r="DHS177" s="1"/>
      <c r="DHU177" s="1"/>
      <c r="DHW177" s="1"/>
      <c r="DHY177" s="1"/>
      <c r="DIA177" s="1"/>
      <c r="DIC177" s="1"/>
      <c r="DIE177" s="1"/>
      <c r="DIG177" s="1"/>
      <c r="DII177" s="1"/>
      <c r="DIK177" s="1"/>
      <c r="DIM177" s="1"/>
      <c r="DIO177" s="1"/>
      <c r="DIQ177" s="1"/>
      <c r="DIS177" s="1"/>
      <c r="DIU177" s="1"/>
      <c r="DIW177" s="1"/>
      <c r="DIY177" s="1"/>
      <c r="DJA177" s="1"/>
      <c r="DJC177" s="1"/>
      <c r="DJE177" s="1"/>
      <c r="DJG177" s="1"/>
      <c r="DJI177" s="1"/>
      <c r="DJK177" s="1"/>
      <c r="DJM177" s="1"/>
      <c r="DJO177" s="1"/>
      <c r="DJQ177" s="1"/>
      <c r="DJS177" s="1"/>
      <c r="DJU177" s="1"/>
      <c r="DJW177" s="1"/>
      <c r="DJY177" s="1"/>
      <c r="DKA177" s="1"/>
      <c r="DKC177" s="1"/>
      <c r="DKE177" s="1"/>
      <c r="DKG177" s="1"/>
      <c r="DKI177" s="1"/>
      <c r="DKK177" s="1"/>
      <c r="DKM177" s="1"/>
      <c r="DKO177" s="1"/>
      <c r="DKQ177" s="1"/>
      <c r="DKS177" s="1"/>
      <c r="DKU177" s="1"/>
      <c r="DKW177" s="1"/>
      <c r="DKY177" s="1"/>
      <c r="DLA177" s="1"/>
      <c r="DLC177" s="1"/>
      <c r="DLE177" s="1"/>
      <c r="DLG177" s="1"/>
      <c r="DLI177" s="1"/>
      <c r="DLK177" s="1"/>
      <c r="DLM177" s="1"/>
      <c r="DLO177" s="1"/>
      <c r="DLQ177" s="1"/>
      <c r="DLS177" s="1"/>
      <c r="DLU177" s="1"/>
      <c r="DLW177" s="1"/>
      <c r="DLY177" s="1"/>
      <c r="DMA177" s="1"/>
      <c r="DMC177" s="1"/>
      <c r="DME177" s="1"/>
      <c r="DMG177" s="1"/>
      <c r="DMI177" s="1"/>
      <c r="DMK177" s="1"/>
      <c r="DMM177" s="1"/>
      <c r="DMO177" s="1"/>
      <c r="DMQ177" s="1"/>
      <c r="DMS177" s="1"/>
      <c r="DMU177" s="1"/>
      <c r="DMW177" s="1"/>
      <c r="DMY177" s="1"/>
      <c r="DNA177" s="1"/>
      <c r="DNC177" s="1"/>
      <c r="DNE177" s="1"/>
      <c r="DNG177" s="1"/>
      <c r="DNI177" s="1"/>
      <c r="DNK177" s="1"/>
      <c r="DNM177" s="1"/>
      <c r="DNO177" s="1"/>
      <c r="DNQ177" s="1"/>
      <c r="DNS177" s="1"/>
      <c r="DNU177" s="1"/>
      <c r="DNW177" s="1"/>
      <c r="DNY177" s="1"/>
      <c r="DOA177" s="1"/>
      <c r="DOC177" s="1"/>
      <c r="DOE177" s="1"/>
      <c r="DOG177" s="1"/>
      <c r="DOI177" s="1"/>
      <c r="DOK177" s="1"/>
      <c r="DOM177" s="1"/>
      <c r="DOO177" s="1"/>
      <c r="DOQ177" s="1"/>
      <c r="DOS177" s="1"/>
      <c r="DOU177" s="1"/>
      <c r="DOW177" s="1"/>
      <c r="DOY177" s="1"/>
      <c r="DPA177" s="1"/>
      <c r="DPC177" s="1"/>
      <c r="DPE177" s="1"/>
      <c r="DPG177" s="1"/>
      <c r="DPI177" s="1"/>
      <c r="DPK177" s="1"/>
      <c r="DPM177" s="1"/>
      <c r="DPO177" s="1"/>
      <c r="DPQ177" s="1"/>
      <c r="DPS177" s="1"/>
      <c r="DPU177" s="1"/>
      <c r="DPW177" s="1"/>
      <c r="DPY177" s="1"/>
      <c r="DQA177" s="1"/>
      <c r="DQC177" s="1"/>
      <c r="DQE177" s="1"/>
      <c r="DQG177" s="1"/>
      <c r="DQI177" s="1"/>
      <c r="DQK177" s="1"/>
      <c r="DQM177" s="1"/>
      <c r="DQO177" s="1"/>
      <c r="DQQ177" s="1"/>
      <c r="DQS177" s="1"/>
      <c r="DQU177" s="1"/>
      <c r="DQW177" s="1"/>
      <c r="DQY177" s="1"/>
      <c r="DRA177" s="1"/>
      <c r="DRC177" s="1"/>
      <c r="DRE177" s="1"/>
      <c r="DRG177" s="1"/>
      <c r="DRI177" s="1"/>
      <c r="DRK177" s="1"/>
      <c r="DRM177" s="1"/>
      <c r="DRO177" s="1"/>
      <c r="DRQ177" s="1"/>
      <c r="DRS177" s="1"/>
      <c r="DRU177" s="1"/>
      <c r="DRW177" s="1"/>
      <c r="DRY177" s="1"/>
      <c r="DSA177" s="1"/>
      <c r="DSC177" s="1"/>
      <c r="DSE177" s="1"/>
      <c r="DSG177" s="1"/>
      <c r="DSI177" s="1"/>
      <c r="DSK177" s="1"/>
      <c r="DSM177" s="1"/>
      <c r="DSO177" s="1"/>
      <c r="DSQ177" s="1"/>
      <c r="DSS177" s="1"/>
      <c r="DSU177" s="1"/>
      <c r="DSW177" s="1"/>
      <c r="DSY177" s="1"/>
      <c r="DTA177" s="1"/>
      <c r="DTC177" s="1"/>
      <c r="DTE177" s="1"/>
      <c r="DTG177" s="1"/>
      <c r="DTI177" s="1"/>
      <c r="DTK177" s="1"/>
      <c r="DTM177" s="1"/>
      <c r="DTO177" s="1"/>
      <c r="DTQ177" s="1"/>
      <c r="DTS177" s="1"/>
      <c r="DTU177" s="1"/>
      <c r="DTW177" s="1"/>
      <c r="DTY177" s="1"/>
      <c r="DUA177" s="1"/>
      <c r="DUC177" s="1"/>
      <c r="DUE177" s="1"/>
      <c r="DUG177" s="1"/>
      <c r="DUI177" s="1"/>
      <c r="DUK177" s="1"/>
      <c r="DUM177" s="1"/>
      <c r="DUO177" s="1"/>
      <c r="DUQ177" s="1"/>
      <c r="DUS177" s="1"/>
      <c r="DUU177" s="1"/>
      <c r="DUW177" s="1"/>
      <c r="DUY177" s="1"/>
      <c r="DVA177" s="1"/>
      <c r="DVC177" s="1"/>
      <c r="DVE177" s="1"/>
      <c r="DVG177" s="1"/>
      <c r="DVI177" s="1"/>
      <c r="DVK177" s="1"/>
      <c r="DVM177" s="1"/>
      <c r="DVO177" s="1"/>
      <c r="DVQ177" s="1"/>
      <c r="DVS177" s="1"/>
      <c r="DVU177" s="1"/>
      <c r="DVW177" s="1"/>
      <c r="DVY177" s="1"/>
      <c r="DWA177" s="1"/>
      <c r="DWC177" s="1"/>
      <c r="DWE177" s="1"/>
      <c r="DWG177" s="1"/>
      <c r="DWI177" s="1"/>
      <c r="DWK177" s="1"/>
      <c r="DWM177" s="1"/>
      <c r="DWO177" s="1"/>
      <c r="DWQ177" s="1"/>
      <c r="DWS177" s="1"/>
      <c r="DWU177" s="1"/>
      <c r="DWW177" s="1"/>
      <c r="DWY177" s="1"/>
      <c r="DXA177" s="1"/>
      <c r="DXC177" s="1"/>
      <c r="DXE177" s="1"/>
      <c r="DXG177" s="1"/>
      <c r="DXI177" s="1"/>
      <c r="DXK177" s="1"/>
      <c r="DXM177" s="1"/>
      <c r="DXO177" s="1"/>
      <c r="DXQ177" s="1"/>
      <c r="DXS177" s="1"/>
      <c r="DXU177" s="1"/>
      <c r="DXW177" s="1"/>
      <c r="DXY177" s="1"/>
      <c r="DYA177" s="1"/>
      <c r="DYC177" s="1"/>
      <c r="DYE177" s="1"/>
      <c r="DYG177" s="1"/>
      <c r="DYI177" s="1"/>
      <c r="DYK177" s="1"/>
      <c r="DYM177" s="1"/>
      <c r="DYO177" s="1"/>
      <c r="DYQ177" s="1"/>
      <c r="DYS177" s="1"/>
      <c r="DYU177" s="1"/>
      <c r="DYW177" s="1"/>
      <c r="DYY177" s="1"/>
      <c r="DZA177" s="1"/>
      <c r="DZC177" s="1"/>
      <c r="DZE177" s="1"/>
      <c r="DZG177" s="1"/>
      <c r="DZI177" s="1"/>
      <c r="DZK177" s="1"/>
      <c r="DZM177" s="1"/>
      <c r="DZO177" s="1"/>
      <c r="DZQ177" s="1"/>
      <c r="DZS177" s="1"/>
      <c r="DZU177" s="1"/>
      <c r="DZW177" s="1"/>
      <c r="DZY177" s="1"/>
      <c r="EAA177" s="1"/>
      <c r="EAC177" s="1"/>
      <c r="EAE177" s="1"/>
      <c r="EAG177" s="1"/>
      <c r="EAI177" s="1"/>
      <c r="EAK177" s="1"/>
      <c r="EAM177" s="1"/>
      <c r="EAO177" s="1"/>
      <c r="EAQ177" s="1"/>
      <c r="EAS177" s="1"/>
      <c r="EAU177" s="1"/>
      <c r="EAW177" s="1"/>
      <c r="EAY177" s="1"/>
      <c r="EBA177" s="1"/>
      <c r="EBC177" s="1"/>
      <c r="EBE177" s="1"/>
      <c r="EBG177" s="1"/>
      <c r="EBI177" s="1"/>
      <c r="EBK177" s="1"/>
      <c r="EBM177" s="1"/>
      <c r="EBO177" s="1"/>
      <c r="EBQ177" s="1"/>
      <c r="EBS177" s="1"/>
      <c r="EBU177" s="1"/>
      <c r="EBW177" s="1"/>
      <c r="EBY177" s="1"/>
      <c r="ECA177" s="1"/>
      <c r="ECC177" s="1"/>
      <c r="ECE177" s="1"/>
      <c r="ECG177" s="1"/>
      <c r="ECI177" s="1"/>
      <c r="ECK177" s="1"/>
      <c r="ECM177" s="1"/>
      <c r="ECO177" s="1"/>
      <c r="ECQ177" s="1"/>
      <c r="ECS177" s="1"/>
      <c r="ECU177" s="1"/>
      <c r="ECW177" s="1"/>
      <c r="ECY177" s="1"/>
      <c r="EDA177" s="1"/>
      <c r="EDC177" s="1"/>
      <c r="EDE177" s="1"/>
      <c r="EDG177" s="1"/>
      <c r="EDI177" s="1"/>
      <c r="EDK177" s="1"/>
      <c r="EDM177" s="1"/>
      <c r="EDO177" s="1"/>
      <c r="EDQ177" s="1"/>
      <c r="EDS177" s="1"/>
      <c r="EDU177" s="1"/>
      <c r="EDW177" s="1"/>
      <c r="EDY177" s="1"/>
      <c r="EEA177" s="1"/>
      <c r="EEC177" s="1"/>
      <c r="EEE177" s="1"/>
      <c r="EEG177" s="1"/>
      <c r="EEI177" s="1"/>
      <c r="EEK177" s="1"/>
      <c r="EEM177" s="1"/>
      <c r="EEO177" s="1"/>
      <c r="EEQ177" s="1"/>
      <c r="EES177" s="1"/>
      <c r="EEU177" s="1"/>
      <c r="EEW177" s="1"/>
      <c r="EEY177" s="1"/>
      <c r="EFA177" s="1"/>
      <c r="EFC177" s="1"/>
      <c r="EFE177" s="1"/>
      <c r="EFG177" s="1"/>
      <c r="EFI177" s="1"/>
      <c r="EFK177" s="1"/>
      <c r="EFM177" s="1"/>
      <c r="EFO177" s="1"/>
      <c r="EFQ177" s="1"/>
      <c r="EFS177" s="1"/>
      <c r="EFU177" s="1"/>
      <c r="EFW177" s="1"/>
      <c r="EFY177" s="1"/>
      <c r="EGA177" s="1"/>
      <c r="EGC177" s="1"/>
      <c r="EGE177" s="1"/>
      <c r="EGG177" s="1"/>
      <c r="EGI177" s="1"/>
      <c r="EGK177" s="1"/>
      <c r="EGM177" s="1"/>
      <c r="EGO177" s="1"/>
      <c r="EGQ177" s="1"/>
      <c r="EGS177" s="1"/>
      <c r="EGU177" s="1"/>
      <c r="EGW177" s="1"/>
      <c r="EGY177" s="1"/>
      <c r="EHA177" s="1"/>
      <c r="EHC177" s="1"/>
      <c r="EHE177" s="1"/>
      <c r="EHG177" s="1"/>
      <c r="EHI177" s="1"/>
      <c r="EHK177" s="1"/>
      <c r="EHM177" s="1"/>
      <c r="EHO177" s="1"/>
      <c r="EHQ177" s="1"/>
      <c r="EHS177" s="1"/>
      <c r="EHU177" s="1"/>
      <c r="EHW177" s="1"/>
      <c r="EHY177" s="1"/>
      <c r="EIA177" s="1"/>
      <c r="EIC177" s="1"/>
      <c r="EIE177" s="1"/>
      <c r="EIG177" s="1"/>
      <c r="EII177" s="1"/>
      <c r="EIK177" s="1"/>
      <c r="EIM177" s="1"/>
      <c r="EIO177" s="1"/>
      <c r="EIQ177" s="1"/>
      <c r="EIS177" s="1"/>
      <c r="EIU177" s="1"/>
      <c r="EIW177" s="1"/>
      <c r="EIY177" s="1"/>
      <c r="EJA177" s="1"/>
      <c r="EJC177" s="1"/>
      <c r="EJE177" s="1"/>
      <c r="EJG177" s="1"/>
      <c r="EJI177" s="1"/>
      <c r="EJK177" s="1"/>
      <c r="EJM177" s="1"/>
      <c r="EJO177" s="1"/>
      <c r="EJQ177" s="1"/>
      <c r="EJS177" s="1"/>
      <c r="EJU177" s="1"/>
      <c r="EJW177" s="1"/>
      <c r="EJY177" s="1"/>
      <c r="EKA177" s="1"/>
      <c r="EKC177" s="1"/>
      <c r="EKE177" s="1"/>
      <c r="EKG177" s="1"/>
      <c r="EKI177" s="1"/>
      <c r="EKK177" s="1"/>
      <c r="EKM177" s="1"/>
      <c r="EKO177" s="1"/>
      <c r="EKQ177" s="1"/>
      <c r="EKS177" s="1"/>
      <c r="EKU177" s="1"/>
      <c r="EKW177" s="1"/>
      <c r="EKY177" s="1"/>
      <c r="ELA177" s="1"/>
      <c r="ELC177" s="1"/>
      <c r="ELE177" s="1"/>
      <c r="ELG177" s="1"/>
      <c r="ELI177" s="1"/>
      <c r="ELK177" s="1"/>
      <c r="ELM177" s="1"/>
      <c r="ELO177" s="1"/>
      <c r="ELQ177" s="1"/>
      <c r="ELS177" s="1"/>
      <c r="ELU177" s="1"/>
      <c r="ELW177" s="1"/>
      <c r="ELY177" s="1"/>
      <c r="EMA177" s="1"/>
      <c r="EMC177" s="1"/>
      <c r="EME177" s="1"/>
      <c r="EMG177" s="1"/>
      <c r="EMI177" s="1"/>
      <c r="EMK177" s="1"/>
      <c r="EMM177" s="1"/>
      <c r="EMO177" s="1"/>
      <c r="EMQ177" s="1"/>
      <c r="EMS177" s="1"/>
      <c r="EMU177" s="1"/>
      <c r="EMW177" s="1"/>
      <c r="EMY177" s="1"/>
      <c r="ENA177" s="1"/>
      <c r="ENC177" s="1"/>
      <c r="ENE177" s="1"/>
      <c r="ENG177" s="1"/>
      <c r="ENI177" s="1"/>
      <c r="ENK177" s="1"/>
      <c r="ENM177" s="1"/>
      <c r="ENO177" s="1"/>
      <c r="ENQ177" s="1"/>
      <c r="ENS177" s="1"/>
      <c r="ENU177" s="1"/>
      <c r="ENW177" s="1"/>
      <c r="ENY177" s="1"/>
      <c r="EOA177" s="1"/>
      <c r="EOC177" s="1"/>
      <c r="EOE177" s="1"/>
      <c r="EOG177" s="1"/>
      <c r="EOI177" s="1"/>
      <c r="EOK177" s="1"/>
      <c r="EOM177" s="1"/>
      <c r="EOO177" s="1"/>
      <c r="EOQ177" s="1"/>
      <c r="EOS177" s="1"/>
      <c r="EOU177" s="1"/>
      <c r="EOW177" s="1"/>
      <c r="EOY177" s="1"/>
      <c r="EPA177" s="1"/>
      <c r="EPC177" s="1"/>
      <c r="EPE177" s="1"/>
      <c r="EPG177" s="1"/>
      <c r="EPI177" s="1"/>
      <c r="EPK177" s="1"/>
      <c r="EPM177" s="1"/>
      <c r="EPO177" s="1"/>
      <c r="EPQ177" s="1"/>
      <c r="EPS177" s="1"/>
      <c r="EPU177" s="1"/>
      <c r="EPW177" s="1"/>
      <c r="EPY177" s="1"/>
      <c r="EQA177" s="1"/>
      <c r="EQC177" s="1"/>
      <c r="EQE177" s="1"/>
      <c r="EQG177" s="1"/>
      <c r="EQI177" s="1"/>
      <c r="EQK177" s="1"/>
      <c r="EQM177" s="1"/>
      <c r="EQO177" s="1"/>
      <c r="EQQ177" s="1"/>
      <c r="EQS177" s="1"/>
      <c r="EQU177" s="1"/>
      <c r="EQW177" s="1"/>
      <c r="EQY177" s="1"/>
      <c r="ERA177" s="1"/>
      <c r="ERC177" s="1"/>
      <c r="ERE177" s="1"/>
      <c r="ERG177" s="1"/>
      <c r="ERI177" s="1"/>
      <c r="ERK177" s="1"/>
      <c r="ERM177" s="1"/>
      <c r="ERO177" s="1"/>
      <c r="ERQ177" s="1"/>
      <c r="ERS177" s="1"/>
      <c r="ERU177" s="1"/>
      <c r="ERW177" s="1"/>
      <c r="ERY177" s="1"/>
      <c r="ESA177" s="1"/>
      <c r="ESC177" s="1"/>
      <c r="ESE177" s="1"/>
      <c r="ESG177" s="1"/>
      <c r="ESI177" s="1"/>
      <c r="ESK177" s="1"/>
      <c r="ESM177" s="1"/>
      <c r="ESO177" s="1"/>
      <c r="ESQ177" s="1"/>
      <c r="ESS177" s="1"/>
      <c r="ESU177" s="1"/>
      <c r="ESW177" s="1"/>
      <c r="ESY177" s="1"/>
      <c r="ETA177" s="1"/>
      <c r="ETC177" s="1"/>
      <c r="ETE177" s="1"/>
      <c r="ETG177" s="1"/>
      <c r="ETI177" s="1"/>
      <c r="ETK177" s="1"/>
      <c r="ETM177" s="1"/>
      <c r="ETO177" s="1"/>
      <c r="ETQ177" s="1"/>
      <c r="ETS177" s="1"/>
      <c r="ETU177" s="1"/>
      <c r="ETW177" s="1"/>
      <c r="ETY177" s="1"/>
      <c r="EUA177" s="1"/>
      <c r="EUC177" s="1"/>
      <c r="EUE177" s="1"/>
      <c r="EUG177" s="1"/>
      <c r="EUI177" s="1"/>
      <c r="EUK177" s="1"/>
      <c r="EUM177" s="1"/>
      <c r="EUO177" s="1"/>
      <c r="EUQ177" s="1"/>
      <c r="EUS177" s="1"/>
      <c r="EUU177" s="1"/>
      <c r="EUW177" s="1"/>
      <c r="EUY177" s="1"/>
      <c r="EVA177" s="1"/>
      <c r="EVC177" s="1"/>
      <c r="EVE177" s="1"/>
      <c r="EVG177" s="1"/>
      <c r="EVI177" s="1"/>
      <c r="EVK177" s="1"/>
      <c r="EVM177" s="1"/>
      <c r="EVO177" s="1"/>
      <c r="EVQ177" s="1"/>
      <c r="EVS177" s="1"/>
      <c r="EVU177" s="1"/>
      <c r="EVW177" s="1"/>
      <c r="EVY177" s="1"/>
      <c r="EWA177" s="1"/>
      <c r="EWC177" s="1"/>
      <c r="EWE177" s="1"/>
      <c r="EWG177" s="1"/>
      <c r="EWI177" s="1"/>
      <c r="EWK177" s="1"/>
      <c r="EWM177" s="1"/>
      <c r="EWO177" s="1"/>
      <c r="EWQ177" s="1"/>
      <c r="EWS177" s="1"/>
      <c r="EWU177" s="1"/>
      <c r="EWW177" s="1"/>
      <c r="EWY177" s="1"/>
      <c r="EXA177" s="1"/>
      <c r="EXC177" s="1"/>
      <c r="EXE177" s="1"/>
      <c r="EXG177" s="1"/>
      <c r="EXI177" s="1"/>
      <c r="EXK177" s="1"/>
      <c r="EXM177" s="1"/>
      <c r="EXO177" s="1"/>
      <c r="EXQ177" s="1"/>
      <c r="EXS177" s="1"/>
      <c r="EXU177" s="1"/>
      <c r="EXW177" s="1"/>
      <c r="EXY177" s="1"/>
      <c r="EYA177" s="1"/>
      <c r="EYC177" s="1"/>
      <c r="EYE177" s="1"/>
      <c r="EYG177" s="1"/>
      <c r="EYI177" s="1"/>
      <c r="EYK177" s="1"/>
      <c r="EYM177" s="1"/>
      <c r="EYO177" s="1"/>
      <c r="EYQ177" s="1"/>
      <c r="EYS177" s="1"/>
      <c r="EYU177" s="1"/>
      <c r="EYW177" s="1"/>
      <c r="EYY177" s="1"/>
      <c r="EZA177" s="1"/>
      <c r="EZC177" s="1"/>
      <c r="EZE177" s="1"/>
      <c r="EZG177" s="1"/>
      <c r="EZI177" s="1"/>
      <c r="EZK177" s="1"/>
      <c r="EZM177" s="1"/>
      <c r="EZO177" s="1"/>
      <c r="EZQ177" s="1"/>
      <c r="EZS177" s="1"/>
      <c r="EZU177" s="1"/>
      <c r="EZW177" s="1"/>
      <c r="EZY177" s="1"/>
      <c r="FAA177" s="1"/>
      <c r="FAC177" s="1"/>
      <c r="FAE177" s="1"/>
      <c r="FAG177" s="1"/>
      <c r="FAI177" s="1"/>
      <c r="FAK177" s="1"/>
      <c r="FAM177" s="1"/>
      <c r="FAO177" s="1"/>
      <c r="FAQ177" s="1"/>
      <c r="FAS177" s="1"/>
      <c r="FAU177" s="1"/>
      <c r="FAW177" s="1"/>
      <c r="FAY177" s="1"/>
      <c r="FBA177" s="1"/>
      <c r="FBC177" s="1"/>
      <c r="FBE177" s="1"/>
      <c r="FBG177" s="1"/>
      <c r="FBI177" s="1"/>
      <c r="FBK177" s="1"/>
      <c r="FBM177" s="1"/>
      <c r="FBO177" s="1"/>
      <c r="FBQ177" s="1"/>
      <c r="FBS177" s="1"/>
      <c r="FBU177" s="1"/>
      <c r="FBW177" s="1"/>
      <c r="FBY177" s="1"/>
      <c r="FCA177" s="1"/>
      <c r="FCC177" s="1"/>
      <c r="FCE177" s="1"/>
      <c r="FCG177" s="1"/>
      <c r="FCI177" s="1"/>
      <c r="FCK177" s="1"/>
      <c r="FCM177" s="1"/>
      <c r="FCO177" s="1"/>
      <c r="FCQ177" s="1"/>
      <c r="FCS177" s="1"/>
      <c r="FCU177" s="1"/>
      <c r="FCW177" s="1"/>
      <c r="FCY177" s="1"/>
      <c r="FDA177" s="1"/>
      <c r="FDC177" s="1"/>
      <c r="FDE177" s="1"/>
      <c r="FDG177" s="1"/>
      <c r="FDI177" s="1"/>
      <c r="FDK177" s="1"/>
      <c r="FDM177" s="1"/>
      <c r="FDO177" s="1"/>
      <c r="FDQ177" s="1"/>
      <c r="FDS177" s="1"/>
      <c r="FDU177" s="1"/>
      <c r="FDW177" s="1"/>
      <c r="FDY177" s="1"/>
      <c r="FEA177" s="1"/>
      <c r="FEC177" s="1"/>
      <c r="FEE177" s="1"/>
      <c r="FEG177" s="1"/>
      <c r="FEI177" s="1"/>
      <c r="FEK177" s="1"/>
      <c r="FEM177" s="1"/>
      <c r="FEO177" s="1"/>
      <c r="FEQ177" s="1"/>
      <c r="FES177" s="1"/>
      <c r="FEU177" s="1"/>
      <c r="FEW177" s="1"/>
      <c r="FEY177" s="1"/>
      <c r="FFA177" s="1"/>
      <c r="FFC177" s="1"/>
      <c r="FFE177" s="1"/>
      <c r="FFG177" s="1"/>
      <c r="FFI177" s="1"/>
      <c r="FFK177" s="1"/>
      <c r="FFM177" s="1"/>
      <c r="FFO177" s="1"/>
      <c r="FFQ177" s="1"/>
      <c r="FFS177" s="1"/>
      <c r="FFU177" s="1"/>
      <c r="FFW177" s="1"/>
      <c r="FFY177" s="1"/>
      <c r="FGA177" s="1"/>
      <c r="FGC177" s="1"/>
      <c r="FGE177" s="1"/>
      <c r="FGG177" s="1"/>
      <c r="FGI177" s="1"/>
      <c r="FGK177" s="1"/>
      <c r="FGM177" s="1"/>
      <c r="FGO177" s="1"/>
      <c r="FGQ177" s="1"/>
      <c r="FGS177" s="1"/>
      <c r="FGU177" s="1"/>
      <c r="FGW177" s="1"/>
      <c r="FGY177" s="1"/>
      <c r="FHA177" s="1"/>
      <c r="FHC177" s="1"/>
      <c r="FHE177" s="1"/>
      <c r="FHG177" s="1"/>
      <c r="FHI177" s="1"/>
      <c r="FHK177" s="1"/>
      <c r="FHM177" s="1"/>
      <c r="FHO177" s="1"/>
      <c r="FHQ177" s="1"/>
      <c r="FHS177" s="1"/>
      <c r="FHU177" s="1"/>
      <c r="FHW177" s="1"/>
      <c r="FHY177" s="1"/>
      <c r="FIA177" s="1"/>
      <c r="FIC177" s="1"/>
      <c r="FIE177" s="1"/>
      <c r="FIG177" s="1"/>
      <c r="FII177" s="1"/>
      <c r="FIK177" s="1"/>
      <c r="FIM177" s="1"/>
      <c r="FIO177" s="1"/>
      <c r="FIQ177" s="1"/>
      <c r="FIS177" s="1"/>
      <c r="FIU177" s="1"/>
      <c r="FIW177" s="1"/>
      <c r="FIY177" s="1"/>
      <c r="FJA177" s="1"/>
      <c r="FJC177" s="1"/>
      <c r="FJE177" s="1"/>
      <c r="FJG177" s="1"/>
      <c r="FJI177" s="1"/>
      <c r="FJK177" s="1"/>
      <c r="FJM177" s="1"/>
      <c r="FJO177" s="1"/>
      <c r="FJQ177" s="1"/>
      <c r="FJS177" s="1"/>
      <c r="FJU177" s="1"/>
      <c r="FJW177" s="1"/>
      <c r="FJY177" s="1"/>
      <c r="FKA177" s="1"/>
      <c r="FKC177" s="1"/>
      <c r="FKE177" s="1"/>
      <c r="FKG177" s="1"/>
      <c r="FKI177" s="1"/>
      <c r="FKK177" s="1"/>
      <c r="FKM177" s="1"/>
      <c r="FKO177" s="1"/>
      <c r="FKQ177" s="1"/>
      <c r="FKS177" s="1"/>
      <c r="FKU177" s="1"/>
      <c r="FKW177" s="1"/>
      <c r="FKY177" s="1"/>
      <c r="FLA177" s="1"/>
      <c r="FLC177" s="1"/>
      <c r="FLE177" s="1"/>
      <c r="FLG177" s="1"/>
      <c r="FLI177" s="1"/>
      <c r="FLK177" s="1"/>
      <c r="FLM177" s="1"/>
      <c r="FLO177" s="1"/>
      <c r="FLQ177" s="1"/>
      <c r="FLS177" s="1"/>
      <c r="FLU177" s="1"/>
      <c r="FLW177" s="1"/>
      <c r="FLY177" s="1"/>
      <c r="FMA177" s="1"/>
      <c r="FMC177" s="1"/>
      <c r="FME177" s="1"/>
      <c r="FMG177" s="1"/>
      <c r="FMI177" s="1"/>
      <c r="FMK177" s="1"/>
      <c r="FMM177" s="1"/>
      <c r="FMO177" s="1"/>
      <c r="FMQ177" s="1"/>
      <c r="FMS177" s="1"/>
      <c r="FMU177" s="1"/>
      <c r="FMW177" s="1"/>
      <c r="FMY177" s="1"/>
      <c r="FNA177" s="1"/>
      <c r="FNC177" s="1"/>
      <c r="FNE177" s="1"/>
      <c r="FNG177" s="1"/>
      <c r="FNI177" s="1"/>
      <c r="FNK177" s="1"/>
      <c r="FNM177" s="1"/>
      <c r="FNO177" s="1"/>
      <c r="FNQ177" s="1"/>
      <c r="FNS177" s="1"/>
      <c r="FNU177" s="1"/>
      <c r="FNW177" s="1"/>
      <c r="FNY177" s="1"/>
      <c r="FOA177" s="1"/>
      <c r="FOC177" s="1"/>
      <c r="FOE177" s="1"/>
      <c r="FOG177" s="1"/>
      <c r="FOI177" s="1"/>
      <c r="FOK177" s="1"/>
      <c r="FOM177" s="1"/>
      <c r="FOO177" s="1"/>
      <c r="FOQ177" s="1"/>
      <c r="FOS177" s="1"/>
      <c r="FOU177" s="1"/>
      <c r="FOW177" s="1"/>
      <c r="FOY177" s="1"/>
      <c r="FPA177" s="1"/>
      <c r="FPC177" s="1"/>
      <c r="FPE177" s="1"/>
      <c r="FPG177" s="1"/>
      <c r="FPI177" s="1"/>
      <c r="FPK177" s="1"/>
      <c r="FPM177" s="1"/>
      <c r="FPO177" s="1"/>
      <c r="FPQ177" s="1"/>
      <c r="FPS177" s="1"/>
      <c r="FPU177" s="1"/>
      <c r="FPW177" s="1"/>
      <c r="FPY177" s="1"/>
      <c r="FQA177" s="1"/>
      <c r="FQC177" s="1"/>
      <c r="FQE177" s="1"/>
      <c r="FQG177" s="1"/>
      <c r="FQI177" s="1"/>
      <c r="FQK177" s="1"/>
      <c r="FQM177" s="1"/>
      <c r="FQO177" s="1"/>
      <c r="FQQ177" s="1"/>
      <c r="FQS177" s="1"/>
      <c r="FQU177" s="1"/>
      <c r="FQW177" s="1"/>
      <c r="FQY177" s="1"/>
      <c r="FRA177" s="1"/>
      <c r="FRC177" s="1"/>
      <c r="FRE177" s="1"/>
      <c r="FRG177" s="1"/>
      <c r="FRI177" s="1"/>
      <c r="FRK177" s="1"/>
      <c r="FRM177" s="1"/>
      <c r="FRO177" s="1"/>
      <c r="FRQ177" s="1"/>
      <c r="FRS177" s="1"/>
      <c r="FRU177" s="1"/>
      <c r="FRW177" s="1"/>
      <c r="FRY177" s="1"/>
      <c r="FSA177" s="1"/>
      <c r="FSC177" s="1"/>
      <c r="FSE177" s="1"/>
      <c r="FSG177" s="1"/>
      <c r="FSI177" s="1"/>
      <c r="FSK177" s="1"/>
      <c r="FSM177" s="1"/>
      <c r="FSO177" s="1"/>
      <c r="FSQ177" s="1"/>
      <c r="FSS177" s="1"/>
      <c r="FSU177" s="1"/>
      <c r="FSW177" s="1"/>
      <c r="FSY177" s="1"/>
      <c r="FTA177" s="1"/>
      <c r="FTC177" s="1"/>
      <c r="FTE177" s="1"/>
      <c r="FTG177" s="1"/>
      <c r="FTI177" s="1"/>
      <c r="FTK177" s="1"/>
      <c r="FTM177" s="1"/>
      <c r="FTO177" s="1"/>
      <c r="FTQ177" s="1"/>
      <c r="FTS177" s="1"/>
      <c r="FTU177" s="1"/>
      <c r="FTW177" s="1"/>
      <c r="FTY177" s="1"/>
      <c r="FUA177" s="1"/>
      <c r="FUC177" s="1"/>
      <c r="FUE177" s="1"/>
      <c r="FUG177" s="1"/>
      <c r="FUI177" s="1"/>
      <c r="FUK177" s="1"/>
      <c r="FUM177" s="1"/>
      <c r="FUO177" s="1"/>
      <c r="FUQ177" s="1"/>
      <c r="FUS177" s="1"/>
      <c r="FUU177" s="1"/>
      <c r="FUW177" s="1"/>
      <c r="FUY177" s="1"/>
      <c r="FVA177" s="1"/>
      <c r="FVC177" s="1"/>
      <c r="FVE177" s="1"/>
      <c r="FVG177" s="1"/>
      <c r="FVI177" s="1"/>
      <c r="FVK177" s="1"/>
      <c r="FVM177" s="1"/>
      <c r="FVO177" s="1"/>
      <c r="FVQ177" s="1"/>
      <c r="FVS177" s="1"/>
      <c r="FVU177" s="1"/>
      <c r="FVW177" s="1"/>
      <c r="FVY177" s="1"/>
      <c r="FWA177" s="1"/>
      <c r="FWC177" s="1"/>
      <c r="FWE177" s="1"/>
      <c r="FWG177" s="1"/>
      <c r="FWI177" s="1"/>
      <c r="FWK177" s="1"/>
      <c r="FWM177" s="1"/>
      <c r="FWO177" s="1"/>
      <c r="FWQ177" s="1"/>
      <c r="FWS177" s="1"/>
      <c r="FWU177" s="1"/>
      <c r="FWW177" s="1"/>
      <c r="FWY177" s="1"/>
      <c r="FXA177" s="1"/>
      <c r="FXC177" s="1"/>
      <c r="FXE177" s="1"/>
      <c r="FXG177" s="1"/>
      <c r="FXI177" s="1"/>
      <c r="FXK177" s="1"/>
      <c r="FXM177" s="1"/>
      <c r="FXO177" s="1"/>
      <c r="FXQ177" s="1"/>
      <c r="FXS177" s="1"/>
      <c r="FXU177" s="1"/>
      <c r="FXW177" s="1"/>
      <c r="FXY177" s="1"/>
      <c r="FYA177" s="1"/>
      <c r="FYC177" s="1"/>
      <c r="FYE177" s="1"/>
      <c r="FYG177" s="1"/>
      <c r="FYI177" s="1"/>
      <c r="FYK177" s="1"/>
      <c r="FYM177" s="1"/>
      <c r="FYO177" s="1"/>
      <c r="FYQ177" s="1"/>
      <c r="FYS177" s="1"/>
      <c r="FYU177" s="1"/>
      <c r="FYW177" s="1"/>
      <c r="FYY177" s="1"/>
      <c r="FZA177" s="1"/>
      <c r="FZC177" s="1"/>
      <c r="FZE177" s="1"/>
      <c r="FZG177" s="1"/>
      <c r="FZI177" s="1"/>
      <c r="FZK177" s="1"/>
      <c r="FZM177" s="1"/>
      <c r="FZO177" s="1"/>
      <c r="FZQ177" s="1"/>
      <c r="FZS177" s="1"/>
      <c r="FZU177" s="1"/>
      <c r="FZW177" s="1"/>
      <c r="FZY177" s="1"/>
      <c r="GAA177" s="1"/>
      <c r="GAC177" s="1"/>
      <c r="GAE177" s="1"/>
      <c r="GAG177" s="1"/>
      <c r="GAI177" s="1"/>
      <c r="GAK177" s="1"/>
      <c r="GAM177" s="1"/>
      <c r="GAO177" s="1"/>
      <c r="GAQ177" s="1"/>
      <c r="GAS177" s="1"/>
      <c r="GAU177" s="1"/>
      <c r="GAW177" s="1"/>
      <c r="GAY177" s="1"/>
      <c r="GBA177" s="1"/>
      <c r="GBC177" s="1"/>
      <c r="GBE177" s="1"/>
      <c r="GBG177" s="1"/>
      <c r="GBI177" s="1"/>
      <c r="GBK177" s="1"/>
      <c r="GBM177" s="1"/>
      <c r="GBO177" s="1"/>
      <c r="GBQ177" s="1"/>
      <c r="GBS177" s="1"/>
      <c r="GBU177" s="1"/>
      <c r="GBW177" s="1"/>
      <c r="GBY177" s="1"/>
      <c r="GCA177" s="1"/>
      <c r="GCC177" s="1"/>
      <c r="GCE177" s="1"/>
      <c r="GCG177" s="1"/>
      <c r="GCI177" s="1"/>
      <c r="GCK177" s="1"/>
      <c r="GCM177" s="1"/>
      <c r="GCO177" s="1"/>
      <c r="GCQ177" s="1"/>
      <c r="GCS177" s="1"/>
      <c r="GCU177" s="1"/>
      <c r="GCW177" s="1"/>
      <c r="GCY177" s="1"/>
      <c r="GDA177" s="1"/>
      <c r="GDC177" s="1"/>
      <c r="GDE177" s="1"/>
      <c r="GDG177" s="1"/>
      <c r="GDI177" s="1"/>
      <c r="GDK177" s="1"/>
      <c r="GDM177" s="1"/>
      <c r="GDO177" s="1"/>
      <c r="GDQ177" s="1"/>
      <c r="GDS177" s="1"/>
      <c r="GDU177" s="1"/>
      <c r="GDW177" s="1"/>
      <c r="GDY177" s="1"/>
      <c r="GEA177" s="1"/>
      <c r="GEC177" s="1"/>
      <c r="GEE177" s="1"/>
      <c r="GEG177" s="1"/>
      <c r="GEI177" s="1"/>
      <c r="GEK177" s="1"/>
      <c r="GEM177" s="1"/>
      <c r="GEO177" s="1"/>
      <c r="GEQ177" s="1"/>
      <c r="GES177" s="1"/>
      <c r="GEU177" s="1"/>
      <c r="GEW177" s="1"/>
      <c r="GEY177" s="1"/>
      <c r="GFA177" s="1"/>
      <c r="GFC177" s="1"/>
      <c r="GFE177" s="1"/>
      <c r="GFG177" s="1"/>
      <c r="GFI177" s="1"/>
      <c r="GFK177" s="1"/>
      <c r="GFM177" s="1"/>
      <c r="GFO177" s="1"/>
      <c r="GFQ177" s="1"/>
      <c r="GFS177" s="1"/>
      <c r="GFU177" s="1"/>
      <c r="GFW177" s="1"/>
      <c r="GFY177" s="1"/>
      <c r="GGA177" s="1"/>
      <c r="GGC177" s="1"/>
      <c r="GGE177" s="1"/>
      <c r="GGG177" s="1"/>
      <c r="GGI177" s="1"/>
      <c r="GGK177" s="1"/>
      <c r="GGM177" s="1"/>
      <c r="GGO177" s="1"/>
      <c r="GGQ177" s="1"/>
      <c r="GGS177" s="1"/>
      <c r="GGU177" s="1"/>
      <c r="GGW177" s="1"/>
      <c r="GGY177" s="1"/>
      <c r="GHA177" s="1"/>
      <c r="GHC177" s="1"/>
      <c r="GHE177" s="1"/>
      <c r="GHG177" s="1"/>
      <c r="GHI177" s="1"/>
      <c r="GHK177" s="1"/>
      <c r="GHM177" s="1"/>
      <c r="GHO177" s="1"/>
      <c r="GHQ177" s="1"/>
      <c r="GHS177" s="1"/>
      <c r="GHU177" s="1"/>
      <c r="GHW177" s="1"/>
      <c r="GHY177" s="1"/>
      <c r="GIA177" s="1"/>
      <c r="GIC177" s="1"/>
      <c r="GIE177" s="1"/>
      <c r="GIG177" s="1"/>
      <c r="GII177" s="1"/>
      <c r="GIK177" s="1"/>
      <c r="GIM177" s="1"/>
      <c r="GIO177" s="1"/>
      <c r="GIQ177" s="1"/>
      <c r="GIS177" s="1"/>
      <c r="GIU177" s="1"/>
      <c r="GIW177" s="1"/>
      <c r="GIY177" s="1"/>
      <c r="GJA177" s="1"/>
      <c r="GJC177" s="1"/>
      <c r="GJE177" s="1"/>
      <c r="GJG177" s="1"/>
      <c r="GJI177" s="1"/>
      <c r="GJK177" s="1"/>
      <c r="GJM177" s="1"/>
      <c r="GJO177" s="1"/>
      <c r="GJQ177" s="1"/>
      <c r="GJS177" s="1"/>
      <c r="GJU177" s="1"/>
      <c r="GJW177" s="1"/>
      <c r="GJY177" s="1"/>
      <c r="GKA177" s="1"/>
      <c r="GKC177" s="1"/>
      <c r="GKE177" s="1"/>
      <c r="GKG177" s="1"/>
      <c r="GKI177" s="1"/>
      <c r="GKK177" s="1"/>
      <c r="GKM177" s="1"/>
      <c r="GKO177" s="1"/>
      <c r="GKQ177" s="1"/>
      <c r="GKS177" s="1"/>
      <c r="GKU177" s="1"/>
      <c r="GKW177" s="1"/>
      <c r="GKY177" s="1"/>
      <c r="GLA177" s="1"/>
      <c r="GLC177" s="1"/>
      <c r="GLE177" s="1"/>
      <c r="GLG177" s="1"/>
      <c r="GLI177" s="1"/>
      <c r="GLK177" s="1"/>
      <c r="GLM177" s="1"/>
      <c r="GLO177" s="1"/>
      <c r="GLQ177" s="1"/>
      <c r="GLS177" s="1"/>
      <c r="GLU177" s="1"/>
      <c r="GLW177" s="1"/>
      <c r="GLY177" s="1"/>
      <c r="GMA177" s="1"/>
      <c r="GMC177" s="1"/>
      <c r="GME177" s="1"/>
      <c r="GMG177" s="1"/>
      <c r="GMI177" s="1"/>
      <c r="GMK177" s="1"/>
      <c r="GMM177" s="1"/>
      <c r="GMO177" s="1"/>
      <c r="GMQ177" s="1"/>
      <c r="GMS177" s="1"/>
      <c r="GMU177" s="1"/>
      <c r="GMW177" s="1"/>
      <c r="GMY177" s="1"/>
      <c r="GNA177" s="1"/>
      <c r="GNC177" s="1"/>
      <c r="GNE177" s="1"/>
      <c r="GNG177" s="1"/>
      <c r="GNI177" s="1"/>
      <c r="GNK177" s="1"/>
      <c r="GNM177" s="1"/>
      <c r="GNO177" s="1"/>
      <c r="GNQ177" s="1"/>
      <c r="GNS177" s="1"/>
      <c r="GNU177" s="1"/>
      <c r="GNW177" s="1"/>
      <c r="GNY177" s="1"/>
      <c r="GOA177" s="1"/>
      <c r="GOC177" s="1"/>
      <c r="GOE177" s="1"/>
      <c r="GOG177" s="1"/>
      <c r="GOI177" s="1"/>
      <c r="GOK177" s="1"/>
      <c r="GOM177" s="1"/>
      <c r="GOO177" s="1"/>
      <c r="GOQ177" s="1"/>
      <c r="GOS177" s="1"/>
      <c r="GOU177" s="1"/>
      <c r="GOW177" s="1"/>
      <c r="GOY177" s="1"/>
      <c r="GPA177" s="1"/>
      <c r="GPC177" s="1"/>
      <c r="GPE177" s="1"/>
      <c r="GPG177" s="1"/>
      <c r="GPI177" s="1"/>
      <c r="GPK177" s="1"/>
      <c r="GPM177" s="1"/>
      <c r="GPO177" s="1"/>
      <c r="GPQ177" s="1"/>
      <c r="GPS177" s="1"/>
      <c r="GPU177" s="1"/>
      <c r="GPW177" s="1"/>
      <c r="GPY177" s="1"/>
      <c r="GQA177" s="1"/>
      <c r="GQC177" s="1"/>
      <c r="GQE177" s="1"/>
      <c r="GQG177" s="1"/>
      <c r="GQI177" s="1"/>
      <c r="GQK177" s="1"/>
      <c r="GQM177" s="1"/>
      <c r="GQO177" s="1"/>
      <c r="GQQ177" s="1"/>
      <c r="GQS177" s="1"/>
      <c r="GQU177" s="1"/>
      <c r="GQW177" s="1"/>
      <c r="GQY177" s="1"/>
      <c r="GRA177" s="1"/>
      <c r="GRC177" s="1"/>
      <c r="GRE177" s="1"/>
      <c r="GRG177" s="1"/>
      <c r="GRI177" s="1"/>
      <c r="GRK177" s="1"/>
      <c r="GRM177" s="1"/>
      <c r="GRO177" s="1"/>
      <c r="GRQ177" s="1"/>
      <c r="GRS177" s="1"/>
      <c r="GRU177" s="1"/>
      <c r="GRW177" s="1"/>
      <c r="GRY177" s="1"/>
      <c r="GSA177" s="1"/>
      <c r="GSC177" s="1"/>
      <c r="GSE177" s="1"/>
      <c r="GSG177" s="1"/>
      <c r="GSI177" s="1"/>
      <c r="GSK177" s="1"/>
      <c r="GSM177" s="1"/>
      <c r="GSO177" s="1"/>
      <c r="GSQ177" s="1"/>
      <c r="GSS177" s="1"/>
      <c r="GSU177" s="1"/>
      <c r="GSW177" s="1"/>
      <c r="GSY177" s="1"/>
      <c r="GTA177" s="1"/>
      <c r="GTC177" s="1"/>
      <c r="GTE177" s="1"/>
      <c r="GTG177" s="1"/>
      <c r="GTI177" s="1"/>
      <c r="GTK177" s="1"/>
      <c r="GTM177" s="1"/>
      <c r="GTO177" s="1"/>
      <c r="GTQ177" s="1"/>
      <c r="GTS177" s="1"/>
      <c r="GTU177" s="1"/>
      <c r="GTW177" s="1"/>
      <c r="GTY177" s="1"/>
      <c r="GUA177" s="1"/>
      <c r="GUC177" s="1"/>
      <c r="GUE177" s="1"/>
      <c r="GUG177" s="1"/>
      <c r="GUI177" s="1"/>
      <c r="GUK177" s="1"/>
      <c r="GUM177" s="1"/>
      <c r="GUO177" s="1"/>
      <c r="GUQ177" s="1"/>
      <c r="GUS177" s="1"/>
      <c r="GUU177" s="1"/>
      <c r="GUW177" s="1"/>
      <c r="GUY177" s="1"/>
      <c r="GVA177" s="1"/>
      <c r="GVC177" s="1"/>
      <c r="GVE177" s="1"/>
      <c r="GVG177" s="1"/>
      <c r="GVI177" s="1"/>
      <c r="GVK177" s="1"/>
      <c r="GVM177" s="1"/>
      <c r="GVO177" s="1"/>
      <c r="GVQ177" s="1"/>
      <c r="GVS177" s="1"/>
      <c r="GVU177" s="1"/>
      <c r="GVW177" s="1"/>
      <c r="GVY177" s="1"/>
      <c r="GWA177" s="1"/>
      <c r="GWC177" s="1"/>
      <c r="GWE177" s="1"/>
      <c r="GWG177" s="1"/>
      <c r="GWI177" s="1"/>
      <c r="GWK177" s="1"/>
      <c r="GWM177" s="1"/>
      <c r="GWO177" s="1"/>
      <c r="GWQ177" s="1"/>
      <c r="GWS177" s="1"/>
      <c r="GWU177" s="1"/>
      <c r="GWW177" s="1"/>
      <c r="GWY177" s="1"/>
      <c r="GXA177" s="1"/>
      <c r="GXC177" s="1"/>
      <c r="GXE177" s="1"/>
      <c r="GXG177" s="1"/>
      <c r="GXI177" s="1"/>
      <c r="GXK177" s="1"/>
      <c r="GXM177" s="1"/>
      <c r="GXO177" s="1"/>
      <c r="GXQ177" s="1"/>
      <c r="GXS177" s="1"/>
      <c r="GXU177" s="1"/>
      <c r="GXW177" s="1"/>
      <c r="GXY177" s="1"/>
      <c r="GYA177" s="1"/>
      <c r="GYC177" s="1"/>
      <c r="GYE177" s="1"/>
      <c r="GYG177" s="1"/>
      <c r="GYI177" s="1"/>
      <c r="GYK177" s="1"/>
      <c r="GYM177" s="1"/>
      <c r="GYO177" s="1"/>
      <c r="GYQ177" s="1"/>
      <c r="GYS177" s="1"/>
      <c r="GYU177" s="1"/>
      <c r="GYW177" s="1"/>
      <c r="GYY177" s="1"/>
      <c r="GZA177" s="1"/>
      <c r="GZC177" s="1"/>
      <c r="GZE177" s="1"/>
      <c r="GZG177" s="1"/>
      <c r="GZI177" s="1"/>
      <c r="GZK177" s="1"/>
      <c r="GZM177" s="1"/>
      <c r="GZO177" s="1"/>
      <c r="GZQ177" s="1"/>
      <c r="GZS177" s="1"/>
      <c r="GZU177" s="1"/>
      <c r="GZW177" s="1"/>
      <c r="GZY177" s="1"/>
      <c r="HAA177" s="1"/>
      <c r="HAC177" s="1"/>
      <c r="HAE177" s="1"/>
      <c r="HAG177" s="1"/>
      <c r="HAI177" s="1"/>
      <c r="HAK177" s="1"/>
      <c r="HAM177" s="1"/>
      <c r="HAO177" s="1"/>
      <c r="HAQ177" s="1"/>
      <c r="HAS177" s="1"/>
      <c r="HAU177" s="1"/>
      <c r="HAW177" s="1"/>
      <c r="HAY177" s="1"/>
      <c r="HBA177" s="1"/>
      <c r="HBC177" s="1"/>
      <c r="HBE177" s="1"/>
      <c r="HBG177" s="1"/>
      <c r="HBI177" s="1"/>
      <c r="HBK177" s="1"/>
      <c r="HBM177" s="1"/>
      <c r="HBO177" s="1"/>
      <c r="HBQ177" s="1"/>
      <c r="HBS177" s="1"/>
      <c r="HBU177" s="1"/>
      <c r="HBW177" s="1"/>
      <c r="HBY177" s="1"/>
      <c r="HCA177" s="1"/>
      <c r="HCC177" s="1"/>
      <c r="HCE177" s="1"/>
      <c r="HCG177" s="1"/>
      <c r="HCI177" s="1"/>
      <c r="HCK177" s="1"/>
      <c r="HCM177" s="1"/>
      <c r="HCO177" s="1"/>
      <c r="HCQ177" s="1"/>
      <c r="HCS177" s="1"/>
      <c r="HCU177" s="1"/>
      <c r="HCW177" s="1"/>
      <c r="HCY177" s="1"/>
      <c r="HDA177" s="1"/>
      <c r="HDC177" s="1"/>
      <c r="HDE177" s="1"/>
      <c r="HDG177" s="1"/>
      <c r="HDI177" s="1"/>
      <c r="HDK177" s="1"/>
      <c r="HDM177" s="1"/>
      <c r="HDO177" s="1"/>
      <c r="HDQ177" s="1"/>
      <c r="HDS177" s="1"/>
      <c r="HDU177" s="1"/>
      <c r="HDW177" s="1"/>
      <c r="HDY177" s="1"/>
      <c r="HEA177" s="1"/>
      <c r="HEC177" s="1"/>
      <c r="HEE177" s="1"/>
      <c r="HEG177" s="1"/>
      <c r="HEI177" s="1"/>
      <c r="HEK177" s="1"/>
      <c r="HEM177" s="1"/>
      <c r="HEO177" s="1"/>
      <c r="HEQ177" s="1"/>
      <c r="HES177" s="1"/>
      <c r="HEU177" s="1"/>
      <c r="HEW177" s="1"/>
      <c r="HEY177" s="1"/>
      <c r="HFA177" s="1"/>
      <c r="HFC177" s="1"/>
      <c r="HFE177" s="1"/>
      <c r="HFG177" s="1"/>
      <c r="HFI177" s="1"/>
      <c r="HFK177" s="1"/>
      <c r="HFM177" s="1"/>
      <c r="HFO177" s="1"/>
      <c r="HFQ177" s="1"/>
      <c r="HFS177" s="1"/>
      <c r="HFU177" s="1"/>
      <c r="HFW177" s="1"/>
      <c r="HFY177" s="1"/>
      <c r="HGA177" s="1"/>
      <c r="HGC177" s="1"/>
      <c r="HGE177" s="1"/>
      <c r="HGG177" s="1"/>
      <c r="HGI177" s="1"/>
      <c r="HGK177" s="1"/>
      <c r="HGM177" s="1"/>
      <c r="HGO177" s="1"/>
      <c r="HGQ177" s="1"/>
      <c r="HGS177" s="1"/>
      <c r="HGU177" s="1"/>
      <c r="HGW177" s="1"/>
      <c r="HGY177" s="1"/>
      <c r="HHA177" s="1"/>
      <c r="HHC177" s="1"/>
      <c r="HHE177" s="1"/>
      <c r="HHG177" s="1"/>
      <c r="HHI177" s="1"/>
      <c r="HHK177" s="1"/>
      <c r="HHM177" s="1"/>
      <c r="HHO177" s="1"/>
      <c r="HHQ177" s="1"/>
      <c r="HHS177" s="1"/>
      <c r="HHU177" s="1"/>
      <c r="HHW177" s="1"/>
      <c r="HHY177" s="1"/>
      <c r="HIA177" s="1"/>
      <c r="HIC177" s="1"/>
      <c r="HIE177" s="1"/>
      <c r="HIG177" s="1"/>
      <c r="HII177" s="1"/>
      <c r="HIK177" s="1"/>
      <c r="HIM177" s="1"/>
      <c r="HIO177" s="1"/>
      <c r="HIQ177" s="1"/>
      <c r="HIS177" s="1"/>
      <c r="HIU177" s="1"/>
      <c r="HIW177" s="1"/>
      <c r="HIY177" s="1"/>
      <c r="HJA177" s="1"/>
      <c r="HJC177" s="1"/>
      <c r="HJE177" s="1"/>
      <c r="HJG177" s="1"/>
      <c r="HJI177" s="1"/>
      <c r="HJK177" s="1"/>
      <c r="HJM177" s="1"/>
      <c r="HJO177" s="1"/>
      <c r="HJQ177" s="1"/>
      <c r="HJS177" s="1"/>
      <c r="HJU177" s="1"/>
      <c r="HJW177" s="1"/>
      <c r="HJY177" s="1"/>
      <c r="HKA177" s="1"/>
      <c r="HKC177" s="1"/>
      <c r="HKE177" s="1"/>
      <c r="HKG177" s="1"/>
      <c r="HKI177" s="1"/>
      <c r="HKK177" s="1"/>
      <c r="HKM177" s="1"/>
      <c r="HKO177" s="1"/>
      <c r="HKQ177" s="1"/>
      <c r="HKS177" s="1"/>
      <c r="HKU177" s="1"/>
      <c r="HKW177" s="1"/>
      <c r="HKY177" s="1"/>
      <c r="HLA177" s="1"/>
      <c r="HLC177" s="1"/>
      <c r="HLE177" s="1"/>
      <c r="HLG177" s="1"/>
      <c r="HLI177" s="1"/>
      <c r="HLK177" s="1"/>
      <c r="HLM177" s="1"/>
      <c r="HLO177" s="1"/>
      <c r="HLQ177" s="1"/>
      <c r="HLS177" s="1"/>
      <c r="HLU177" s="1"/>
      <c r="HLW177" s="1"/>
      <c r="HLY177" s="1"/>
      <c r="HMA177" s="1"/>
      <c r="HMC177" s="1"/>
      <c r="HME177" s="1"/>
      <c r="HMG177" s="1"/>
      <c r="HMI177" s="1"/>
      <c r="HMK177" s="1"/>
      <c r="HMM177" s="1"/>
      <c r="HMO177" s="1"/>
      <c r="HMQ177" s="1"/>
      <c r="HMS177" s="1"/>
      <c r="HMU177" s="1"/>
      <c r="HMW177" s="1"/>
      <c r="HMY177" s="1"/>
      <c r="HNA177" s="1"/>
      <c r="HNC177" s="1"/>
      <c r="HNE177" s="1"/>
      <c r="HNG177" s="1"/>
      <c r="HNI177" s="1"/>
      <c r="HNK177" s="1"/>
      <c r="HNM177" s="1"/>
      <c r="HNO177" s="1"/>
      <c r="HNQ177" s="1"/>
      <c r="HNS177" s="1"/>
      <c r="HNU177" s="1"/>
      <c r="HNW177" s="1"/>
      <c r="HNY177" s="1"/>
      <c r="HOA177" s="1"/>
      <c r="HOC177" s="1"/>
      <c r="HOE177" s="1"/>
      <c r="HOG177" s="1"/>
      <c r="HOI177" s="1"/>
      <c r="HOK177" s="1"/>
      <c r="HOM177" s="1"/>
      <c r="HOO177" s="1"/>
      <c r="HOQ177" s="1"/>
      <c r="HOS177" s="1"/>
      <c r="HOU177" s="1"/>
      <c r="HOW177" s="1"/>
      <c r="HOY177" s="1"/>
      <c r="HPA177" s="1"/>
      <c r="HPC177" s="1"/>
      <c r="HPE177" s="1"/>
      <c r="HPG177" s="1"/>
      <c r="HPI177" s="1"/>
      <c r="HPK177" s="1"/>
      <c r="HPM177" s="1"/>
      <c r="HPO177" s="1"/>
      <c r="HPQ177" s="1"/>
      <c r="HPS177" s="1"/>
      <c r="HPU177" s="1"/>
      <c r="HPW177" s="1"/>
      <c r="HPY177" s="1"/>
      <c r="HQA177" s="1"/>
      <c r="HQC177" s="1"/>
      <c r="HQE177" s="1"/>
      <c r="HQG177" s="1"/>
      <c r="HQI177" s="1"/>
      <c r="HQK177" s="1"/>
      <c r="HQM177" s="1"/>
      <c r="HQO177" s="1"/>
      <c r="HQQ177" s="1"/>
      <c r="HQS177" s="1"/>
      <c r="HQU177" s="1"/>
      <c r="HQW177" s="1"/>
      <c r="HQY177" s="1"/>
      <c r="HRA177" s="1"/>
      <c r="HRC177" s="1"/>
      <c r="HRE177" s="1"/>
      <c r="HRG177" s="1"/>
      <c r="HRI177" s="1"/>
      <c r="HRK177" s="1"/>
      <c r="HRM177" s="1"/>
      <c r="HRO177" s="1"/>
      <c r="HRQ177" s="1"/>
      <c r="HRS177" s="1"/>
      <c r="HRU177" s="1"/>
      <c r="HRW177" s="1"/>
      <c r="HRY177" s="1"/>
      <c r="HSA177" s="1"/>
      <c r="HSC177" s="1"/>
      <c r="HSE177" s="1"/>
      <c r="HSG177" s="1"/>
      <c r="HSI177" s="1"/>
      <c r="HSK177" s="1"/>
      <c r="HSM177" s="1"/>
      <c r="HSO177" s="1"/>
      <c r="HSQ177" s="1"/>
      <c r="HSS177" s="1"/>
      <c r="HSU177" s="1"/>
      <c r="HSW177" s="1"/>
      <c r="HSY177" s="1"/>
      <c r="HTA177" s="1"/>
      <c r="HTC177" s="1"/>
      <c r="HTE177" s="1"/>
      <c r="HTG177" s="1"/>
      <c r="HTI177" s="1"/>
      <c r="HTK177" s="1"/>
      <c r="HTM177" s="1"/>
      <c r="HTO177" s="1"/>
      <c r="HTQ177" s="1"/>
      <c r="HTS177" s="1"/>
      <c r="HTU177" s="1"/>
      <c r="HTW177" s="1"/>
      <c r="HTY177" s="1"/>
      <c r="HUA177" s="1"/>
      <c r="HUC177" s="1"/>
      <c r="HUE177" s="1"/>
      <c r="HUG177" s="1"/>
      <c r="HUI177" s="1"/>
      <c r="HUK177" s="1"/>
      <c r="HUM177" s="1"/>
      <c r="HUO177" s="1"/>
      <c r="HUQ177" s="1"/>
      <c r="HUS177" s="1"/>
      <c r="HUU177" s="1"/>
      <c r="HUW177" s="1"/>
      <c r="HUY177" s="1"/>
      <c r="HVA177" s="1"/>
      <c r="HVC177" s="1"/>
      <c r="HVE177" s="1"/>
      <c r="HVG177" s="1"/>
      <c r="HVI177" s="1"/>
      <c r="HVK177" s="1"/>
      <c r="HVM177" s="1"/>
      <c r="HVO177" s="1"/>
      <c r="HVQ177" s="1"/>
      <c r="HVS177" s="1"/>
      <c r="HVU177" s="1"/>
      <c r="HVW177" s="1"/>
      <c r="HVY177" s="1"/>
      <c r="HWA177" s="1"/>
      <c r="HWC177" s="1"/>
      <c r="HWE177" s="1"/>
      <c r="HWG177" s="1"/>
      <c r="HWI177" s="1"/>
      <c r="HWK177" s="1"/>
      <c r="HWM177" s="1"/>
      <c r="HWO177" s="1"/>
      <c r="HWQ177" s="1"/>
      <c r="HWS177" s="1"/>
      <c r="HWU177" s="1"/>
      <c r="HWW177" s="1"/>
      <c r="HWY177" s="1"/>
      <c r="HXA177" s="1"/>
      <c r="HXC177" s="1"/>
      <c r="HXE177" s="1"/>
      <c r="HXG177" s="1"/>
      <c r="HXI177" s="1"/>
      <c r="HXK177" s="1"/>
      <c r="HXM177" s="1"/>
      <c r="HXO177" s="1"/>
      <c r="HXQ177" s="1"/>
      <c r="HXS177" s="1"/>
      <c r="HXU177" s="1"/>
      <c r="HXW177" s="1"/>
      <c r="HXY177" s="1"/>
      <c r="HYA177" s="1"/>
      <c r="HYC177" s="1"/>
      <c r="HYE177" s="1"/>
      <c r="HYG177" s="1"/>
      <c r="HYI177" s="1"/>
      <c r="HYK177" s="1"/>
      <c r="HYM177" s="1"/>
      <c r="HYO177" s="1"/>
      <c r="HYQ177" s="1"/>
      <c r="HYS177" s="1"/>
      <c r="HYU177" s="1"/>
      <c r="HYW177" s="1"/>
      <c r="HYY177" s="1"/>
      <c r="HZA177" s="1"/>
      <c r="HZC177" s="1"/>
      <c r="HZE177" s="1"/>
      <c r="HZG177" s="1"/>
      <c r="HZI177" s="1"/>
      <c r="HZK177" s="1"/>
      <c r="HZM177" s="1"/>
      <c r="HZO177" s="1"/>
      <c r="HZQ177" s="1"/>
      <c r="HZS177" s="1"/>
      <c r="HZU177" s="1"/>
      <c r="HZW177" s="1"/>
      <c r="HZY177" s="1"/>
      <c r="IAA177" s="1"/>
      <c r="IAC177" s="1"/>
      <c r="IAE177" s="1"/>
      <c r="IAG177" s="1"/>
      <c r="IAI177" s="1"/>
      <c r="IAK177" s="1"/>
      <c r="IAM177" s="1"/>
      <c r="IAO177" s="1"/>
      <c r="IAQ177" s="1"/>
      <c r="IAS177" s="1"/>
      <c r="IAU177" s="1"/>
      <c r="IAW177" s="1"/>
      <c r="IAY177" s="1"/>
      <c r="IBA177" s="1"/>
      <c r="IBC177" s="1"/>
      <c r="IBE177" s="1"/>
      <c r="IBG177" s="1"/>
      <c r="IBI177" s="1"/>
      <c r="IBK177" s="1"/>
      <c r="IBM177" s="1"/>
      <c r="IBO177" s="1"/>
      <c r="IBQ177" s="1"/>
      <c r="IBS177" s="1"/>
      <c r="IBU177" s="1"/>
      <c r="IBW177" s="1"/>
      <c r="IBY177" s="1"/>
      <c r="ICA177" s="1"/>
      <c r="ICC177" s="1"/>
      <c r="ICE177" s="1"/>
      <c r="ICG177" s="1"/>
      <c r="ICI177" s="1"/>
      <c r="ICK177" s="1"/>
      <c r="ICM177" s="1"/>
      <c r="ICO177" s="1"/>
      <c r="ICQ177" s="1"/>
      <c r="ICS177" s="1"/>
      <c r="ICU177" s="1"/>
      <c r="ICW177" s="1"/>
      <c r="ICY177" s="1"/>
      <c r="IDA177" s="1"/>
      <c r="IDC177" s="1"/>
      <c r="IDE177" s="1"/>
      <c r="IDG177" s="1"/>
      <c r="IDI177" s="1"/>
      <c r="IDK177" s="1"/>
      <c r="IDM177" s="1"/>
      <c r="IDO177" s="1"/>
      <c r="IDQ177" s="1"/>
      <c r="IDS177" s="1"/>
      <c r="IDU177" s="1"/>
      <c r="IDW177" s="1"/>
      <c r="IDY177" s="1"/>
      <c r="IEA177" s="1"/>
      <c r="IEC177" s="1"/>
      <c r="IEE177" s="1"/>
      <c r="IEG177" s="1"/>
      <c r="IEI177" s="1"/>
      <c r="IEK177" s="1"/>
      <c r="IEM177" s="1"/>
      <c r="IEO177" s="1"/>
      <c r="IEQ177" s="1"/>
      <c r="IES177" s="1"/>
      <c r="IEU177" s="1"/>
      <c r="IEW177" s="1"/>
      <c r="IEY177" s="1"/>
      <c r="IFA177" s="1"/>
      <c r="IFC177" s="1"/>
      <c r="IFE177" s="1"/>
      <c r="IFG177" s="1"/>
      <c r="IFI177" s="1"/>
      <c r="IFK177" s="1"/>
      <c r="IFM177" s="1"/>
      <c r="IFO177" s="1"/>
      <c r="IFQ177" s="1"/>
      <c r="IFS177" s="1"/>
      <c r="IFU177" s="1"/>
      <c r="IFW177" s="1"/>
      <c r="IFY177" s="1"/>
      <c r="IGA177" s="1"/>
      <c r="IGC177" s="1"/>
      <c r="IGE177" s="1"/>
      <c r="IGG177" s="1"/>
      <c r="IGI177" s="1"/>
      <c r="IGK177" s="1"/>
      <c r="IGM177" s="1"/>
      <c r="IGO177" s="1"/>
      <c r="IGQ177" s="1"/>
      <c r="IGS177" s="1"/>
      <c r="IGU177" s="1"/>
      <c r="IGW177" s="1"/>
      <c r="IGY177" s="1"/>
      <c r="IHA177" s="1"/>
      <c r="IHC177" s="1"/>
      <c r="IHE177" s="1"/>
      <c r="IHG177" s="1"/>
      <c r="IHI177" s="1"/>
      <c r="IHK177" s="1"/>
      <c r="IHM177" s="1"/>
      <c r="IHO177" s="1"/>
      <c r="IHQ177" s="1"/>
      <c r="IHS177" s="1"/>
      <c r="IHU177" s="1"/>
      <c r="IHW177" s="1"/>
      <c r="IHY177" s="1"/>
      <c r="IIA177" s="1"/>
      <c r="IIC177" s="1"/>
      <c r="IIE177" s="1"/>
      <c r="IIG177" s="1"/>
      <c r="III177" s="1"/>
      <c r="IIK177" s="1"/>
      <c r="IIM177" s="1"/>
      <c r="IIO177" s="1"/>
      <c r="IIQ177" s="1"/>
      <c r="IIS177" s="1"/>
      <c r="IIU177" s="1"/>
      <c r="IIW177" s="1"/>
      <c r="IIY177" s="1"/>
      <c r="IJA177" s="1"/>
      <c r="IJC177" s="1"/>
      <c r="IJE177" s="1"/>
      <c r="IJG177" s="1"/>
      <c r="IJI177" s="1"/>
      <c r="IJK177" s="1"/>
      <c r="IJM177" s="1"/>
      <c r="IJO177" s="1"/>
      <c r="IJQ177" s="1"/>
      <c r="IJS177" s="1"/>
      <c r="IJU177" s="1"/>
      <c r="IJW177" s="1"/>
      <c r="IJY177" s="1"/>
      <c r="IKA177" s="1"/>
      <c r="IKC177" s="1"/>
      <c r="IKE177" s="1"/>
      <c r="IKG177" s="1"/>
      <c r="IKI177" s="1"/>
      <c r="IKK177" s="1"/>
      <c r="IKM177" s="1"/>
      <c r="IKO177" s="1"/>
      <c r="IKQ177" s="1"/>
      <c r="IKS177" s="1"/>
      <c r="IKU177" s="1"/>
      <c r="IKW177" s="1"/>
      <c r="IKY177" s="1"/>
      <c r="ILA177" s="1"/>
      <c r="ILC177" s="1"/>
      <c r="ILE177" s="1"/>
      <c r="ILG177" s="1"/>
      <c r="ILI177" s="1"/>
      <c r="ILK177" s="1"/>
      <c r="ILM177" s="1"/>
      <c r="ILO177" s="1"/>
      <c r="ILQ177" s="1"/>
      <c r="ILS177" s="1"/>
      <c r="ILU177" s="1"/>
      <c r="ILW177" s="1"/>
      <c r="ILY177" s="1"/>
      <c r="IMA177" s="1"/>
      <c r="IMC177" s="1"/>
      <c r="IME177" s="1"/>
      <c r="IMG177" s="1"/>
      <c r="IMI177" s="1"/>
      <c r="IMK177" s="1"/>
      <c r="IMM177" s="1"/>
      <c r="IMO177" s="1"/>
      <c r="IMQ177" s="1"/>
      <c r="IMS177" s="1"/>
      <c r="IMU177" s="1"/>
      <c r="IMW177" s="1"/>
      <c r="IMY177" s="1"/>
      <c r="INA177" s="1"/>
      <c r="INC177" s="1"/>
      <c r="INE177" s="1"/>
      <c r="ING177" s="1"/>
      <c r="INI177" s="1"/>
      <c r="INK177" s="1"/>
      <c r="INM177" s="1"/>
      <c r="INO177" s="1"/>
      <c r="INQ177" s="1"/>
      <c r="INS177" s="1"/>
      <c r="INU177" s="1"/>
      <c r="INW177" s="1"/>
      <c r="INY177" s="1"/>
      <c r="IOA177" s="1"/>
      <c r="IOC177" s="1"/>
      <c r="IOE177" s="1"/>
      <c r="IOG177" s="1"/>
      <c r="IOI177" s="1"/>
      <c r="IOK177" s="1"/>
      <c r="IOM177" s="1"/>
      <c r="IOO177" s="1"/>
      <c r="IOQ177" s="1"/>
      <c r="IOS177" s="1"/>
      <c r="IOU177" s="1"/>
      <c r="IOW177" s="1"/>
      <c r="IOY177" s="1"/>
      <c r="IPA177" s="1"/>
      <c r="IPC177" s="1"/>
      <c r="IPE177" s="1"/>
      <c r="IPG177" s="1"/>
      <c r="IPI177" s="1"/>
      <c r="IPK177" s="1"/>
      <c r="IPM177" s="1"/>
      <c r="IPO177" s="1"/>
      <c r="IPQ177" s="1"/>
      <c r="IPS177" s="1"/>
      <c r="IPU177" s="1"/>
      <c r="IPW177" s="1"/>
      <c r="IPY177" s="1"/>
      <c r="IQA177" s="1"/>
      <c r="IQC177" s="1"/>
      <c r="IQE177" s="1"/>
      <c r="IQG177" s="1"/>
      <c r="IQI177" s="1"/>
      <c r="IQK177" s="1"/>
      <c r="IQM177" s="1"/>
      <c r="IQO177" s="1"/>
      <c r="IQQ177" s="1"/>
      <c r="IQS177" s="1"/>
      <c r="IQU177" s="1"/>
      <c r="IQW177" s="1"/>
      <c r="IQY177" s="1"/>
      <c r="IRA177" s="1"/>
      <c r="IRC177" s="1"/>
      <c r="IRE177" s="1"/>
      <c r="IRG177" s="1"/>
      <c r="IRI177" s="1"/>
      <c r="IRK177" s="1"/>
      <c r="IRM177" s="1"/>
      <c r="IRO177" s="1"/>
      <c r="IRQ177" s="1"/>
      <c r="IRS177" s="1"/>
      <c r="IRU177" s="1"/>
      <c r="IRW177" s="1"/>
      <c r="IRY177" s="1"/>
      <c r="ISA177" s="1"/>
      <c r="ISC177" s="1"/>
      <c r="ISE177" s="1"/>
      <c r="ISG177" s="1"/>
      <c r="ISI177" s="1"/>
      <c r="ISK177" s="1"/>
      <c r="ISM177" s="1"/>
      <c r="ISO177" s="1"/>
      <c r="ISQ177" s="1"/>
      <c r="ISS177" s="1"/>
      <c r="ISU177" s="1"/>
      <c r="ISW177" s="1"/>
      <c r="ISY177" s="1"/>
      <c r="ITA177" s="1"/>
      <c r="ITC177" s="1"/>
      <c r="ITE177" s="1"/>
      <c r="ITG177" s="1"/>
      <c r="ITI177" s="1"/>
      <c r="ITK177" s="1"/>
      <c r="ITM177" s="1"/>
      <c r="ITO177" s="1"/>
      <c r="ITQ177" s="1"/>
      <c r="ITS177" s="1"/>
      <c r="ITU177" s="1"/>
      <c r="ITW177" s="1"/>
      <c r="ITY177" s="1"/>
      <c r="IUA177" s="1"/>
      <c r="IUC177" s="1"/>
      <c r="IUE177" s="1"/>
      <c r="IUG177" s="1"/>
      <c r="IUI177" s="1"/>
      <c r="IUK177" s="1"/>
      <c r="IUM177" s="1"/>
      <c r="IUO177" s="1"/>
      <c r="IUQ177" s="1"/>
      <c r="IUS177" s="1"/>
      <c r="IUU177" s="1"/>
      <c r="IUW177" s="1"/>
      <c r="IUY177" s="1"/>
      <c r="IVA177" s="1"/>
      <c r="IVC177" s="1"/>
      <c r="IVE177" s="1"/>
      <c r="IVG177" s="1"/>
      <c r="IVI177" s="1"/>
      <c r="IVK177" s="1"/>
      <c r="IVM177" s="1"/>
      <c r="IVO177" s="1"/>
      <c r="IVQ177" s="1"/>
      <c r="IVS177" s="1"/>
      <c r="IVU177" s="1"/>
      <c r="IVW177" s="1"/>
      <c r="IVY177" s="1"/>
      <c r="IWA177" s="1"/>
      <c r="IWC177" s="1"/>
      <c r="IWE177" s="1"/>
      <c r="IWG177" s="1"/>
      <c r="IWI177" s="1"/>
      <c r="IWK177" s="1"/>
      <c r="IWM177" s="1"/>
      <c r="IWO177" s="1"/>
      <c r="IWQ177" s="1"/>
      <c r="IWS177" s="1"/>
      <c r="IWU177" s="1"/>
      <c r="IWW177" s="1"/>
      <c r="IWY177" s="1"/>
      <c r="IXA177" s="1"/>
      <c r="IXC177" s="1"/>
      <c r="IXE177" s="1"/>
      <c r="IXG177" s="1"/>
      <c r="IXI177" s="1"/>
      <c r="IXK177" s="1"/>
      <c r="IXM177" s="1"/>
      <c r="IXO177" s="1"/>
      <c r="IXQ177" s="1"/>
      <c r="IXS177" s="1"/>
      <c r="IXU177" s="1"/>
      <c r="IXW177" s="1"/>
      <c r="IXY177" s="1"/>
      <c r="IYA177" s="1"/>
      <c r="IYC177" s="1"/>
      <c r="IYE177" s="1"/>
      <c r="IYG177" s="1"/>
      <c r="IYI177" s="1"/>
      <c r="IYK177" s="1"/>
      <c r="IYM177" s="1"/>
      <c r="IYO177" s="1"/>
      <c r="IYQ177" s="1"/>
      <c r="IYS177" s="1"/>
      <c r="IYU177" s="1"/>
      <c r="IYW177" s="1"/>
      <c r="IYY177" s="1"/>
      <c r="IZA177" s="1"/>
      <c r="IZC177" s="1"/>
      <c r="IZE177" s="1"/>
      <c r="IZG177" s="1"/>
      <c r="IZI177" s="1"/>
      <c r="IZK177" s="1"/>
      <c r="IZM177" s="1"/>
      <c r="IZO177" s="1"/>
      <c r="IZQ177" s="1"/>
      <c r="IZS177" s="1"/>
      <c r="IZU177" s="1"/>
      <c r="IZW177" s="1"/>
      <c r="IZY177" s="1"/>
      <c r="JAA177" s="1"/>
      <c r="JAC177" s="1"/>
      <c r="JAE177" s="1"/>
      <c r="JAG177" s="1"/>
      <c r="JAI177" s="1"/>
      <c r="JAK177" s="1"/>
      <c r="JAM177" s="1"/>
      <c r="JAO177" s="1"/>
      <c r="JAQ177" s="1"/>
      <c r="JAS177" s="1"/>
      <c r="JAU177" s="1"/>
      <c r="JAW177" s="1"/>
      <c r="JAY177" s="1"/>
      <c r="JBA177" s="1"/>
      <c r="JBC177" s="1"/>
      <c r="JBE177" s="1"/>
      <c r="JBG177" s="1"/>
      <c r="JBI177" s="1"/>
      <c r="JBK177" s="1"/>
      <c r="JBM177" s="1"/>
      <c r="JBO177" s="1"/>
      <c r="JBQ177" s="1"/>
      <c r="JBS177" s="1"/>
      <c r="JBU177" s="1"/>
      <c r="JBW177" s="1"/>
      <c r="JBY177" s="1"/>
      <c r="JCA177" s="1"/>
      <c r="JCC177" s="1"/>
      <c r="JCE177" s="1"/>
      <c r="JCG177" s="1"/>
      <c r="JCI177" s="1"/>
      <c r="JCK177" s="1"/>
      <c r="JCM177" s="1"/>
      <c r="JCO177" s="1"/>
      <c r="JCQ177" s="1"/>
      <c r="JCS177" s="1"/>
      <c r="JCU177" s="1"/>
      <c r="JCW177" s="1"/>
      <c r="JCY177" s="1"/>
      <c r="JDA177" s="1"/>
      <c r="JDC177" s="1"/>
      <c r="JDE177" s="1"/>
      <c r="JDG177" s="1"/>
      <c r="JDI177" s="1"/>
      <c r="JDK177" s="1"/>
      <c r="JDM177" s="1"/>
      <c r="JDO177" s="1"/>
      <c r="JDQ177" s="1"/>
      <c r="JDS177" s="1"/>
      <c r="JDU177" s="1"/>
      <c r="JDW177" s="1"/>
      <c r="JDY177" s="1"/>
      <c r="JEA177" s="1"/>
      <c r="JEC177" s="1"/>
      <c r="JEE177" s="1"/>
      <c r="JEG177" s="1"/>
      <c r="JEI177" s="1"/>
      <c r="JEK177" s="1"/>
      <c r="JEM177" s="1"/>
      <c r="JEO177" s="1"/>
      <c r="JEQ177" s="1"/>
      <c r="JES177" s="1"/>
      <c r="JEU177" s="1"/>
      <c r="JEW177" s="1"/>
      <c r="JEY177" s="1"/>
      <c r="JFA177" s="1"/>
      <c r="JFC177" s="1"/>
      <c r="JFE177" s="1"/>
      <c r="JFG177" s="1"/>
      <c r="JFI177" s="1"/>
      <c r="JFK177" s="1"/>
      <c r="JFM177" s="1"/>
      <c r="JFO177" s="1"/>
      <c r="JFQ177" s="1"/>
      <c r="JFS177" s="1"/>
      <c r="JFU177" s="1"/>
      <c r="JFW177" s="1"/>
      <c r="JFY177" s="1"/>
      <c r="JGA177" s="1"/>
      <c r="JGC177" s="1"/>
      <c r="JGE177" s="1"/>
      <c r="JGG177" s="1"/>
      <c r="JGI177" s="1"/>
      <c r="JGK177" s="1"/>
      <c r="JGM177" s="1"/>
      <c r="JGO177" s="1"/>
      <c r="JGQ177" s="1"/>
      <c r="JGS177" s="1"/>
      <c r="JGU177" s="1"/>
      <c r="JGW177" s="1"/>
      <c r="JGY177" s="1"/>
      <c r="JHA177" s="1"/>
      <c r="JHC177" s="1"/>
      <c r="JHE177" s="1"/>
      <c r="JHG177" s="1"/>
      <c r="JHI177" s="1"/>
      <c r="JHK177" s="1"/>
      <c r="JHM177" s="1"/>
      <c r="JHO177" s="1"/>
      <c r="JHQ177" s="1"/>
      <c r="JHS177" s="1"/>
      <c r="JHU177" s="1"/>
      <c r="JHW177" s="1"/>
      <c r="JHY177" s="1"/>
      <c r="JIA177" s="1"/>
      <c r="JIC177" s="1"/>
      <c r="JIE177" s="1"/>
      <c r="JIG177" s="1"/>
      <c r="JII177" s="1"/>
      <c r="JIK177" s="1"/>
      <c r="JIM177" s="1"/>
      <c r="JIO177" s="1"/>
      <c r="JIQ177" s="1"/>
      <c r="JIS177" s="1"/>
      <c r="JIU177" s="1"/>
      <c r="JIW177" s="1"/>
      <c r="JIY177" s="1"/>
      <c r="JJA177" s="1"/>
      <c r="JJC177" s="1"/>
      <c r="JJE177" s="1"/>
      <c r="JJG177" s="1"/>
      <c r="JJI177" s="1"/>
      <c r="JJK177" s="1"/>
      <c r="JJM177" s="1"/>
      <c r="JJO177" s="1"/>
      <c r="JJQ177" s="1"/>
      <c r="JJS177" s="1"/>
      <c r="JJU177" s="1"/>
      <c r="JJW177" s="1"/>
      <c r="JJY177" s="1"/>
      <c r="JKA177" s="1"/>
      <c r="JKC177" s="1"/>
      <c r="JKE177" s="1"/>
      <c r="JKG177" s="1"/>
      <c r="JKI177" s="1"/>
      <c r="JKK177" s="1"/>
      <c r="JKM177" s="1"/>
      <c r="JKO177" s="1"/>
      <c r="JKQ177" s="1"/>
      <c r="JKS177" s="1"/>
      <c r="JKU177" s="1"/>
      <c r="JKW177" s="1"/>
      <c r="JKY177" s="1"/>
      <c r="JLA177" s="1"/>
      <c r="JLC177" s="1"/>
      <c r="JLE177" s="1"/>
      <c r="JLG177" s="1"/>
      <c r="JLI177" s="1"/>
      <c r="JLK177" s="1"/>
      <c r="JLM177" s="1"/>
      <c r="JLO177" s="1"/>
      <c r="JLQ177" s="1"/>
      <c r="JLS177" s="1"/>
      <c r="JLU177" s="1"/>
      <c r="JLW177" s="1"/>
      <c r="JLY177" s="1"/>
      <c r="JMA177" s="1"/>
      <c r="JMC177" s="1"/>
      <c r="JME177" s="1"/>
      <c r="JMG177" s="1"/>
      <c r="JMI177" s="1"/>
      <c r="JMK177" s="1"/>
      <c r="JMM177" s="1"/>
      <c r="JMO177" s="1"/>
      <c r="JMQ177" s="1"/>
      <c r="JMS177" s="1"/>
      <c r="JMU177" s="1"/>
      <c r="JMW177" s="1"/>
      <c r="JMY177" s="1"/>
      <c r="JNA177" s="1"/>
      <c r="JNC177" s="1"/>
      <c r="JNE177" s="1"/>
      <c r="JNG177" s="1"/>
      <c r="JNI177" s="1"/>
      <c r="JNK177" s="1"/>
      <c r="JNM177" s="1"/>
      <c r="JNO177" s="1"/>
      <c r="JNQ177" s="1"/>
      <c r="JNS177" s="1"/>
      <c r="JNU177" s="1"/>
      <c r="JNW177" s="1"/>
      <c r="JNY177" s="1"/>
      <c r="JOA177" s="1"/>
      <c r="JOC177" s="1"/>
      <c r="JOE177" s="1"/>
      <c r="JOG177" s="1"/>
      <c r="JOI177" s="1"/>
      <c r="JOK177" s="1"/>
      <c r="JOM177" s="1"/>
      <c r="JOO177" s="1"/>
      <c r="JOQ177" s="1"/>
      <c r="JOS177" s="1"/>
      <c r="JOU177" s="1"/>
      <c r="JOW177" s="1"/>
      <c r="JOY177" s="1"/>
      <c r="JPA177" s="1"/>
      <c r="JPC177" s="1"/>
      <c r="JPE177" s="1"/>
      <c r="JPG177" s="1"/>
      <c r="JPI177" s="1"/>
      <c r="JPK177" s="1"/>
      <c r="JPM177" s="1"/>
      <c r="JPO177" s="1"/>
      <c r="JPQ177" s="1"/>
      <c r="JPS177" s="1"/>
      <c r="JPU177" s="1"/>
      <c r="JPW177" s="1"/>
      <c r="JPY177" s="1"/>
      <c r="JQA177" s="1"/>
      <c r="JQC177" s="1"/>
      <c r="JQE177" s="1"/>
      <c r="JQG177" s="1"/>
      <c r="JQI177" s="1"/>
      <c r="JQK177" s="1"/>
      <c r="JQM177" s="1"/>
      <c r="JQO177" s="1"/>
      <c r="JQQ177" s="1"/>
      <c r="JQS177" s="1"/>
      <c r="JQU177" s="1"/>
      <c r="JQW177" s="1"/>
      <c r="JQY177" s="1"/>
      <c r="JRA177" s="1"/>
      <c r="JRC177" s="1"/>
      <c r="JRE177" s="1"/>
      <c r="JRG177" s="1"/>
      <c r="JRI177" s="1"/>
      <c r="JRK177" s="1"/>
      <c r="JRM177" s="1"/>
      <c r="JRO177" s="1"/>
      <c r="JRQ177" s="1"/>
      <c r="JRS177" s="1"/>
      <c r="JRU177" s="1"/>
      <c r="JRW177" s="1"/>
      <c r="JRY177" s="1"/>
      <c r="JSA177" s="1"/>
      <c r="JSC177" s="1"/>
      <c r="JSE177" s="1"/>
      <c r="JSG177" s="1"/>
      <c r="JSI177" s="1"/>
      <c r="JSK177" s="1"/>
      <c r="JSM177" s="1"/>
      <c r="JSO177" s="1"/>
      <c r="JSQ177" s="1"/>
      <c r="JSS177" s="1"/>
      <c r="JSU177" s="1"/>
      <c r="JSW177" s="1"/>
      <c r="JSY177" s="1"/>
      <c r="JTA177" s="1"/>
      <c r="JTC177" s="1"/>
      <c r="JTE177" s="1"/>
      <c r="JTG177" s="1"/>
      <c r="JTI177" s="1"/>
      <c r="JTK177" s="1"/>
      <c r="JTM177" s="1"/>
      <c r="JTO177" s="1"/>
      <c r="JTQ177" s="1"/>
      <c r="JTS177" s="1"/>
      <c r="JTU177" s="1"/>
      <c r="JTW177" s="1"/>
      <c r="JTY177" s="1"/>
      <c r="JUA177" s="1"/>
      <c r="JUC177" s="1"/>
      <c r="JUE177" s="1"/>
      <c r="JUG177" s="1"/>
      <c r="JUI177" s="1"/>
      <c r="JUK177" s="1"/>
      <c r="JUM177" s="1"/>
      <c r="JUO177" s="1"/>
      <c r="JUQ177" s="1"/>
      <c r="JUS177" s="1"/>
      <c r="JUU177" s="1"/>
      <c r="JUW177" s="1"/>
      <c r="JUY177" s="1"/>
      <c r="JVA177" s="1"/>
      <c r="JVC177" s="1"/>
      <c r="JVE177" s="1"/>
      <c r="JVG177" s="1"/>
      <c r="JVI177" s="1"/>
      <c r="JVK177" s="1"/>
      <c r="JVM177" s="1"/>
      <c r="JVO177" s="1"/>
      <c r="JVQ177" s="1"/>
      <c r="JVS177" s="1"/>
      <c r="JVU177" s="1"/>
      <c r="JVW177" s="1"/>
      <c r="JVY177" s="1"/>
      <c r="JWA177" s="1"/>
      <c r="JWC177" s="1"/>
      <c r="JWE177" s="1"/>
      <c r="JWG177" s="1"/>
      <c r="JWI177" s="1"/>
      <c r="JWK177" s="1"/>
      <c r="JWM177" s="1"/>
      <c r="JWO177" s="1"/>
      <c r="JWQ177" s="1"/>
      <c r="JWS177" s="1"/>
      <c r="JWU177" s="1"/>
      <c r="JWW177" s="1"/>
      <c r="JWY177" s="1"/>
      <c r="JXA177" s="1"/>
      <c r="JXC177" s="1"/>
      <c r="JXE177" s="1"/>
      <c r="JXG177" s="1"/>
      <c r="JXI177" s="1"/>
      <c r="JXK177" s="1"/>
      <c r="JXM177" s="1"/>
      <c r="JXO177" s="1"/>
      <c r="JXQ177" s="1"/>
      <c r="JXS177" s="1"/>
      <c r="JXU177" s="1"/>
      <c r="JXW177" s="1"/>
      <c r="JXY177" s="1"/>
      <c r="JYA177" s="1"/>
      <c r="JYC177" s="1"/>
      <c r="JYE177" s="1"/>
      <c r="JYG177" s="1"/>
      <c r="JYI177" s="1"/>
      <c r="JYK177" s="1"/>
      <c r="JYM177" s="1"/>
      <c r="JYO177" s="1"/>
      <c r="JYQ177" s="1"/>
      <c r="JYS177" s="1"/>
      <c r="JYU177" s="1"/>
      <c r="JYW177" s="1"/>
      <c r="JYY177" s="1"/>
      <c r="JZA177" s="1"/>
      <c r="JZC177" s="1"/>
      <c r="JZE177" s="1"/>
      <c r="JZG177" s="1"/>
      <c r="JZI177" s="1"/>
      <c r="JZK177" s="1"/>
      <c r="JZM177" s="1"/>
      <c r="JZO177" s="1"/>
      <c r="JZQ177" s="1"/>
      <c r="JZS177" s="1"/>
      <c r="JZU177" s="1"/>
      <c r="JZW177" s="1"/>
      <c r="JZY177" s="1"/>
      <c r="KAA177" s="1"/>
      <c r="KAC177" s="1"/>
      <c r="KAE177" s="1"/>
      <c r="KAG177" s="1"/>
      <c r="KAI177" s="1"/>
      <c r="KAK177" s="1"/>
      <c r="KAM177" s="1"/>
      <c r="KAO177" s="1"/>
      <c r="KAQ177" s="1"/>
      <c r="KAS177" s="1"/>
      <c r="KAU177" s="1"/>
      <c r="KAW177" s="1"/>
      <c r="KAY177" s="1"/>
      <c r="KBA177" s="1"/>
      <c r="KBC177" s="1"/>
      <c r="KBE177" s="1"/>
      <c r="KBG177" s="1"/>
      <c r="KBI177" s="1"/>
      <c r="KBK177" s="1"/>
      <c r="KBM177" s="1"/>
      <c r="KBO177" s="1"/>
      <c r="KBQ177" s="1"/>
      <c r="KBS177" s="1"/>
      <c r="KBU177" s="1"/>
      <c r="KBW177" s="1"/>
      <c r="KBY177" s="1"/>
      <c r="KCA177" s="1"/>
      <c r="KCC177" s="1"/>
      <c r="KCE177" s="1"/>
      <c r="KCG177" s="1"/>
      <c r="KCI177" s="1"/>
      <c r="KCK177" s="1"/>
      <c r="KCM177" s="1"/>
      <c r="KCO177" s="1"/>
      <c r="KCQ177" s="1"/>
      <c r="KCS177" s="1"/>
      <c r="KCU177" s="1"/>
      <c r="KCW177" s="1"/>
      <c r="KCY177" s="1"/>
      <c r="KDA177" s="1"/>
      <c r="KDC177" s="1"/>
      <c r="KDE177" s="1"/>
      <c r="KDG177" s="1"/>
      <c r="KDI177" s="1"/>
      <c r="KDK177" s="1"/>
      <c r="KDM177" s="1"/>
      <c r="KDO177" s="1"/>
      <c r="KDQ177" s="1"/>
      <c r="KDS177" s="1"/>
      <c r="KDU177" s="1"/>
      <c r="KDW177" s="1"/>
      <c r="KDY177" s="1"/>
      <c r="KEA177" s="1"/>
      <c r="KEC177" s="1"/>
      <c r="KEE177" s="1"/>
      <c r="KEG177" s="1"/>
      <c r="KEI177" s="1"/>
      <c r="KEK177" s="1"/>
      <c r="KEM177" s="1"/>
      <c r="KEO177" s="1"/>
      <c r="KEQ177" s="1"/>
      <c r="KES177" s="1"/>
      <c r="KEU177" s="1"/>
      <c r="KEW177" s="1"/>
      <c r="KEY177" s="1"/>
      <c r="KFA177" s="1"/>
      <c r="KFC177" s="1"/>
      <c r="KFE177" s="1"/>
      <c r="KFG177" s="1"/>
      <c r="KFI177" s="1"/>
      <c r="KFK177" s="1"/>
      <c r="KFM177" s="1"/>
      <c r="KFO177" s="1"/>
      <c r="KFQ177" s="1"/>
      <c r="KFS177" s="1"/>
      <c r="KFU177" s="1"/>
      <c r="KFW177" s="1"/>
      <c r="KFY177" s="1"/>
      <c r="KGA177" s="1"/>
      <c r="KGC177" s="1"/>
      <c r="KGE177" s="1"/>
      <c r="KGG177" s="1"/>
      <c r="KGI177" s="1"/>
      <c r="KGK177" s="1"/>
      <c r="KGM177" s="1"/>
      <c r="KGO177" s="1"/>
      <c r="KGQ177" s="1"/>
      <c r="KGS177" s="1"/>
      <c r="KGU177" s="1"/>
      <c r="KGW177" s="1"/>
      <c r="KGY177" s="1"/>
      <c r="KHA177" s="1"/>
      <c r="KHC177" s="1"/>
      <c r="KHE177" s="1"/>
      <c r="KHG177" s="1"/>
      <c r="KHI177" s="1"/>
      <c r="KHK177" s="1"/>
      <c r="KHM177" s="1"/>
      <c r="KHO177" s="1"/>
      <c r="KHQ177" s="1"/>
      <c r="KHS177" s="1"/>
      <c r="KHU177" s="1"/>
      <c r="KHW177" s="1"/>
      <c r="KHY177" s="1"/>
      <c r="KIA177" s="1"/>
      <c r="KIC177" s="1"/>
      <c r="KIE177" s="1"/>
      <c r="KIG177" s="1"/>
      <c r="KII177" s="1"/>
      <c r="KIK177" s="1"/>
      <c r="KIM177" s="1"/>
      <c r="KIO177" s="1"/>
      <c r="KIQ177" s="1"/>
      <c r="KIS177" s="1"/>
      <c r="KIU177" s="1"/>
      <c r="KIW177" s="1"/>
      <c r="KIY177" s="1"/>
      <c r="KJA177" s="1"/>
      <c r="KJC177" s="1"/>
      <c r="KJE177" s="1"/>
      <c r="KJG177" s="1"/>
      <c r="KJI177" s="1"/>
      <c r="KJK177" s="1"/>
      <c r="KJM177" s="1"/>
      <c r="KJO177" s="1"/>
      <c r="KJQ177" s="1"/>
      <c r="KJS177" s="1"/>
      <c r="KJU177" s="1"/>
      <c r="KJW177" s="1"/>
      <c r="KJY177" s="1"/>
      <c r="KKA177" s="1"/>
      <c r="KKC177" s="1"/>
      <c r="KKE177" s="1"/>
      <c r="KKG177" s="1"/>
      <c r="KKI177" s="1"/>
      <c r="KKK177" s="1"/>
      <c r="KKM177" s="1"/>
      <c r="KKO177" s="1"/>
      <c r="KKQ177" s="1"/>
      <c r="KKS177" s="1"/>
      <c r="KKU177" s="1"/>
      <c r="KKW177" s="1"/>
      <c r="KKY177" s="1"/>
      <c r="KLA177" s="1"/>
      <c r="KLC177" s="1"/>
      <c r="KLE177" s="1"/>
      <c r="KLG177" s="1"/>
      <c r="KLI177" s="1"/>
      <c r="KLK177" s="1"/>
      <c r="KLM177" s="1"/>
      <c r="KLO177" s="1"/>
      <c r="KLQ177" s="1"/>
      <c r="KLS177" s="1"/>
      <c r="KLU177" s="1"/>
      <c r="KLW177" s="1"/>
      <c r="KLY177" s="1"/>
      <c r="KMA177" s="1"/>
      <c r="KMC177" s="1"/>
      <c r="KME177" s="1"/>
      <c r="KMG177" s="1"/>
      <c r="KMI177" s="1"/>
      <c r="KMK177" s="1"/>
      <c r="KMM177" s="1"/>
      <c r="KMO177" s="1"/>
      <c r="KMQ177" s="1"/>
      <c r="KMS177" s="1"/>
      <c r="KMU177" s="1"/>
      <c r="KMW177" s="1"/>
      <c r="KMY177" s="1"/>
      <c r="KNA177" s="1"/>
      <c r="KNC177" s="1"/>
      <c r="KNE177" s="1"/>
      <c r="KNG177" s="1"/>
      <c r="KNI177" s="1"/>
      <c r="KNK177" s="1"/>
      <c r="KNM177" s="1"/>
      <c r="KNO177" s="1"/>
      <c r="KNQ177" s="1"/>
      <c r="KNS177" s="1"/>
      <c r="KNU177" s="1"/>
      <c r="KNW177" s="1"/>
      <c r="KNY177" s="1"/>
      <c r="KOA177" s="1"/>
      <c r="KOC177" s="1"/>
      <c r="KOE177" s="1"/>
      <c r="KOG177" s="1"/>
      <c r="KOI177" s="1"/>
      <c r="KOK177" s="1"/>
      <c r="KOM177" s="1"/>
      <c r="KOO177" s="1"/>
      <c r="KOQ177" s="1"/>
      <c r="KOS177" s="1"/>
      <c r="KOU177" s="1"/>
      <c r="KOW177" s="1"/>
      <c r="KOY177" s="1"/>
      <c r="KPA177" s="1"/>
      <c r="KPC177" s="1"/>
      <c r="KPE177" s="1"/>
      <c r="KPG177" s="1"/>
      <c r="KPI177" s="1"/>
      <c r="KPK177" s="1"/>
      <c r="KPM177" s="1"/>
      <c r="KPO177" s="1"/>
      <c r="KPQ177" s="1"/>
      <c r="KPS177" s="1"/>
      <c r="KPU177" s="1"/>
      <c r="KPW177" s="1"/>
      <c r="KPY177" s="1"/>
      <c r="KQA177" s="1"/>
      <c r="KQC177" s="1"/>
      <c r="KQE177" s="1"/>
      <c r="KQG177" s="1"/>
      <c r="KQI177" s="1"/>
      <c r="KQK177" s="1"/>
      <c r="KQM177" s="1"/>
      <c r="KQO177" s="1"/>
      <c r="KQQ177" s="1"/>
      <c r="KQS177" s="1"/>
      <c r="KQU177" s="1"/>
      <c r="KQW177" s="1"/>
      <c r="KQY177" s="1"/>
      <c r="KRA177" s="1"/>
      <c r="KRC177" s="1"/>
      <c r="KRE177" s="1"/>
      <c r="KRG177" s="1"/>
      <c r="KRI177" s="1"/>
      <c r="KRK177" s="1"/>
      <c r="KRM177" s="1"/>
      <c r="KRO177" s="1"/>
      <c r="KRQ177" s="1"/>
      <c r="KRS177" s="1"/>
      <c r="KRU177" s="1"/>
      <c r="KRW177" s="1"/>
      <c r="KRY177" s="1"/>
      <c r="KSA177" s="1"/>
      <c r="KSC177" s="1"/>
      <c r="KSE177" s="1"/>
      <c r="KSG177" s="1"/>
      <c r="KSI177" s="1"/>
      <c r="KSK177" s="1"/>
      <c r="KSM177" s="1"/>
      <c r="KSO177" s="1"/>
      <c r="KSQ177" s="1"/>
      <c r="KSS177" s="1"/>
      <c r="KSU177" s="1"/>
      <c r="KSW177" s="1"/>
      <c r="KSY177" s="1"/>
      <c r="KTA177" s="1"/>
      <c r="KTC177" s="1"/>
      <c r="KTE177" s="1"/>
      <c r="KTG177" s="1"/>
      <c r="KTI177" s="1"/>
      <c r="KTK177" s="1"/>
      <c r="KTM177" s="1"/>
      <c r="KTO177" s="1"/>
      <c r="KTQ177" s="1"/>
      <c r="KTS177" s="1"/>
      <c r="KTU177" s="1"/>
      <c r="KTW177" s="1"/>
      <c r="KTY177" s="1"/>
      <c r="KUA177" s="1"/>
      <c r="KUC177" s="1"/>
      <c r="KUE177" s="1"/>
      <c r="KUG177" s="1"/>
      <c r="KUI177" s="1"/>
      <c r="KUK177" s="1"/>
      <c r="KUM177" s="1"/>
      <c r="KUO177" s="1"/>
      <c r="KUQ177" s="1"/>
      <c r="KUS177" s="1"/>
      <c r="KUU177" s="1"/>
      <c r="KUW177" s="1"/>
      <c r="KUY177" s="1"/>
      <c r="KVA177" s="1"/>
      <c r="KVC177" s="1"/>
      <c r="KVE177" s="1"/>
      <c r="KVG177" s="1"/>
      <c r="KVI177" s="1"/>
      <c r="KVK177" s="1"/>
      <c r="KVM177" s="1"/>
      <c r="KVO177" s="1"/>
      <c r="KVQ177" s="1"/>
      <c r="KVS177" s="1"/>
      <c r="KVU177" s="1"/>
      <c r="KVW177" s="1"/>
      <c r="KVY177" s="1"/>
      <c r="KWA177" s="1"/>
      <c r="KWC177" s="1"/>
      <c r="KWE177" s="1"/>
      <c r="KWG177" s="1"/>
      <c r="KWI177" s="1"/>
      <c r="KWK177" s="1"/>
      <c r="KWM177" s="1"/>
      <c r="KWO177" s="1"/>
      <c r="KWQ177" s="1"/>
      <c r="KWS177" s="1"/>
      <c r="KWU177" s="1"/>
      <c r="KWW177" s="1"/>
      <c r="KWY177" s="1"/>
      <c r="KXA177" s="1"/>
      <c r="KXC177" s="1"/>
      <c r="KXE177" s="1"/>
      <c r="KXG177" s="1"/>
      <c r="KXI177" s="1"/>
      <c r="KXK177" s="1"/>
      <c r="KXM177" s="1"/>
      <c r="KXO177" s="1"/>
      <c r="KXQ177" s="1"/>
      <c r="KXS177" s="1"/>
      <c r="KXU177" s="1"/>
      <c r="KXW177" s="1"/>
      <c r="KXY177" s="1"/>
      <c r="KYA177" s="1"/>
      <c r="KYC177" s="1"/>
      <c r="KYE177" s="1"/>
      <c r="KYG177" s="1"/>
      <c r="KYI177" s="1"/>
      <c r="KYK177" s="1"/>
      <c r="KYM177" s="1"/>
      <c r="KYO177" s="1"/>
      <c r="KYQ177" s="1"/>
      <c r="KYS177" s="1"/>
      <c r="KYU177" s="1"/>
      <c r="KYW177" s="1"/>
      <c r="KYY177" s="1"/>
      <c r="KZA177" s="1"/>
      <c r="KZC177" s="1"/>
      <c r="KZE177" s="1"/>
      <c r="KZG177" s="1"/>
      <c r="KZI177" s="1"/>
      <c r="KZK177" s="1"/>
      <c r="KZM177" s="1"/>
      <c r="KZO177" s="1"/>
      <c r="KZQ177" s="1"/>
      <c r="KZS177" s="1"/>
      <c r="KZU177" s="1"/>
      <c r="KZW177" s="1"/>
      <c r="KZY177" s="1"/>
      <c r="LAA177" s="1"/>
      <c r="LAC177" s="1"/>
      <c r="LAE177" s="1"/>
      <c r="LAG177" s="1"/>
      <c r="LAI177" s="1"/>
      <c r="LAK177" s="1"/>
      <c r="LAM177" s="1"/>
      <c r="LAO177" s="1"/>
      <c r="LAQ177" s="1"/>
      <c r="LAS177" s="1"/>
      <c r="LAU177" s="1"/>
      <c r="LAW177" s="1"/>
      <c r="LAY177" s="1"/>
      <c r="LBA177" s="1"/>
      <c r="LBC177" s="1"/>
      <c r="LBE177" s="1"/>
      <c r="LBG177" s="1"/>
      <c r="LBI177" s="1"/>
      <c r="LBK177" s="1"/>
      <c r="LBM177" s="1"/>
      <c r="LBO177" s="1"/>
      <c r="LBQ177" s="1"/>
      <c r="LBS177" s="1"/>
      <c r="LBU177" s="1"/>
      <c r="LBW177" s="1"/>
      <c r="LBY177" s="1"/>
      <c r="LCA177" s="1"/>
      <c r="LCC177" s="1"/>
      <c r="LCE177" s="1"/>
      <c r="LCG177" s="1"/>
      <c r="LCI177" s="1"/>
      <c r="LCK177" s="1"/>
      <c r="LCM177" s="1"/>
      <c r="LCO177" s="1"/>
      <c r="LCQ177" s="1"/>
      <c r="LCS177" s="1"/>
      <c r="LCU177" s="1"/>
      <c r="LCW177" s="1"/>
      <c r="LCY177" s="1"/>
      <c r="LDA177" s="1"/>
      <c r="LDC177" s="1"/>
      <c r="LDE177" s="1"/>
      <c r="LDG177" s="1"/>
      <c r="LDI177" s="1"/>
      <c r="LDK177" s="1"/>
      <c r="LDM177" s="1"/>
      <c r="LDO177" s="1"/>
      <c r="LDQ177" s="1"/>
      <c r="LDS177" s="1"/>
      <c r="LDU177" s="1"/>
      <c r="LDW177" s="1"/>
      <c r="LDY177" s="1"/>
      <c r="LEA177" s="1"/>
      <c r="LEC177" s="1"/>
      <c r="LEE177" s="1"/>
      <c r="LEG177" s="1"/>
      <c r="LEI177" s="1"/>
      <c r="LEK177" s="1"/>
      <c r="LEM177" s="1"/>
      <c r="LEO177" s="1"/>
      <c r="LEQ177" s="1"/>
      <c r="LES177" s="1"/>
      <c r="LEU177" s="1"/>
      <c r="LEW177" s="1"/>
      <c r="LEY177" s="1"/>
      <c r="LFA177" s="1"/>
      <c r="LFC177" s="1"/>
      <c r="LFE177" s="1"/>
      <c r="LFG177" s="1"/>
      <c r="LFI177" s="1"/>
      <c r="LFK177" s="1"/>
      <c r="LFM177" s="1"/>
      <c r="LFO177" s="1"/>
      <c r="LFQ177" s="1"/>
      <c r="LFS177" s="1"/>
      <c r="LFU177" s="1"/>
      <c r="LFW177" s="1"/>
      <c r="LFY177" s="1"/>
      <c r="LGA177" s="1"/>
      <c r="LGC177" s="1"/>
      <c r="LGE177" s="1"/>
      <c r="LGG177" s="1"/>
      <c r="LGI177" s="1"/>
      <c r="LGK177" s="1"/>
      <c r="LGM177" s="1"/>
      <c r="LGO177" s="1"/>
      <c r="LGQ177" s="1"/>
      <c r="LGS177" s="1"/>
      <c r="LGU177" s="1"/>
      <c r="LGW177" s="1"/>
      <c r="LGY177" s="1"/>
      <c r="LHA177" s="1"/>
      <c r="LHC177" s="1"/>
      <c r="LHE177" s="1"/>
      <c r="LHG177" s="1"/>
      <c r="LHI177" s="1"/>
      <c r="LHK177" s="1"/>
      <c r="LHM177" s="1"/>
      <c r="LHO177" s="1"/>
      <c r="LHQ177" s="1"/>
      <c r="LHS177" s="1"/>
      <c r="LHU177" s="1"/>
      <c r="LHW177" s="1"/>
      <c r="LHY177" s="1"/>
      <c r="LIA177" s="1"/>
      <c r="LIC177" s="1"/>
      <c r="LIE177" s="1"/>
      <c r="LIG177" s="1"/>
      <c r="LII177" s="1"/>
      <c r="LIK177" s="1"/>
      <c r="LIM177" s="1"/>
      <c r="LIO177" s="1"/>
      <c r="LIQ177" s="1"/>
      <c r="LIS177" s="1"/>
      <c r="LIU177" s="1"/>
      <c r="LIW177" s="1"/>
      <c r="LIY177" s="1"/>
      <c r="LJA177" s="1"/>
      <c r="LJC177" s="1"/>
      <c r="LJE177" s="1"/>
      <c r="LJG177" s="1"/>
      <c r="LJI177" s="1"/>
      <c r="LJK177" s="1"/>
      <c r="LJM177" s="1"/>
      <c r="LJO177" s="1"/>
      <c r="LJQ177" s="1"/>
      <c r="LJS177" s="1"/>
      <c r="LJU177" s="1"/>
      <c r="LJW177" s="1"/>
      <c r="LJY177" s="1"/>
      <c r="LKA177" s="1"/>
      <c r="LKC177" s="1"/>
      <c r="LKE177" s="1"/>
      <c r="LKG177" s="1"/>
      <c r="LKI177" s="1"/>
      <c r="LKK177" s="1"/>
      <c r="LKM177" s="1"/>
      <c r="LKO177" s="1"/>
      <c r="LKQ177" s="1"/>
      <c r="LKS177" s="1"/>
      <c r="LKU177" s="1"/>
      <c r="LKW177" s="1"/>
      <c r="LKY177" s="1"/>
      <c r="LLA177" s="1"/>
      <c r="LLC177" s="1"/>
      <c r="LLE177" s="1"/>
      <c r="LLG177" s="1"/>
      <c r="LLI177" s="1"/>
      <c r="LLK177" s="1"/>
      <c r="LLM177" s="1"/>
      <c r="LLO177" s="1"/>
      <c r="LLQ177" s="1"/>
      <c r="LLS177" s="1"/>
      <c r="LLU177" s="1"/>
      <c r="LLW177" s="1"/>
      <c r="LLY177" s="1"/>
      <c r="LMA177" s="1"/>
      <c r="LMC177" s="1"/>
      <c r="LME177" s="1"/>
      <c r="LMG177" s="1"/>
      <c r="LMI177" s="1"/>
      <c r="LMK177" s="1"/>
      <c r="LMM177" s="1"/>
      <c r="LMO177" s="1"/>
      <c r="LMQ177" s="1"/>
      <c r="LMS177" s="1"/>
      <c r="LMU177" s="1"/>
      <c r="LMW177" s="1"/>
      <c r="LMY177" s="1"/>
      <c r="LNA177" s="1"/>
      <c r="LNC177" s="1"/>
      <c r="LNE177" s="1"/>
      <c r="LNG177" s="1"/>
      <c r="LNI177" s="1"/>
      <c r="LNK177" s="1"/>
      <c r="LNM177" s="1"/>
      <c r="LNO177" s="1"/>
      <c r="LNQ177" s="1"/>
      <c r="LNS177" s="1"/>
      <c r="LNU177" s="1"/>
      <c r="LNW177" s="1"/>
      <c r="LNY177" s="1"/>
      <c r="LOA177" s="1"/>
      <c r="LOC177" s="1"/>
      <c r="LOE177" s="1"/>
      <c r="LOG177" s="1"/>
      <c r="LOI177" s="1"/>
      <c r="LOK177" s="1"/>
      <c r="LOM177" s="1"/>
      <c r="LOO177" s="1"/>
      <c r="LOQ177" s="1"/>
      <c r="LOS177" s="1"/>
      <c r="LOU177" s="1"/>
      <c r="LOW177" s="1"/>
      <c r="LOY177" s="1"/>
      <c r="LPA177" s="1"/>
      <c r="LPC177" s="1"/>
      <c r="LPE177" s="1"/>
      <c r="LPG177" s="1"/>
      <c r="LPI177" s="1"/>
      <c r="LPK177" s="1"/>
      <c r="LPM177" s="1"/>
      <c r="LPO177" s="1"/>
      <c r="LPQ177" s="1"/>
      <c r="LPS177" s="1"/>
      <c r="LPU177" s="1"/>
      <c r="LPW177" s="1"/>
      <c r="LPY177" s="1"/>
      <c r="LQA177" s="1"/>
      <c r="LQC177" s="1"/>
      <c r="LQE177" s="1"/>
      <c r="LQG177" s="1"/>
      <c r="LQI177" s="1"/>
      <c r="LQK177" s="1"/>
      <c r="LQM177" s="1"/>
      <c r="LQO177" s="1"/>
      <c r="LQQ177" s="1"/>
      <c r="LQS177" s="1"/>
      <c r="LQU177" s="1"/>
      <c r="LQW177" s="1"/>
      <c r="LQY177" s="1"/>
      <c r="LRA177" s="1"/>
      <c r="LRC177" s="1"/>
      <c r="LRE177" s="1"/>
      <c r="LRG177" s="1"/>
      <c r="LRI177" s="1"/>
      <c r="LRK177" s="1"/>
      <c r="LRM177" s="1"/>
      <c r="LRO177" s="1"/>
      <c r="LRQ177" s="1"/>
      <c r="LRS177" s="1"/>
      <c r="LRU177" s="1"/>
      <c r="LRW177" s="1"/>
      <c r="LRY177" s="1"/>
      <c r="LSA177" s="1"/>
      <c r="LSC177" s="1"/>
      <c r="LSE177" s="1"/>
      <c r="LSG177" s="1"/>
      <c r="LSI177" s="1"/>
      <c r="LSK177" s="1"/>
      <c r="LSM177" s="1"/>
      <c r="LSO177" s="1"/>
      <c r="LSQ177" s="1"/>
      <c r="LSS177" s="1"/>
      <c r="LSU177" s="1"/>
      <c r="LSW177" s="1"/>
      <c r="LSY177" s="1"/>
      <c r="LTA177" s="1"/>
      <c r="LTC177" s="1"/>
      <c r="LTE177" s="1"/>
      <c r="LTG177" s="1"/>
      <c r="LTI177" s="1"/>
      <c r="LTK177" s="1"/>
      <c r="LTM177" s="1"/>
      <c r="LTO177" s="1"/>
      <c r="LTQ177" s="1"/>
      <c r="LTS177" s="1"/>
      <c r="LTU177" s="1"/>
      <c r="LTW177" s="1"/>
      <c r="LTY177" s="1"/>
      <c r="LUA177" s="1"/>
      <c r="LUC177" s="1"/>
      <c r="LUE177" s="1"/>
      <c r="LUG177" s="1"/>
      <c r="LUI177" s="1"/>
      <c r="LUK177" s="1"/>
      <c r="LUM177" s="1"/>
      <c r="LUO177" s="1"/>
      <c r="LUQ177" s="1"/>
      <c r="LUS177" s="1"/>
      <c r="LUU177" s="1"/>
      <c r="LUW177" s="1"/>
      <c r="LUY177" s="1"/>
      <c r="LVA177" s="1"/>
      <c r="LVC177" s="1"/>
      <c r="LVE177" s="1"/>
      <c r="LVG177" s="1"/>
      <c r="LVI177" s="1"/>
      <c r="LVK177" s="1"/>
      <c r="LVM177" s="1"/>
      <c r="LVO177" s="1"/>
      <c r="LVQ177" s="1"/>
      <c r="LVS177" s="1"/>
      <c r="LVU177" s="1"/>
      <c r="LVW177" s="1"/>
      <c r="LVY177" s="1"/>
      <c r="LWA177" s="1"/>
      <c r="LWC177" s="1"/>
      <c r="LWE177" s="1"/>
      <c r="LWG177" s="1"/>
      <c r="LWI177" s="1"/>
      <c r="LWK177" s="1"/>
      <c r="LWM177" s="1"/>
      <c r="LWO177" s="1"/>
      <c r="LWQ177" s="1"/>
      <c r="LWS177" s="1"/>
      <c r="LWU177" s="1"/>
      <c r="LWW177" s="1"/>
      <c r="LWY177" s="1"/>
      <c r="LXA177" s="1"/>
      <c r="LXC177" s="1"/>
      <c r="LXE177" s="1"/>
      <c r="LXG177" s="1"/>
      <c r="LXI177" s="1"/>
      <c r="LXK177" s="1"/>
      <c r="LXM177" s="1"/>
      <c r="LXO177" s="1"/>
      <c r="LXQ177" s="1"/>
      <c r="LXS177" s="1"/>
      <c r="LXU177" s="1"/>
      <c r="LXW177" s="1"/>
      <c r="LXY177" s="1"/>
      <c r="LYA177" s="1"/>
      <c r="LYC177" s="1"/>
      <c r="LYE177" s="1"/>
      <c r="LYG177" s="1"/>
      <c r="LYI177" s="1"/>
      <c r="LYK177" s="1"/>
      <c r="LYM177" s="1"/>
      <c r="LYO177" s="1"/>
      <c r="LYQ177" s="1"/>
      <c r="LYS177" s="1"/>
      <c r="LYU177" s="1"/>
      <c r="LYW177" s="1"/>
      <c r="LYY177" s="1"/>
      <c r="LZA177" s="1"/>
      <c r="LZC177" s="1"/>
      <c r="LZE177" s="1"/>
      <c r="LZG177" s="1"/>
      <c r="LZI177" s="1"/>
      <c r="LZK177" s="1"/>
      <c r="LZM177" s="1"/>
      <c r="LZO177" s="1"/>
      <c r="LZQ177" s="1"/>
      <c r="LZS177" s="1"/>
      <c r="LZU177" s="1"/>
      <c r="LZW177" s="1"/>
      <c r="LZY177" s="1"/>
      <c r="MAA177" s="1"/>
      <c r="MAC177" s="1"/>
      <c r="MAE177" s="1"/>
      <c r="MAG177" s="1"/>
      <c r="MAI177" s="1"/>
      <c r="MAK177" s="1"/>
      <c r="MAM177" s="1"/>
      <c r="MAO177" s="1"/>
      <c r="MAQ177" s="1"/>
      <c r="MAS177" s="1"/>
      <c r="MAU177" s="1"/>
      <c r="MAW177" s="1"/>
      <c r="MAY177" s="1"/>
      <c r="MBA177" s="1"/>
      <c r="MBC177" s="1"/>
      <c r="MBE177" s="1"/>
      <c r="MBG177" s="1"/>
      <c r="MBI177" s="1"/>
      <c r="MBK177" s="1"/>
      <c r="MBM177" s="1"/>
      <c r="MBO177" s="1"/>
      <c r="MBQ177" s="1"/>
      <c r="MBS177" s="1"/>
      <c r="MBU177" s="1"/>
      <c r="MBW177" s="1"/>
      <c r="MBY177" s="1"/>
      <c r="MCA177" s="1"/>
      <c r="MCC177" s="1"/>
      <c r="MCE177" s="1"/>
      <c r="MCG177" s="1"/>
      <c r="MCI177" s="1"/>
      <c r="MCK177" s="1"/>
      <c r="MCM177" s="1"/>
      <c r="MCO177" s="1"/>
      <c r="MCQ177" s="1"/>
      <c r="MCS177" s="1"/>
      <c r="MCU177" s="1"/>
      <c r="MCW177" s="1"/>
      <c r="MCY177" s="1"/>
      <c r="MDA177" s="1"/>
      <c r="MDC177" s="1"/>
      <c r="MDE177" s="1"/>
      <c r="MDG177" s="1"/>
      <c r="MDI177" s="1"/>
      <c r="MDK177" s="1"/>
      <c r="MDM177" s="1"/>
      <c r="MDO177" s="1"/>
      <c r="MDQ177" s="1"/>
      <c r="MDS177" s="1"/>
      <c r="MDU177" s="1"/>
      <c r="MDW177" s="1"/>
      <c r="MDY177" s="1"/>
      <c r="MEA177" s="1"/>
      <c r="MEC177" s="1"/>
      <c r="MEE177" s="1"/>
      <c r="MEG177" s="1"/>
      <c r="MEI177" s="1"/>
      <c r="MEK177" s="1"/>
      <c r="MEM177" s="1"/>
      <c r="MEO177" s="1"/>
      <c r="MEQ177" s="1"/>
      <c r="MES177" s="1"/>
      <c r="MEU177" s="1"/>
      <c r="MEW177" s="1"/>
      <c r="MEY177" s="1"/>
      <c r="MFA177" s="1"/>
      <c r="MFC177" s="1"/>
      <c r="MFE177" s="1"/>
      <c r="MFG177" s="1"/>
      <c r="MFI177" s="1"/>
      <c r="MFK177" s="1"/>
      <c r="MFM177" s="1"/>
      <c r="MFO177" s="1"/>
      <c r="MFQ177" s="1"/>
      <c r="MFS177" s="1"/>
      <c r="MFU177" s="1"/>
      <c r="MFW177" s="1"/>
      <c r="MFY177" s="1"/>
      <c r="MGA177" s="1"/>
      <c r="MGC177" s="1"/>
      <c r="MGE177" s="1"/>
      <c r="MGG177" s="1"/>
      <c r="MGI177" s="1"/>
      <c r="MGK177" s="1"/>
      <c r="MGM177" s="1"/>
      <c r="MGO177" s="1"/>
      <c r="MGQ177" s="1"/>
      <c r="MGS177" s="1"/>
      <c r="MGU177" s="1"/>
      <c r="MGW177" s="1"/>
      <c r="MGY177" s="1"/>
      <c r="MHA177" s="1"/>
      <c r="MHC177" s="1"/>
      <c r="MHE177" s="1"/>
      <c r="MHG177" s="1"/>
      <c r="MHI177" s="1"/>
      <c r="MHK177" s="1"/>
      <c r="MHM177" s="1"/>
      <c r="MHO177" s="1"/>
      <c r="MHQ177" s="1"/>
      <c r="MHS177" s="1"/>
      <c r="MHU177" s="1"/>
      <c r="MHW177" s="1"/>
      <c r="MHY177" s="1"/>
      <c r="MIA177" s="1"/>
      <c r="MIC177" s="1"/>
      <c r="MIE177" s="1"/>
      <c r="MIG177" s="1"/>
      <c r="MII177" s="1"/>
      <c r="MIK177" s="1"/>
      <c r="MIM177" s="1"/>
      <c r="MIO177" s="1"/>
      <c r="MIQ177" s="1"/>
      <c r="MIS177" s="1"/>
      <c r="MIU177" s="1"/>
      <c r="MIW177" s="1"/>
      <c r="MIY177" s="1"/>
      <c r="MJA177" s="1"/>
      <c r="MJC177" s="1"/>
      <c r="MJE177" s="1"/>
      <c r="MJG177" s="1"/>
      <c r="MJI177" s="1"/>
      <c r="MJK177" s="1"/>
      <c r="MJM177" s="1"/>
      <c r="MJO177" s="1"/>
      <c r="MJQ177" s="1"/>
      <c r="MJS177" s="1"/>
      <c r="MJU177" s="1"/>
      <c r="MJW177" s="1"/>
      <c r="MJY177" s="1"/>
      <c r="MKA177" s="1"/>
      <c r="MKC177" s="1"/>
      <c r="MKE177" s="1"/>
      <c r="MKG177" s="1"/>
      <c r="MKI177" s="1"/>
      <c r="MKK177" s="1"/>
      <c r="MKM177" s="1"/>
      <c r="MKO177" s="1"/>
      <c r="MKQ177" s="1"/>
      <c r="MKS177" s="1"/>
      <c r="MKU177" s="1"/>
      <c r="MKW177" s="1"/>
      <c r="MKY177" s="1"/>
      <c r="MLA177" s="1"/>
      <c r="MLC177" s="1"/>
      <c r="MLE177" s="1"/>
      <c r="MLG177" s="1"/>
      <c r="MLI177" s="1"/>
      <c r="MLK177" s="1"/>
      <c r="MLM177" s="1"/>
      <c r="MLO177" s="1"/>
      <c r="MLQ177" s="1"/>
      <c r="MLS177" s="1"/>
      <c r="MLU177" s="1"/>
      <c r="MLW177" s="1"/>
      <c r="MLY177" s="1"/>
      <c r="MMA177" s="1"/>
      <c r="MMC177" s="1"/>
      <c r="MME177" s="1"/>
      <c r="MMG177" s="1"/>
      <c r="MMI177" s="1"/>
      <c r="MMK177" s="1"/>
      <c r="MMM177" s="1"/>
      <c r="MMO177" s="1"/>
      <c r="MMQ177" s="1"/>
      <c r="MMS177" s="1"/>
      <c r="MMU177" s="1"/>
      <c r="MMW177" s="1"/>
      <c r="MMY177" s="1"/>
      <c r="MNA177" s="1"/>
      <c r="MNC177" s="1"/>
      <c r="MNE177" s="1"/>
      <c r="MNG177" s="1"/>
      <c r="MNI177" s="1"/>
      <c r="MNK177" s="1"/>
      <c r="MNM177" s="1"/>
      <c r="MNO177" s="1"/>
      <c r="MNQ177" s="1"/>
      <c r="MNS177" s="1"/>
      <c r="MNU177" s="1"/>
      <c r="MNW177" s="1"/>
      <c r="MNY177" s="1"/>
      <c r="MOA177" s="1"/>
      <c r="MOC177" s="1"/>
      <c r="MOE177" s="1"/>
      <c r="MOG177" s="1"/>
      <c r="MOI177" s="1"/>
      <c r="MOK177" s="1"/>
      <c r="MOM177" s="1"/>
      <c r="MOO177" s="1"/>
      <c r="MOQ177" s="1"/>
      <c r="MOS177" s="1"/>
      <c r="MOU177" s="1"/>
      <c r="MOW177" s="1"/>
      <c r="MOY177" s="1"/>
      <c r="MPA177" s="1"/>
      <c r="MPC177" s="1"/>
      <c r="MPE177" s="1"/>
      <c r="MPG177" s="1"/>
      <c r="MPI177" s="1"/>
      <c r="MPK177" s="1"/>
      <c r="MPM177" s="1"/>
      <c r="MPO177" s="1"/>
      <c r="MPQ177" s="1"/>
      <c r="MPS177" s="1"/>
      <c r="MPU177" s="1"/>
      <c r="MPW177" s="1"/>
      <c r="MPY177" s="1"/>
      <c r="MQA177" s="1"/>
      <c r="MQC177" s="1"/>
      <c r="MQE177" s="1"/>
      <c r="MQG177" s="1"/>
      <c r="MQI177" s="1"/>
      <c r="MQK177" s="1"/>
      <c r="MQM177" s="1"/>
      <c r="MQO177" s="1"/>
      <c r="MQQ177" s="1"/>
      <c r="MQS177" s="1"/>
      <c r="MQU177" s="1"/>
      <c r="MQW177" s="1"/>
      <c r="MQY177" s="1"/>
      <c r="MRA177" s="1"/>
      <c r="MRC177" s="1"/>
      <c r="MRE177" s="1"/>
      <c r="MRG177" s="1"/>
      <c r="MRI177" s="1"/>
      <c r="MRK177" s="1"/>
      <c r="MRM177" s="1"/>
      <c r="MRO177" s="1"/>
      <c r="MRQ177" s="1"/>
      <c r="MRS177" s="1"/>
      <c r="MRU177" s="1"/>
      <c r="MRW177" s="1"/>
      <c r="MRY177" s="1"/>
      <c r="MSA177" s="1"/>
      <c r="MSC177" s="1"/>
      <c r="MSE177" s="1"/>
      <c r="MSG177" s="1"/>
      <c r="MSI177" s="1"/>
      <c r="MSK177" s="1"/>
      <c r="MSM177" s="1"/>
      <c r="MSO177" s="1"/>
      <c r="MSQ177" s="1"/>
      <c r="MSS177" s="1"/>
      <c r="MSU177" s="1"/>
      <c r="MSW177" s="1"/>
      <c r="MSY177" s="1"/>
      <c r="MTA177" s="1"/>
      <c r="MTC177" s="1"/>
      <c r="MTE177" s="1"/>
      <c r="MTG177" s="1"/>
      <c r="MTI177" s="1"/>
      <c r="MTK177" s="1"/>
      <c r="MTM177" s="1"/>
      <c r="MTO177" s="1"/>
      <c r="MTQ177" s="1"/>
      <c r="MTS177" s="1"/>
      <c r="MTU177" s="1"/>
      <c r="MTW177" s="1"/>
      <c r="MTY177" s="1"/>
      <c r="MUA177" s="1"/>
      <c r="MUC177" s="1"/>
      <c r="MUE177" s="1"/>
      <c r="MUG177" s="1"/>
      <c r="MUI177" s="1"/>
      <c r="MUK177" s="1"/>
      <c r="MUM177" s="1"/>
      <c r="MUO177" s="1"/>
      <c r="MUQ177" s="1"/>
      <c r="MUS177" s="1"/>
      <c r="MUU177" s="1"/>
      <c r="MUW177" s="1"/>
      <c r="MUY177" s="1"/>
      <c r="MVA177" s="1"/>
      <c r="MVC177" s="1"/>
      <c r="MVE177" s="1"/>
      <c r="MVG177" s="1"/>
      <c r="MVI177" s="1"/>
      <c r="MVK177" s="1"/>
      <c r="MVM177" s="1"/>
      <c r="MVO177" s="1"/>
      <c r="MVQ177" s="1"/>
      <c r="MVS177" s="1"/>
      <c r="MVU177" s="1"/>
      <c r="MVW177" s="1"/>
      <c r="MVY177" s="1"/>
      <c r="MWA177" s="1"/>
      <c r="MWC177" s="1"/>
      <c r="MWE177" s="1"/>
      <c r="MWG177" s="1"/>
      <c r="MWI177" s="1"/>
      <c r="MWK177" s="1"/>
      <c r="MWM177" s="1"/>
      <c r="MWO177" s="1"/>
      <c r="MWQ177" s="1"/>
      <c r="MWS177" s="1"/>
      <c r="MWU177" s="1"/>
      <c r="MWW177" s="1"/>
      <c r="MWY177" s="1"/>
      <c r="MXA177" s="1"/>
      <c r="MXC177" s="1"/>
      <c r="MXE177" s="1"/>
      <c r="MXG177" s="1"/>
      <c r="MXI177" s="1"/>
      <c r="MXK177" s="1"/>
      <c r="MXM177" s="1"/>
      <c r="MXO177" s="1"/>
      <c r="MXQ177" s="1"/>
      <c r="MXS177" s="1"/>
      <c r="MXU177" s="1"/>
      <c r="MXW177" s="1"/>
      <c r="MXY177" s="1"/>
      <c r="MYA177" s="1"/>
      <c r="MYC177" s="1"/>
      <c r="MYE177" s="1"/>
      <c r="MYG177" s="1"/>
      <c r="MYI177" s="1"/>
      <c r="MYK177" s="1"/>
      <c r="MYM177" s="1"/>
      <c r="MYO177" s="1"/>
      <c r="MYQ177" s="1"/>
      <c r="MYS177" s="1"/>
      <c r="MYU177" s="1"/>
      <c r="MYW177" s="1"/>
      <c r="MYY177" s="1"/>
      <c r="MZA177" s="1"/>
      <c r="MZC177" s="1"/>
      <c r="MZE177" s="1"/>
      <c r="MZG177" s="1"/>
      <c r="MZI177" s="1"/>
      <c r="MZK177" s="1"/>
      <c r="MZM177" s="1"/>
      <c r="MZO177" s="1"/>
      <c r="MZQ177" s="1"/>
      <c r="MZS177" s="1"/>
      <c r="MZU177" s="1"/>
      <c r="MZW177" s="1"/>
      <c r="MZY177" s="1"/>
      <c r="NAA177" s="1"/>
      <c r="NAC177" s="1"/>
      <c r="NAE177" s="1"/>
      <c r="NAG177" s="1"/>
      <c r="NAI177" s="1"/>
      <c r="NAK177" s="1"/>
      <c r="NAM177" s="1"/>
      <c r="NAO177" s="1"/>
      <c r="NAQ177" s="1"/>
      <c r="NAS177" s="1"/>
      <c r="NAU177" s="1"/>
      <c r="NAW177" s="1"/>
      <c r="NAY177" s="1"/>
      <c r="NBA177" s="1"/>
      <c r="NBC177" s="1"/>
      <c r="NBE177" s="1"/>
      <c r="NBG177" s="1"/>
      <c r="NBI177" s="1"/>
      <c r="NBK177" s="1"/>
      <c r="NBM177" s="1"/>
      <c r="NBO177" s="1"/>
      <c r="NBQ177" s="1"/>
      <c r="NBS177" s="1"/>
      <c r="NBU177" s="1"/>
      <c r="NBW177" s="1"/>
      <c r="NBY177" s="1"/>
      <c r="NCA177" s="1"/>
      <c r="NCC177" s="1"/>
      <c r="NCE177" s="1"/>
      <c r="NCG177" s="1"/>
      <c r="NCI177" s="1"/>
      <c r="NCK177" s="1"/>
      <c r="NCM177" s="1"/>
      <c r="NCO177" s="1"/>
      <c r="NCQ177" s="1"/>
      <c r="NCS177" s="1"/>
      <c r="NCU177" s="1"/>
      <c r="NCW177" s="1"/>
      <c r="NCY177" s="1"/>
      <c r="NDA177" s="1"/>
      <c r="NDC177" s="1"/>
      <c r="NDE177" s="1"/>
      <c r="NDG177" s="1"/>
      <c r="NDI177" s="1"/>
      <c r="NDK177" s="1"/>
      <c r="NDM177" s="1"/>
      <c r="NDO177" s="1"/>
      <c r="NDQ177" s="1"/>
      <c r="NDS177" s="1"/>
      <c r="NDU177" s="1"/>
      <c r="NDW177" s="1"/>
      <c r="NDY177" s="1"/>
      <c r="NEA177" s="1"/>
      <c r="NEC177" s="1"/>
      <c r="NEE177" s="1"/>
      <c r="NEG177" s="1"/>
      <c r="NEI177" s="1"/>
      <c r="NEK177" s="1"/>
      <c r="NEM177" s="1"/>
      <c r="NEO177" s="1"/>
      <c r="NEQ177" s="1"/>
      <c r="NES177" s="1"/>
      <c r="NEU177" s="1"/>
      <c r="NEW177" s="1"/>
      <c r="NEY177" s="1"/>
      <c r="NFA177" s="1"/>
      <c r="NFC177" s="1"/>
      <c r="NFE177" s="1"/>
      <c r="NFG177" s="1"/>
      <c r="NFI177" s="1"/>
      <c r="NFK177" s="1"/>
      <c r="NFM177" s="1"/>
      <c r="NFO177" s="1"/>
      <c r="NFQ177" s="1"/>
      <c r="NFS177" s="1"/>
      <c r="NFU177" s="1"/>
      <c r="NFW177" s="1"/>
      <c r="NFY177" s="1"/>
      <c r="NGA177" s="1"/>
      <c r="NGC177" s="1"/>
      <c r="NGE177" s="1"/>
      <c r="NGG177" s="1"/>
      <c r="NGI177" s="1"/>
      <c r="NGK177" s="1"/>
      <c r="NGM177" s="1"/>
      <c r="NGO177" s="1"/>
      <c r="NGQ177" s="1"/>
      <c r="NGS177" s="1"/>
      <c r="NGU177" s="1"/>
      <c r="NGW177" s="1"/>
      <c r="NGY177" s="1"/>
      <c r="NHA177" s="1"/>
      <c r="NHC177" s="1"/>
      <c r="NHE177" s="1"/>
      <c r="NHG177" s="1"/>
      <c r="NHI177" s="1"/>
      <c r="NHK177" s="1"/>
      <c r="NHM177" s="1"/>
      <c r="NHO177" s="1"/>
      <c r="NHQ177" s="1"/>
      <c r="NHS177" s="1"/>
      <c r="NHU177" s="1"/>
      <c r="NHW177" s="1"/>
      <c r="NHY177" s="1"/>
      <c r="NIA177" s="1"/>
      <c r="NIC177" s="1"/>
      <c r="NIE177" s="1"/>
      <c r="NIG177" s="1"/>
      <c r="NII177" s="1"/>
      <c r="NIK177" s="1"/>
      <c r="NIM177" s="1"/>
      <c r="NIO177" s="1"/>
      <c r="NIQ177" s="1"/>
      <c r="NIS177" s="1"/>
      <c r="NIU177" s="1"/>
      <c r="NIW177" s="1"/>
      <c r="NIY177" s="1"/>
      <c r="NJA177" s="1"/>
      <c r="NJC177" s="1"/>
      <c r="NJE177" s="1"/>
      <c r="NJG177" s="1"/>
      <c r="NJI177" s="1"/>
      <c r="NJK177" s="1"/>
      <c r="NJM177" s="1"/>
      <c r="NJO177" s="1"/>
      <c r="NJQ177" s="1"/>
      <c r="NJS177" s="1"/>
      <c r="NJU177" s="1"/>
      <c r="NJW177" s="1"/>
      <c r="NJY177" s="1"/>
      <c r="NKA177" s="1"/>
      <c r="NKC177" s="1"/>
      <c r="NKE177" s="1"/>
      <c r="NKG177" s="1"/>
      <c r="NKI177" s="1"/>
      <c r="NKK177" s="1"/>
      <c r="NKM177" s="1"/>
      <c r="NKO177" s="1"/>
      <c r="NKQ177" s="1"/>
      <c r="NKS177" s="1"/>
      <c r="NKU177" s="1"/>
      <c r="NKW177" s="1"/>
      <c r="NKY177" s="1"/>
      <c r="NLA177" s="1"/>
      <c r="NLC177" s="1"/>
      <c r="NLE177" s="1"/>
      <c r="NLG177" s="1"/>
      <c r="NLI177" s="1"/>
      <c r="NLK177" s="1"/>
      <c r="NLM177" s="1"/>
      <c r="NLO177" s="1"/>
      <c r="NLQ177" s="1"/>
      <c r="NLS177" s="1"/>
      <c r="NLU177" s="1"/>
      <c r="NLW177" s="1"/>
      <c r="NLY177" s="1"/>
      <c r="NMA177" s="1"/>
      <c r="NMC177" s="1"/>
      <c r="NME177" s="1"/>
      <c r="NMG177" s="1"/>
      <c r="NMI177" s="1"/>
      <c r="NMK177" s="1"/>
      <c r="NMM177" s="1"/>
      <c r="NMO177" s="1"/>
      <c r="NMQ177" s="1"/>
      <c r="NMS177" s="1"/>
      <c r="NMU177" s="1"/>
      <c r="NMW177" s="1"/>
      <c r="NMY177" s="1"/>
      <c r="NNA177" s="1"/>
      <c r="NNC177" s="1"/>
      <c r="NNE177" s="1"/>
      <c r="NNG177" s="1"/>
      <c r="NNI177" s="1"/>
      <c r="NNK177" s="1"/>
      <c r="NNM177" s="1"/>
      <c r="NNO177" s="1"/>
      <c r="NNQ177" s="1"/>
      <c r="NNS177" s="1"/>
      <c r="NNU177" s="1"/>
      <c r="NNW177" s="1"/>
      <c r="NNY177" s="1"/>
      <c r="NOA177" s="1"/>
      <c r="NOC177" s="1"/>
      <c r="NOE177" s="1"/>
      <c r="NOG177" s="1"/>
      <c r="NOI177" s="1"/>
      <c r="NOK177" s="1"/>
      <c r="NOM177" s="1"/>
      <c r="NOO177" s="1"/>
      <c r="NOQ177" s="1"/>
      <c r="NOS177" s="1"/>
      <c r="NOU177" s="1"/>
      <c r="NOW177" s="1"/>
      <c r="NOY177" s="1"/>
      <c r="NPA177" s="1"/>
      <c r="NPC177" s="1"/>
      <c r="NPE177" s="1"/>
      <c r="NPG177" s="1"/>
      <c r="NPI177" s="1"/>
      <c r="NPK177" s="1"/>
      <c r="NPM177" s="1"/>
      <c r="NPO177" s="1"/>
      <c r="NPQ177" s="1"/>
      <c r="NPS177" s="1"/>
      <c r="NPU177" s="1"/>
      <c r="NPW177" s="1"/>
      <c r="NPY177" s="1"/>
      <c r="NQA177" s="1"/>
      <c r="NQC177" s="1"/>
      <c r="NQE177" s="1"/>
      <c r="NQG177" s="1"/>
      <c r="NQI177" s="1"/>
      <c r="NQK177" s="1"/>
      <c r="NQM177" s="1"/>
      <c r="NQO177" s="1"/>
      <c r="NQQ177" s="1"/>
      <c r="NQS177" s="1"/>
      <c r="NQU177" s="1"/>
      <c r="NQW177" s="1"/>
      <c r="NQY177" s="1"/>
      <c r="NRA177" s="1"/>
      <c r="NRC177" s="1"/>
      <c r="NRE177" s="1"/>
      <c r="NRG177" s="1"/>
      <c r="NRI177" s="1"/>
      <c r="NRK177" s="1"/>
      <c r="NRM177" s="1"/>
      <c r="NRO177" s="1"/>
      <c r="NRQ177" s="1"/>
      <c r="NRS177" s="1"/>
      <c r="NRU177" s="1"/>
      <c r="NRW177" s="1"/>
      <c r="NRY177" s="1"/>
      <c r="NSA177" s="1"/>
      <c r="NSC177" s="1"/>
      <c r="NSE177" s="1"/>
      <c r="NSG177" s="1"/>
      <c r="NSI177" s="1"/>
      <c r="NSK177" s="1"/>
      <c r="NSM177" s="1"/>
      <c r="NSO177" s="1"/>
      <c r="NSQ177" s="1"/>
      <c r="NSS177" s="1"/>
      <c r="NSU177" s="1"/>
      <c r="NSW177" s="1"/>
      <c r="NSY177" s="1"/>
      <c r="NTA177" s="1"/>
      <c r="NTC177" s="1"/>
      <c r="NTE177" s="1"/>
      <c r="NTG177" s="1"/>
      <c r="NTI177" s="1"/>
      <c r="NTK177" s="1"/>
      <c r="NTM177" s="1"/>
      <c r="NTO177" s="1"/>
      <c r="NTQ177" s="1"/>
      <c r="NTS177" s="1"/>
      <c r="NTU177" s="1"/>
      <c r="NTW177" s="1"/>
      <c r="NTY177" s="1"/>
      <c r="NUA177" s="1"/>
      <c r="NUC177" s="1"/>
      <c r="NUE177" s="1"/>
      <c r="NUG177" s="1"/>
      <c r="NUI177" s="1"/>
      <c r="NUK177" s="1"/>
      <c r="NUM177" s="1"/>
      <c r="NUO177" s="1"/>
      <c r="NUQ177" s="1"/>
      <c r="NUS177" s="1"/>
      <c r="NUU177" s="1"/>
      <c r="NUW177" s="1"/>
      <c r="NUY177" s="1"/>
      <c r="NVA177" s="1"/>
      <c r="NVC177" s="1"/>
      <c r="NVE177" s="1"/>
      <c r="NVG177" s="1"/>
      <c r="NVI177" s="1"/>
      <c r="NVK177" s="1"/>
      <c r="NVM177" s="1"/>
      <c r="NVO177" s="1"/>
      <c r="NVQ177" s="1"/>
      <c r="NVS177" s="1"/>
      <c r="NVU177" s="1"/>
      <c r="NVW177" s="1"/>
      <c r="NVY177" s="1"/>
      <c r="NWA177" s="1"/>
      <c r="NWC177" s="1"/>
      <c r="NWE177" s="1"/>
      <c r="NWG177" s="1"/>
      <c r="NWI177" s="1"/>
      <c r="NWK177" s="1"/>
      <c r="NWM177" s="1"/>
      <c r="NWO177" s="1"/>
      <c r="NWQ177" s="1"/>
      <c r="NWS177" s="1"/>
      <c r="NWU177" s="1"/>
      <c r="NWW177" s="1"/>
      <c r="NWY177" s="1"/>
      <c r="NXA177" s="1"/>
      <c r="NXC177" s="1"/>
      <c r="NXE177" s="1"/>
      <c r="NXG177" s="1"/>
      <c r="NXI177" s="1"/>
      <c r="NXK177" s="1"/>
      <c r="NXM177" s="1"/>
      <c r="NXO177" s="1"/>
      <c r="NXQ177" s="1"/>
      <c r="NXS177" s="1"/>
      <c r="NXU177" s="1"/>
      <c r="NXW177" s="1"/>
      <c r="NXY177" s="1"/>
      <c r="NYA177" s="1"/>
      <c r="NYC177" s="1"/>
      <c r="NYE177" s="1"/>
      <c r="NYG177" s="1"/>
      <c r="NYI177" s="1"/>
      <c r="NYK177" s="1"/>
      <c r="NYM177" s="1"/>
      <c r="NYO177" s="1"/>
      <c r="NYQ177" s="1"/>
      <c r="NYS177" s="1"/>
      <c r="NYU177" s="1"/>
      <c r="NYW177" s="1"/>
      <c r="NYY177" s="1"/>
      <c r="NZA177" s="1"/>
      <c r="NZC177" s="1"/>
      <c r="NZE177" s="1"/>
      <c r="NZG177" s="1"/>
      <c r="NZI177" s="1"/>
      <c r="NZK177" s="1"/>
      <c r="NZM177" s="1"/>
      <c r="NZO177" s="1"/>
      <c r="NZQ177" s="1"/>
      <c r="NZS177" s="1"/>
      <c r="NZU177" s="1"/>
      <c r="NZW177" s="1"/>
      <c r="NZY177" s="1"/>
      <c r="OAA177" s="1"/>
      <c r="OAC177" s="1"/>
      <c r="OAE177" s="1"/>
      <c r="OAG177" s="1"/>
      <c r="OAI177" s="1"/>
      <c r="OAK177" s="1"/>
      <c r="OAM177" s="1"/>
      <c r="OAO177" s="1"/>
      <c r="OAQ177" s="1"/>
      <c r="OAS177" s="1"/>
      <c r="OAU177" s="1"/>
      <c r="OAW177" s="1"/>
      <c r="OAY177" s="1"/>
      <c r="OBA177" s="1"/>
      <c r="OBC177" s="1"/>
      <c r="OBE177" s="1"/>
      <c r="OBG177" s="1"/>
      <c r="OBI177" s="1"/>
      <c r="OBK177" s="1"/>
      <c r="OBM177" s="1"/>
      <c r="OBO177" s="1"/>
      <c r="OBQ177" s="1"/>
      <c r="OBS177" s="1"/>
      <c r="OBU177" s="1"/>
      <c r="OBW177" s="1"/>
      <c r="OBY177" s="1"/>
      <c r="OCA177" s="1"/>
      <c r="OCC177" s="1"/>
      <c r="OCE177" s="1"/>
      <c r="OCG177" s="1"/>
      <c r="OCI177" s="1"/>
      <c r="OCK177" s="1"/>
      <c r="OCM177" s="1"/>
      <c r="OCO177" s="1"/>
      <c r="OCQ177" s="1"/>
      <c r="OCS177" s="1"/>
      <c r="OCU177" s="1"/>
      <c r="OCW177" s="1"/>
      <c r="OCY177" s="1"/>
      <c r="ODA177" s="1"/>
      <c r="ODC177" s="1"/>
      <c r="ODE177" s="1"/>
      <c r="ODG177" s="1"/>
      <c r="ODI177" s="1"/>
      <c r="ODK177" s="1"/>
      <c r="ODM177" s="1"/>
      <c r="ODO177" s="1"/>
      <c r="ODQ177" s="1"/>
      <c r="ODS177" s="1"/>
      <c r="ODU177" s="1"/>
      <c r="ODW177" s="1"/>
      <c r="ODY177" s="1"/>
      <c r="OEA177" s="1"/>
      <c r="OEC177" s="1"/>
      <c r="OEE177" s="1"/>
      <c r="OEG177" s="1"/>
      <c r="OEI177" s="1"/>
      <c r="OEK177" s="1"/>
      <c r="OEM177" s="1"/>
      <c r="OEO177" s="1"/>
      <c r="OEQ177" s="1"/>
      <c r="OES177" s="1"/>
      <c r="OEU177" s="1"/>
      <c r="OEW177" s="1"/>
      <c r="OEY177" s="1"/>
      <c r="OFA177" s="1"/>
      <c r="OFC177" s="1"/>
      <c r="OFE177" s="1"/>
      <c r="OFG177" s="1"/>
      <c r="OFI177" s="1"/>
      <c r="OFK177" s="1"/>
      <c r="OFM177" s="1"/>
      <c r="OFO177" s="1"/>
      <c r="OFQ177" s="1"/>
      <c r="OFS177" s="1"/>
      <c r="OFU177" s="1"/>
      <c r="OFW177" s="1"/>
      <c r="OFY177" s="1"/>
      <c r="OGA177" s="1"/>
      <c r="OGC177" s="1"/>
      <c r="OGE177" s="1"/>
      <c r="OGG177" s="1"/>
      <c r="OGI177" s="1"/>
      <c r="OGK177" s="1"/>
      <c r="OGM177" s="1"/>
      <c r="OGO177" s="1"/>
      <c r="OGQ177" s="1"/>
      <c r="OGS177" s="1"/>
      <c r="OGU177" s="1"/>
      <c r="OGW177" s="1"/>
      <c r="OGY177" s="1"/>
      <c r="OHA177" s="1"/>
      <c r="OHC177" s="1"/>
      <c r="OHE177" s="1"/>
      <c r="OHG177" s="1"/>
      <c r="OHI177" s="1"/>
      <c r="OHK177" s="1"/>
      <c r="OHM177" s="1"/>
      <c r="OHO177" s="1"/>
      <c r="OHQ177" s="1"/>
      <c r="OHS177" s="1"/>
      <c r="OHU177" s="1"/>
      <c r="OHW177" s="1"/>
      <c r="OHY177" s="1"/>
      <c r="OIA177" s="1"/>
      <c r="OIC177" s="1"/>
      <c r="OIE177" s="1"/>
      <c r="OIG177" s="1"/>
      <c r="OII177" s="1"/>
      <c r="OIK177" s="1"/>
      <c r="OIM177" s="1"/>
      <c r="OIO177" s="1"/>
      <c r="OIQ177" s="1"/>
      <c r="OIS177" s="1"/>
      <c r="OIU177" s="1"/>
      <c r="OIW177" s="1"/>
      <c r="OIY177" s="1"/>
      <c r="OJA177" s="1"/>
      <c r="OJC177" s="1"/>
      <c r="OJE177" s="1"/>
      <c r="OJG177" s="1"/>
      <c r="OJI177" s="1"/>
      <c r="OJK177" s="1"/>
      <c r="OJM177" s="1"/>
      <c r="OJO177" s="1"/>
      <c r="OJQ177" s="1"/>
      <c r="OJS177" s="1"/>
      <c r="OJU177" s="1"/>
      <c r="OJW177" s="1"/>
      <c r="OJY177" s="1"/>
      <c r="OKA177" s="1"/>
      <c r="OKC177" s="1"/>
      <c r="OKE177" s="1"/>
      <c r="OKG177" s="1"/>
      <c r="OKI177" s="1"/>
      <c r="OKK177" s="1"/>
      <c r="OKM177" s="1"/>
      <c r="OKO177" s="1"/>
      <c r="OKQ177" s="1"/>
      <c r="OKS177" s="1"/>
      <c r="OKU177" s="1"/>
      <c r="OKW177" s="1"/>
      <c r="OKY177" s="1"/>
      <c r="OLA177" s="1"/>
      <c r="OLC177" s="1"/>
      <c r="OLE177" s="1"/>
      <c r="OLG177" s="1"/>
      <c r="OLI177" s="1"/>
      <c r="OLK177" s="1"/>
      <c r="OLM177" s="1"/>
      <c r="OLO177" s="1"/>
      <c r="OLQ177" s="1"/>
      <c r="OLS177" s="1"/>
      <c r="OLU177" s="1"/>
      <c r="OLW177" s="1"/>
      <c r="OLY177" s="1"/>
      <c r="OMA177" s="1"/>
      <c r="OMC177" s="1"/>
      <c r="OME177" s="1"/>
      <c r="OMG177" s="1"/>
      <c r="OMI177" s="1"/>
      <c r="OMK177" s="1"/>
      <c r="OMM177" s="1"/>
      <c r="OMO177" s="1"/>
      <c r="OMQ177" s="1"/>
      <c r="OMS177" s="1"/>
      <c r="OMU177" s="1"/>
      <c r="OMW177" s="1"/>
      <c r="OMY177" s="1"/>
      <c r="ONA177" s="1"/>
      <c r="ONC177" s="1"/>
      <c r="ONE177" s="1"/>
      <c r="ONG177" s="1"/>
      <c r="ONI177" s="1"/>
      <c r="ONK177" s="1"/>
      <c r="ONM177" s="1"/>
      <c r="ONO177" s="1"/>
      <c r="ONQ177" s="1"/>
      <c r="ONS177" s="1"/>
      <c r="ONU177" s="1"/>
      <c r="ONW177" s="1"/>
      <c r="ONY177" s="1"/>
      <c r="OOA177" s="1"/>
      <c r="OOC177" s="1"/>
      <c r="OOE177" s="1"/>
      <c r="OOG177" s="1"/>
      <c r="OOI177" s="1"/>
      <c r="OOK177" s="1"/>
      <c r="OOM177" s="1"/>
      <c r="OOO177" s="1"/>
      <c r="OOQ177" s="1"/>
      <c r="OOS177" s="1"/>
      <c r="OOU177" s="1"/>
      <c r="OOW177" s="1"/>
      <c r="OOY177" s="1"/>
      <c r="OPA177" s="1"/>
      <c r="OPC177" s="1"/>
      <c r="OPE177" s="1"/>
      <c r="OPG177" s="1"/>
      <c r="OPI177" s="1"/>
      <c r="OPK177" s="1"/>
      <c r="OPM177" s="1"/>
      <c r="OPO177" s="1"/>
      <c r="OPQ177" s="1"/>
      <c r="OPS177" s="1"/>
      <c r="OPU177" s="1"/>
      <c r="OPW177" s="1"/>
      <c r="OPY177" s="1"/>
      <c r="OQA177" s="1"/>
      <c r="OQC177" s="1"/>
      <c r="OQE177" s="1"/>
      <c r="OQG177" s="1"/>
      <c r="OQI177" s="1"/>
      <c r="OQK177" s="1"/>
      <c r="OQM177" s="1"/>
      <c r="OQO177" s="1"/>
      <c r="OQQ177" s="1"/>
      <c r="OQS177" s="1"/>
      <c r="OQU177" s="1"/>
      <c r="OQW177" s="1"/>
      <c r="OQY177" s="1"/>
      <c r="ORA177" s="1"/>
      <c r="ORC177" s="1"/>
      <c r="ORE177" s="1"/>
      <c r="ORG177" s="1"/>
      <c r="ORI177" s="1"/>
      <c r="ORK177" s="1"/>
      <c r="ORM177" s="1"/>
      <c r="ORO177" s="1"/>
      <c r="ORQ177" s="1"/>
      <c r="ORS177" s="1"/>
      <c r="ORU177" s="1"/>
      <c r="ORW177" s="1"/>
      <c r="ORY177" s="1"/>
      <c r="OSA177" s="1"/>
      <c r="OSC177" s="1"/>
      <c r="OSE177" s="1"/>
      <c r="OSG177" s="1"/>
      <c r="OSI177" s="1"/>
      <c r="OSK177" s="1"/>
      <c r="OSM177" s="1"/>
      <c r="OSO177" s="1"/>
      <c r="OSQ177" s="1"/>
      <c r="OSS177" s="1"/>
      <c r="OSU177" s="1"/>
      <c r="OSW177" s="1"/>
      <c r="OSY177" s="1"/>
      <c r="OTA177" s="1"/>
      <c r="OTC177" s="1"/>
      <c r="OTE177" s="1"/>
      <c r="OTG177" s="1"/>
      <c r="OTI177" s="1"/>
      <c r="OTK177" s="1"/>
      <c r="OTM177" s="1"/>
      <c r="OTO177" s="1"/>
      <c r="OTQ177" s="1"/>
      <c r="OTS177" s="1"/>
      <c r="OTU177" s="1"/>
      <c r="OTW177" s="1"/>
      <c r="OTY177" s="1"/>
      <c r="OUA177" s="1"/>
      <c r="OUC177" s="1"/>
      <c r="OUE177" s="1"/>
      <c r="OUG177" s="1"/>
      <c r="OUI177" s="1"/>
      <c r="OUK177" s="1"/>
      <c r="OUM177" s="1"/>
      <c r="OUO177" s="1"/>
      <c r="OUQ177" s="1"/>
      <c r="OUS177" s="1"/>
      <c r="OUU177" s="1"/>
      <c r="OUW177" s="1"/>
      <c r="OUY177" s="1"/>
      <c r="OVA177" s="1"/>
      <c r="OVC177" s="1"/>
      <c r="OVE177" s="1"/>
      <c r="OVG177" s="1"/>
      <c r="OVI177" s="1"/>
      <c r="OVK177" s="1"/>
      <c r="OVM177" s="1"/>
      <c r="OVO177" s="1"/>
      <c r="OVQ177" s="1"/>
      <c r="OVS177" s="1"/>
      <c r="OVU177" s="1"/>
      <c r="OVW177" s="1"/>
      <c r="OVY177" s="1"/>
      <c r="OWA177" s="1"/>
      <c r="OWC177" s="1"/>
      <c r="OWE177" s="1"/>
      <c r="OWG177" s="1"/>
      <c r="OWI177" s="1"/>
      <c r="OWK177" s="1"/>
      <c r="OWM177" s="1"/>
      <c r="OWO177" s="1"/>
      <c r="OWQ177" s="1"/>
      <c r="OWS177" s="1"/>
      <c r="OWU177" s="1"/>
      <c r="OWW177" s="1"/>
      <c r="OWY177" s="1"/>
      <c r="OXA177" s="1"/>
      <c r="OXC177" s="1"/>
      <c r="OXE177" s="1"/>
      <c r="OXG177" s="1"/>
      <c r="OXI177" s="1"/>
      <c r="OXK177" s="1"/>
      <c r="OXM177" s="1"/>
      <c r="OXO177" s="1"/>
      <c r="OXQ177" s="1"/>
      <c r="OXS177" s="1"/>
      <c r="OXU177" s="1"/>
      <c r="OXW177" s="1"/>
      <c r="OXY177" s="1"/>
      <c r="OYA177" s="1"/>
      <c r="OYC177" s="1"/>
      <c r="OYE177" s="1"/>
      <c r="OYG177" s="1"/>
      <c r="OYI177" s="1"/>
      <c r="OYK177" s="1"/>
      <c r="OYM177" s="1"/>
      <c r="OYO177" s="1"/>
      <c r="OYQ177" s="1"/>
      <c r="OYS177" s="1"/>
      <c r="OYU177" s="1"/>
      <c r="OYW177" s="1"/>
      <c r="OYY177" s="1"/>
      <c r="OZA177" s="1"/>
      <c r="OZC177" s="1"/>
      <c r="OZE177" s="1"/>
      <c r="OZG177" s="1"/>
      <c r="OZI177" s="1"/>
      <c r="OZK177" s="1"/>
      <c r="OZM177" s="1"/>
      <c r="OZO177" s="1"/>
      <c r="OZQ177" s="1"/>
      <c r="OZS177" s="1"/>
      <c r="OZU177" s="1"/>
      <c r="OZW177" s="1"/>
      <c r="OZY177" s="1"/>
      <c r="PAA177" s="1"/>
      <c r="PAC177" s="1"/>
      <c r="PAE177" s="1"/>
      <c r="PAG177" s="1"/>
      <c r="PAI177" s="1"/>
      <c r="PAK177" s="1"/>
      <c r="PAM177" s="1"/>
      <c r="PAO177" s="1"/>
      <c r="PAQ177" s="1"/>
      <c r="PAS177" s="1"/>
      <c r="PAU177" s="1"/>
      <c r="PAW177" s="1"/>
      <c r="PAY177" s="1"/>
      <c r="PBA177" s="1"/>
      <c r="PBC177" s="1"/>
      <c r="PBE177" s="1"/>
      <c r="PBG177" s="1"/>
      <c r="PBI177" s="1"/>
      <c r="PBK177" s="1"/>
      <c r="PBM177" s="1"/>
      <c r="PBO177" s="1"/>
      <c r="PBQ177" s="1"/>
      <c r="PBS177" s="1"/>
      <c r="PBU177" s="1"/>
      <c r="PBW177" s="1"/>
      <c r="PBY177" s="1"/>
      <c r="PCA177" s="1"/>
      <c r="PCC177" s="1"/>
      <c r="PCE177" s="1"/>
      <c r="PCG177" s="1"/>
      <c r="PCI177" s="1"/>
      <c r="PCK177" s="1"/>
      <c r="PCM177" s="1"/>
      <c r="PCO177" s="1"/>
      <c r="PCQ177" s="1"/>
      <c r="PCS177" s="1"/>
      <c r="PCU177" s="1"/>
      <c r="PCW177" s="1"/>
      <c r="PCY177" s="1"/>
      <c r="PDA177" s="1"/>
      <c r="PDC177" s="1"/>
      <c r="PDE177" s="1"/>
      <c r="PDG177" s="1"/>
      <c r="PDI177" s="1"/>
      <c r="PDK177" s="1"/>
      <c r="PDM177" s="1"/>
      <c r="PDO177" s="1"/>
      <c r="PDQ177" s="1"/>
      <c r="PDS177" s="1"/>
      <c r="PDU177" s="1"/>
      <c r="PDW177" s="1"/>
      <c r="PDY177" s="1"/>
      <c r="PEA177" s="1"/>
      <c r="PEC177" s="1"/>
      <c r="PEE177" s="1"/>
      <c r="PEG177" s="1"/>
      <c r="PEI177" s="1"/>
      <c r="PEK177" s="1"/>
      <c r="PEM177" s="1"/>
      <c r="PEO177" s="1"/>
      <c r="PEQ177" s="1"/>
      <c r="PES177" s="1"/>
      <c r="PEU177" s="1"/>
      <c r="PEW177" s="1"/>
      <c r="PEY177" s="1"/>
      <c r="PFA177" s="1"/>
      <c r="PFC177" s="1"/>
      <c r="PFE177" s="1"/>
      <c r="PFG177" s="1"/>
      <c r="PFI177" s="1"/>
      <c r="PFK177" s="1"/>
      <c r="PFM177" s="1"/>
      <c r="PFO177" s="1"/>
      <c r="PFQ177" s="1"/>
      <c r="PFS177" s="1"/>
      <c r="PFU177" s="1"/>
      <c r="PFW177" s="1"/>
      <c r="PFY177" s="1"/>
      <c r="PGA177" s="1"/>
      <c r="PGC177" s="1"/>
      <c r="PGE177" s="1"/>
      <c r="PGG177" s="1"/>
      <c r="PGI177" s="1"/>
      <c r="PGK177" s="1"/>
      <c r="PGM177" s="1"/>
      <c r="PGO177" s="1"/>
      <c r="PGQ177" s="1"/>
      <c r="PGS177" s="1"/>
      <c r="PGU177" s="1"/>
      <c r="PGW177" s="1"/>
      <c r="PGY177" s="1"/>
      <c r="PHA177" s="1"/>
      <c r="PHC177" s="1"/>
      <c r="PHE177" s="1"/>
      <c r="PHG177" s="1"/>
      <c r="PHI177" s="1"/>
      <c r="PHK177" s="1"/>
      <c r="PHM177" s="1"/>
      <c r="PHO177" s="1"/>
      <c r="PHQ177" s="1"/>
      <c r="PHS177" s="1"/>
      <c r="PHU177" s="1"/>
      <c r="PHW177" s="1"/>
      <c r="PHY177" s="1"/>
      <c r="PIA177" s="1"/>
      <c r="PIC177" s="1"/>
      <c r="PIE177" s="1"/>
      <c r="PIG177" s="1"/>
      <c r="PII177" s="1"/>
      <c r="PIK177" s="1"/>
      <c r="PIM177" s="1"/>
      <c r="PIO177" s="1"/>
      <c r="PIQ177" s="1"/>
      <c r="PIS177" s="1"/>
      <c r="PIU177" s="1"/>
      <c r="PIW177" s="1"/>
      <c r="PIY177" s="1"/>
      <c r="PJA177" s="1"/>
      <c r="PJC177" s="1"/>
      <c r="PJE177" s="1"/>
      <c r="PJG177" s="1"/>
      <c r="PJI177" s="1"/>
      <c r="PJK177" s="1"/>
      <c r="PJM177" s="1"/>
      <c r="PJO177" s="1"/>
      <c r="PJQ177" s="1"/>
      <c r="PJS177" s="1"/>
      <c r="PJU177" s="1"/>
      <c r="PJW177" s="1"/>
      <c r="PJY177" s="1"/>
      <c r="PKA177" s="1"/>
      <c r="PKC177" s="1"/>
      <c r="PKE177" s="1"/>
      <c r="PKG177" s="1"/>
      <c r="PKI177" s="1"/>
      <c r="PKK177" s="1"/>
      <c r="PKM177" s="1"/>
      <c r="PKO177" s="1"/>
      <c r="PKQ177" s="1"/>
      <c r="PKS177" s="1"/>
      <c r="PKU177" s="1"/>
      <c r="PKW177" s="1"/>
      <c r="PKY177" s="1"/>
      <c r="PLA177" s="1"/>
      <c r="PLC177" s="1"/>
      <c r="PLE177" s="1"/>
      <c r="PLG177" s="1"/>
      <c r="PLI177" s="1"/>
      <c r="PLK177" s="1"/>
      <c r="PLM177" s="1"/>
      <c r="PLO177" s="1"/>
      <c r="PLQ177" s="1"/>
      <c r="PLS177" s="1"/>
      <c r="PLU177" s="1"/>
      <c r="PLW177" s="1"/>
      <c r="PLY177" s="1"/>
      <c r="PMA177" s="1"/>
      <c r="PMC177" s="1"/>
      <c r="PME177" s="1"/>
      <c r="PMG177" s="1"/>
      <c r="PMI177" s="1"/>
      <c r="PMK177" s="1"/>
      <c r="PMM177" s="1"/>
      <c r="PMO177" s="1"/>
      <c r="PMQ177" s="1"/>
      <c r="PMS177" s="1"/>
      <c r="PMU177" s="1"/>
      <c r="PMW177" s="1"/>
      <c r="PMY177" s="1"/>
      <c r="PNA177" s="1"/>
      <c r="PNC177" s="1"/>
      <c r="PNE177" s="1"/>
      <c r="PNG177" s="1"/>
      <c r="PNI177" s="1"/>
      <c r="PNK177" s="1"/>
      <c r="PNM177" s="1"/>
      <c r="PNO177" s="1"/>
      <c r="PNQ177" s="1"/>
      <c r="PNS177" s="1"/>
      <c r="PNU177" s="1"/>
      <c r="PNW177" s="1"/>
      <c r="PNY177" s="1"/>
      <c r="POA177" s="1"/>
      <c r="POC177" s="1"/>
      <c r="POE177" s="1"/>
      <c r="POG177" s="1"/>
      <c r="POI177" s="1"/>
      <c r="POK177" s="1"/>
      <c r="POM177" s="1"/>
      <c r="POO177" s="1"/>
      <c r="POQ177" s="1"/>
      <c r="POS177" s="1"/>
      <c r="POU177" s="1"/>
      <c r="POW177" s="1"/>
      <c r="POY177" s="1"/>
      <c r="PPA177" s="1"/>
      <c r="PPC177" s="1"/>
      <c r="PPE177" s="1"/>
      <c r="PPG177" s="1"/>
      <c r="PPI177" s="1"/>
      <c r="PPK177" s="1"/>
      <c r="PPM177" s="1"/>
      <c r="PPO177" s="1"/>
      <c r="PPQ177" s="1"/>
      <c r="PPS177" s="1"/>
      <c r="PPU177" s="1"/>
      <c r="PPW177" s="1"/>
      <c r="PPY177" s="1"/>
      <c r="PQA177" s="1"/>
      <c r="PQC177" s="1"/>
      <c r="PQE177" s="1"/>
      <c r="PQG177" s="1"/>
      <c r="PQI177" s="1"/>
      <c r="PQK177" s="1"/>
      <c r="PQM177" s="1"/>
      <c r="PQO177" s="1"/>
      <c r="PQQ177" s="1"/>
      <c r="PQS177" s="1"/>
      <c r="PQU177" s="1"/>
      <c r="PQW177" s="1"/>
      <c r="PQY177" s="1"/>
      <c r="PRA177" s="1"/>
      <c r="PRC177" s="1"/>
      <c r="PRE177" s="1"/>
      <c r="PRG177" s="1"/>
      <c r="PRI177" s="1"/>
      <c r="PRK177" s="1"/>
      <c r="PRM177" s="1"/>
      <c r="PRO177" s="1"/>
      <c r="PRQ177" s="1"/>
      <c r="PRS177" s="1"/>
      <c r="PRU177" s="1"/>
      <c r="PRW177" s="1"/>
      <c r="PRY177" s="1"/>
      <c r="PSA177" s="1"/>
      <c r="PSC177" s="1"/>
      <c r="PSE177" s="1"/>
      <c r="PSG177" s="1"/>
      <c r="PSI177" s="1"/>
      <c r="PSK177" s="1"/>
      <c r="PSM177" s="1"/>
      <c r="PSO177" s="1"/>
      <c r="PSQ177" s="1"/>
      <c r="PSS177" s="1"/>
      <c r="PSU177" s="1"/>
      <c r="PSW177" s="1"/>
      <c r="PSY177" s="1"/>
      <c r="PTA177" s="1"/>
      <c r="PTC177" s="1"/>
      <c r="PTE177" s="1"/>
      <c r="PTG177" s="1"/>
      <c r="PTI177" s="1"/>
      <c r="PTK177" s="1"/>
      <c r="PTM177" s="1"/>
      <c r="PTO177" s="1"/>
      <c r="PTQ177" s="1"/>
      <c r="PTS177" s="1"/>
      <c r="PTU177" s="1"/>
      <c r="PTW177" s="1"/>
      <c r="PTY177" s="1"/>
      <c r="PUA177" s="1"/>
      <c r="PUC177" s="1"/>
      <c r="PUE177" s="1"/>
      <c r="PUG177" s="1"/>
      <c r="PUI177" s="1"/>
      <c r="PUK177" s="1"/>
      <c r="PUM177" s="1"/>
      <c r="PUO177" s="1"/>
      <c r="PUQ177" s="1"/>
      <c r="PUS177" s="1"/>
      <c r="PUU177" s="1"/>
      <c r="PUW177" s="1"/>
      <c r="PUY177" s="1"/>
      <c r="PVA177" s="1"/>
      <c r="PVC177" s="1"/>
      <c r="PVE177" s="1"/>
      <c r="PVG177" s="1"/>
      <c r="PVI177" s="1"/>
      <c r="PVK177" s="1"/>
      <c r="PVM177" s="1"/>
      <c r="PVO177" s="1"/>
      <c r="PVQ177" s="1"/>
      <c r="PVS177" s="1"/>
      <c r="PVU177" s="1"/>
      <c r="PVW177" s="1"/>
      <c r="PVY177" s="1"/>
      <c r="PWA177" s="1"/>
      <c r="PWC177" s="1"/>
      <c r="PWE177" s="1"/>
      <c r="PWG177" s="1"/>
      <c r="PWI177" s="1"/>
      <c r="PWK177" s="1"/>
      <c r="PWM177" s="1"/>
      <c r="PWO177" s="1"/>
      <c r="PWQ177" s="1"/>
      <c r="PWS177" s="1"/>
      <c r="PWU177" s="1"/>
      <c r="PWW177" s="1"/>
      <c r="PWY177" s="1"/>
      <c r="PXA177" s="1"/>
      <c r="PXC177" s="1"/>
      <c r="PXE177" s="1"/>
      <c r="PXG177" s="1"/>
      <c r="PXI177" s="1"/>
      <c r="PXK177" s="1"/>
      <c r="PXM177" s="1"/>
      <c r="PXO177" s="1"/>
      <c r="PXQ177" s="1"/>
      <c r="PXS177" s="1"/>
      <c r="PXU177" s="1"/>
      <c r="PXW177" s="1"/>
      <c r="PXY177" s="1"/>
      <c r="PYA177" s="1"/>
      <c r="PYC177" s="1"/>
      <c r="PYE177" s="1"/>
      <c r="PYG177" s="1"/>
      <c r="PYI177" s="1"/>
      <c r="PYK177" s="1"/>
      <c r="PYM177" s="1"/>
      <c r="PYO177" s="1"/>
      <c r="PYQ177" s="1"/>
      <c r="PYS177" s="1"/>
      <c r="PYU177" s="1"/>
      <c r="PYW177" s="1"/>
      <c r="PYY177" s="1"/>
      <c r="PZA177" s="1"/>
      <c r="PZC177" s="1"/>
      <c r="PZE177" s="1"/>
      <c r="PZG177" s="1"/>
      <c r="PZI177" s="1"/>
      <c r="PZK177" s="1"/>
      <c r="PZM177" s="1"/>
      <c r="PZO177" s="1"/>
      <c r="PZQ177" s="1"/>
      <c r="PZS177" s="1"/>
      <c r="PZU177" s="1"/>
      <c r="PZW177" s="1"/>
      <c r="PZY177" s="1"/>
      <c r="QAA177" s="1"/>
      <c r="QAC177" s="1"/>
      <c r="QAE177" s="1"/>
      <c r="QAG177" s="1"/>
      <c r="QAI177" s="1"/>
      <c r="QAK177" s="1"/>
      <c r="QAM177" s="1"/>
      <c r="QAO177" s="1"/>
      <c r="QAQ177" s="1"/>
      <c r="QAS177" s="1"/>
      <c r="QAU177" s="1"/>
      <c r="QAW177" s="1"/>
      <c r="QAY177" s="1"/>
      <c r="QBA177" s="1"/>
      <c r="QBC177" s="1"/>
      <c r="QBE177" s="1"/>
      <c r="QBG177" s="1"/>
      <c r="QBI177" s="1"/>
      <c r="QBK177" s="1"/>
      <c r="QBM177" s="1"/>
      <c r="QBO177" s="1"/>
      <c r="QBQ177" s="1"/>
      <c r="QBS177" s="1"/>
      <c r="QBU177" s="1"/>
      <c r="QBW177" s="1"/>
      <c r="QBY177" s="1"/>
      <c r="QCA177" s="1"/>
      <c r="QCC177" s="1"/>
      <c r="QCE177" s="1"/>
      <c r="QCG177" s="1"/>
      <c r="QCI177" s="1"/>
      <c r="QCK177" s="1"/>
      <c r="QCM177" s="1"/>
      <c r="QCO177" s="1"/>
      <c r="QCQ177" s="1"/>
      <c r="QCS177" s="1"/>
      <c r="QCU177" s="1"/>
      <c r="QCW177" s="1"/>
      <c r="QCY177" s="1"/>
      <c r="QDA177" s="1"/>
      <c r="QDC177" s="1"/>
      <c r="QDE177" s="1"/>
      <c r="QDG177" s="1"/>
      <c r="QDI177" s="1"/>
      <c r="QDK177" s="1"/>
      <c r="QDM177" s="1"/>
      <c r="QDO177" s="1"/>
      <c r="QDQ177" s="1"/>
      <c r="QDS177" s="1"/>
      <c r="QDU177" s="1"/>
      <c r="QDW177" s="1"/>
      <c r="QDY177" s="1"/>
      <c r="QEA177" s="1"/>
      <c r="QEC177" s="1"/>
      <c r="QEE177" s="1"/>
      <c r="QEG177" s="1"/>
      <c r="QEI177" s="1"/>
      <c r="QEK177" s="1"/>
      <c r="QEM177" s="1"/>
      <c r="QEO177" s="1"/>
      <c r="QEQ177" s="1"/>
      <c r="QES177" s="1"/>
      <c r="QEU177" s="1"/>
      <c r="QEW177" s="1"/>
      <c r="QEY177" s="1"/>
      <c r="QFA177" s="1"/>
      <c r="QFC177" s="1"/>
      <c r="QFE177" s="1"/>
      <c r="QFG177" s="1"/>
      <c r="QFI177" s="1"/>
      <c r="QFK177" s="1"/>
      <c r="QFM177" s="1"/>
      <c r="QFO177" s="1"/>
      <c r="QFQ177" s="1"/>
      <c r="QFS177" s="1"/>
      <c r="QFU177" s="1"/>
      <c r="QFW177" s="1"/>
      <c r="QFY177" s="1"/>
      <c r="QGA177" s="1"/>
      <c r="QGC177" s="1"/>
      <c r="QGE177" s="1"/>
      <c r="QGG177" s="1"/>
      <c r="QGI177" s="1"/>
      <c r="QGK177" s="1"/>
      <c r="QGM177" s="1"/>
      <c r="QGO177" s="1"/>
      <c r="QGQ177" s="1"/>
      <c r="QGS177" s="1"/>
      <c r="QGU177" s="1"/>
      <c r="QGW177" s="1"/>
      <c r="QGY177" s="1"/>
      <c r="QHA177" s="1"/>
      <c r="QHC177" s="1"/>
      <c r="QHE177" s="1"/>
      <c r="QHG177" s="1"/>
      <c r="QHI177" s="1"/>
      <c r="QHK177" s="1"/>
      <c r="QHM177" s="1"/>
      <c r="QHO177" s="1"/>
      <c r="QHQ177" s="1"/>
      <c r="QHS177" s="1"/>
      <c r="QHU177" s="1"/>
      <c r="QHW177" s="1"/>
      <c r="QHY177" s="1"/>
      <c r="QIA177" s="1"/>
      <c r="QIC177" s="1"/>
      <c r="QIE177" s="1"/>
      <c r="QIG177" s="1"/>
      <c r="QII177" s="1"/>
      <c r="QIK177" s="1"/>
      <c r="QIM177" s="1"/>
      <c r="QIO177" s="1"/>
      <c r="QIQ177" s="1"/>
      <c r="QIS177" s="1"/>
      <c r="QIU177" s="1"/>
      <c r="QIW177" s="1"/>
      <c r="QIY177" s="1"/>
      <c r="QJA177" s="1"/>
      <c r="QJC177" s="1"/>
      <c r="QJE177" s="1"/>
      <c r="QJG177" s="1"/>
      <c r="QJI177" s="1"/>
      <c r="QJK177" s="1"/>
      <c r="QJM177" s="1"/>
      <c r="QJO177" s="1"/>
      <c r="QJQ177" s="1"/>
      <c r="QJS177" s="1"/>
      <c r="QJU177" s="1"/>
      <c r="QJW177" s="1"/>
      <c r="QJY177" s="1"/>
      <c r="QKA177" s="1"/>
      <c r="QKC177" s="1"/>
      <c r="QKE177" s="1"/>
      <c r="QKG177" s="1"/>
      <c r="QKI177" s="1"/>
      <c r="QKK177" s="1"/>
      <c r="QKM177" s="1"/>
      <c r="QKO177" s="1"/>
      <c r="QKQ177" s="1"/>
      <c r="QKS177" s="1"/>
      <c r="QKU177" s="1"/>
      <c r="QKW177" s="1"/>
      <c r="QKY177" s="1"/>
      <c r="QLA177" s="1"/>
      <c r="QLC177" s="1"/>
      <c r="QLE177" s="1"/>
      <c r="QLG177" s="1"/>
      <c r="QLI177" s="1"/>
      <c r="QLK177" s="1"/>
      <c r="QLM177" s="1"/>
      <c r="QLO177" s="1"/>
      <c r="QLQ177" s="1"/>
      <c r="QLS177" s="1"/>
      <c r="QLU177" s="1"/>
      <c r="QLW177" s="1"/>
      <c r="QLY177" s="1"/>
      <c r="QMA177" s="1"/>
      <c r="QMC177" s="1"/>
      <c r="QME177" s="1"/>
      <c r="QMG177" s="1"/>
      <c r="QMI177" s="1"/>
      <c r="QMK177" s="1"/>
      <c r="QMM177" s="1"/>
      <c r="QMO177" s="1"/>
      <c r="QMQ177" s="1"/>
      <c r="QMS177" s="1"/>
      <c r="QMU177" s="1"/>
      <c r="QMW177" s="1"/>
      <c r="QMY177" s="1"/>
      <c r="QNA177" s="1"/>
      <c r="QNC177" s="1"/>
      <c r="QNE177" s="1"/>
      <c r="QNG177" s="1"/>
      <c r="QNI177" s="1"/>
      <c r="QNK177" s="1"/>
      <c r="QNM177" s="1"/>
      <c r="QNO177" s="1"/>
      <c r="QNQ177" s="1"/>
      <c r="QNS177" s="1"/>
      <c r="QNU177" s="1"/>
      <c r="QNW177" s="1"/>
      <c r="QNY177" s="1"/>
      <c r="QOA177" s="1"/>
      <c r="QOC177" s="1"/>
      <c r="QOE177" s="1"/>
      <c r="QOG177" s="1"/>
      <c r="QOI177" s="1"/>
      <c r="QOK177" s="1"/>
      <c r="QOM177" s="1"/>
      <c r="QOO177" s="1"/>
      <c r="QOQ177" s="1"/>
      <c r="QOS177" s="1"/>
      <c r="QOU177" s="1"/>
      <c r="QOW177" s="1"/>
      <c r="QOY177" s="1"/>
      <c r="QPA177" s="1"/>
      <c r="QPC177" s="1"/>
      <c r="QPE177" s="1"/>
      <c r="QPG177" s="1"/>
      <c r="QPI177" s="1"/>
      <c r="QPK177" s="1"/>
      <c r="QPM177" s="1"/>
      <c r="QPO177" s="1"/>
      <c r="QPQ177" s="1"/>
      <c r="QPS177" s="1"/>
      <c r="QPU177" s="1"/>
      <c r="QPW177" s="1"/>
      <c r="QPY177" s="1"/>
      <c r="QQA177" s="1"/>
      <c r="QQC177" s="1"/>
      <c r="QQE177" s="1"/>
      <c r="QQG177" s="1"/>
      <c r="QQI177" s="1"/>
      <c r="QQK177" s="1"/>
      <c r="QQM177" s="1"/>
      <c r="QQO177" s="1"/>
      <c r="QQQ177" s="1"/>
      <c r="QQS177" s="1"/>
      <c r="QQU177" s="1"/>
      <c r="QQW177" s="1"/>
      <c r="QQY177" s="1"/>
      <c r="QRA177" s="1"/>
      <c r="QRC177" s="1"/>
      <c r="QRE177" s="1"/>
      <c r="QRG177" s="1"/>
      <c r="QRI177" s="1"/>
      <c r="QRK177" s="1"/>
      <c r="QRM177" s="1"/>
      <c r="QRO177" s="1"/>
      <c r="QRQ177" s="1"/>
      <c r="QRS177" s="1"/>
      <c r="QRU177" s="1"/>
      <c r="QRW177" s="1"/>
      <c r="QRY177" s="1"/>
      <c r="QSA177" s="1"/>
      <c r="QSC177" s="1"/>
      <c r="QSE177" s="1"/>
      <c r="QSG177" s="1"/>
      <c r="QSI177" s="1"/>
      <c r="QSK177" s="1"/>
      <c r="QSM177" s="1"/>
      <c r="QSO177" s="1"/>
      <c r="QSQ177" s="1"/>
      <c r="QSS177" s="1"/>
      <c r="QSU177" s="1"/>
      <c r="QSW177" s="1"/>
      <c r="QSY177" s="1"/>
      <c r="QTA177" s="1"/>
      <c r="QTC177" s="1"/>
      <c r="QTE177" s="1"/>
      <c r="QTG177" s="1"/>
      <c r="QTI177" s="1"/>
      <c r="QTK177" s="1"/>
      <c r="QTM177" s="1"/>
      <c r="QTO177" s="1"/>
      <c r="QTQ177" s="1"/>
      <c r="QTS177" s="1"/>
      <c r="QTU177" s="1"/>
      <c r="QTW177" s="1"/>
      <c r="QTY177" s="1"/>
      <c r="QUA177" s="1"/>
      <c r="QUC177" s="1"/>
      <c r="QUE177" s="1"/>
      <c r="QUG177" s="1"/>
      <c r="QUI177" s="1"/>
      <c r="QUK177" s="1"/>
      <c r="QUM177" s="1"/>
      <c r="QUO177" s="1"/>
      <c r="QUQ177" s="1"/>
      <c r="QUS177" s="1"/>
      <c r="QUU177" s="1"/>
      <c r="QUW177" s="1"/>
      <c r="QUY177" s="1"/>
      <c r="QVA177" s="1"/>
      <c r="QVC177" s="1"/>
      <c r="QVE177" s="1"/>
      <c r="QVG177" s="1"/>
      <c r="QVI177" s="1"/>
      <c r="QVK177" s="1"/>
      <c r="QVM177" s="1"/>
      <c r="QVO177" s="1"/>
      <c r="QVQ177" s="1"/>
      <c r="QVS177" s="1"/>
      <c r="QVU177" s="1"/>
      <c r="QVW177" s="1"/>
      <c r="QVY177" s="1"/>
      <c r="QWA177" s="1"/>
      <c r="QWC177" s="1"/>
      <c r="QWE177" s="1"/>
      <c r="QWG177" s="1"/>
      <c r="QWI177" s="1"/>
      <c r="QWK177" s="1"/>
      <c r="QWM177" s="1"/>
      <c r="QWO177" s="1"/>
      <c r="QWQ177" s="1"/>
      <c r="QWS177" s="1"/>
      <c r="QWU177" s="1"/>
      <c r="QWW177" s="1"/>
      <c r="QWY177" s="1"/>
      <c r="QXA177" s="1"/>
      <c r="QXC177" s="1"/>
      <c r="QXE177" s="1"/>
      <c r="QXG177" s="1"/>
      <c r="QXI177" s="1"/>
      <c r="QXK177" s="1"/>
      <c r="QXM177" s="1"/>
      <c r="QXO177" s="1"/>
      <c r="QXQ177" s="1"/>
      <c r="QXS177" s="1"/>
      <c r="QXU177" s="1"/>
      <c r="QXW177" s="1"/>
      <c r="QXY177" s="1"/>
      <c r="QYA177" s="1"/>
      <c r="QYC177" s="1"/>
      <c r="QYE177" s="1"/>
      <c r="QYG177" s="1"/>
      <c r="QYI177" s="1"/>
      <c r="QYK177" s="1"/>
      <c r="QYM177" s="1"/>
      <c r="QYO177" s="1"/>
      <c r="QYQ177" s="1"/>
      <c r="QYS177" s="1"/>
      <c r="QYU177" s="1"/>
      <c r="QYW177" s="1"/>
      <c r="QYY177" s="1"/>
      <c r="QZA177" s="1"/>
      <c r="QZC177" s="1"/>
      <c r="QZE177" s="1"/>
      <c r="QZG177" s="1"/>
      <c r="QZI177" s="1"/>
      <c r="QZK177" s="1"/>
      <c r="QZM177" s="1"/>
      <c r="QZO177" s="1"/>
      <c r="QZQ177" s="1"/>
      <c r="QZS177" s="1"/>
      <c r="QZU177" s="1"/>
      <c r="QZW177" s="1"/>
      <c r="QZY177" s="1"/>
      <c r="RAA177" s="1"/>
      <c r="RAC177" s="1"/>
      <c r="RAE177" s="1"/>
      <c r="RAG177" s="1"/>
      <c r="RAI177" s="1"/>
      <c r="RAK177" s="1"/>
      <c r="RAM177" s="1"/>
      <c r="RAO177" s="1"/>
      <c r="RAQ177" s="1"/>
      <c r="RAS177" s="1"/>
      <c r="RAU177" s="1"/>
      <c r="RAW177" s="1"/>
      <c r="RAY177" s="1"/>
      <c r="RBA177" s="1"/>
      <c r="RBC177" s="1"/>
      <c r="RBE177" s="1"/>
      <c r="RBG177" s="1"/>
      <c r="RBI177" s="1"/>
      <c r="RBK177" s="1"/>
      <c r="RBM177" s="1"/>
      <c r="RBO177" s="1"/>
      <c r="RBQ177" s="1"/>
      <c r="RBS177" s="1"/>
      <c r="RBU177" s="1"/>
      <c r="RBW177" s="1"/>
      <c r="RBY177" s="1"/>
      <c r="RCA177" s="1"/>
      <c r="RCC177" s="1"/>
      <c r="RCE177" s="1"/>
      <c r="RCG177" s="1"/>
      <c r="RCI177" s="1"/>
      <c r="RCK177" s="1"/>
      <c r="RCM177" s="1"/>
      <c r="RCO177" s="1"/>
      <c r="RCQ177" s="1"/>
      <c r="RCS177" s="1"/>
      <c r="RCU177" s="1"/>
      <c r="RCW177" s="1"/>
      <c r="RCY177" s="1"/>
      <c r="RDA177" s="1"/>
      <c r="RDC177" s="1"/>
      <c r="RDE177" s="1"/>
      <c r="RDG177" s="1"/>
      <c r="RDI177" s="1"/>
      <c r="RDK177" s="1"/>
      <c r="RDM177" s="1"/>
      <c r="RDO177" s="1"/>
      <c r="RDQ177" s="1"/>
      <c r="RDS177" s="1"/>
      <c r="RDU177" s="1"/>
      <c r="RDW177" s="1"/>
      <c r="RDY177" s="1"/>
      <c r="REA177" s="1"/>
      <c r="REC177" s="1"/>
      <c r="REE177" s="1"/>
      <c r="REG177" s="1"/>
      <c r="REI177" s="1"/>
      <c r="REK177" s="1"/>
      <c r="REM177" s="1"/>
      <c r="REO177" s="1"/>
      <c r="REQ177" s="1"/>
      <c r="RES177" s="1"/>
      <c r="REU177" s="1"/>
      <c r="REW177" s="1"/>
      <c r="REY177" s="1"/>
      <c r="RFA177" s="1"/>
      <c r="RFC177" s="1"/>
      <c r="RFE177" s="1"/>
      <c r="RFG177" s="1"/>
      <c r="RFI177" s="1"/>
      <c r="RFK177" s="1"/>
      <c r="RFM177" s="1"/>
      <c r="RFO177" s="1"/>
      <c r="RFQ177" s="1"/>
      <c r="RFS177" s="1"/>
      <c r="RFU177" s="1"/>
      <c r="RFW177" s="1"/>
      <c r="RFY177" s="1"/>
      <c r="RGA177" s="1"/>
      <c r="RGC177" s="1"/>
      <c r="RGE177" s="1"/>
      <c r="RGG177" s="1"/>
      <c r="RGI177" s="1"/>
      <c r="RGK177" s="1"/>
      <c r="RGM177" s="1"/>
      <c r="RGO177" s="1"/>
      <c r="RGQ177" s="1"/>
      <c r="RGS177" s="1"/>
      <c r="RGU177" s="1"/>
      <c r="RGW177" s="1"/>
      <c r="RGY177" s="1"/>
      <c r="RHA177" s="1"/>
      <c r="RHC177" s="1"/>
      <c r="RHE177" s="1"/>
      <c r="RHG177" s="1"/>
      <c r="RHI177" s="1"/>
      <c r="RHK177" s="1"/>
      <c r="RHM177" s="1"/>
      <c r="RHO177" s="1"/>
      <c r="RHQ177" s="1"/>
      <c r="RHS177" s="1"/>
      <c r="RHU177" s="1"/>
      <c r="RHW177" s="1"/>
      <c r="RHY177" s="1"/>
      <c r="RIA177" s="1"/>
      <c r="RIC177" s="1"/>
      <c r="RIE177" s="1"/>
      <c r="RIG177" s="1"/>
      <c r="RII177" s="1"/>
      <c r="RIK177" s="1"/>
      <c r="RIM177" s="1"/>
      <c r="RIO177" s="1"/>
      <c r="RIQ177" s="1"/>
      <c r="RIS177" s="1"/>
      <c r="RIU177" s="1"/>
      <c r="RIW177" s="1"/>
      <c r="RIY177" s="1"/>
      <c r="RJA177" s="1"/>
      <c r="RJC177" s="1"/>
      <c r="RJE177" s="1"/>
      <c r="RJG177" s="1"/>
      <c r="RJI177" s="1"/>
      <c r="RJK177" s="1"/>
      <c r="RJM177" s="1"/>
      <c r="RJO177" s="1"/>
      <c r="RJQ177" s="1"/>
      <c r="RJS177" s="1"/>
      <c r="RJU177" s="1"/>
      <c r="RJW177" s="1"/>
      <c r="RJY177" s="1"/>
      <c r="RKA177" s="1"/>
      <c r="RKC177" s="1"/>
      <c r="RKE177" s="1"/>
      <c r="RKG177" s="1"/>
      <c r="RKI177" s="1"/>
      <c r="RKK177" s="1"/>
      <c r="RKM177" s="1"/>
      <c r="RKO177" s="1"/>
      <c r="RKQ177" s="1"/>
      <c r="RKS177" s="1"/>
      <c r="RKU177" s="1"/>
      <c r="RKW177" s="1"/>
      <c r="RKY177" s="1"/>
      <c r="RLA177" s="1"/>
      <c r="RLC177" s="1"/>
      <c r="RLE177" s="1"/>
      <c r="RLG177" s="1"/>
      <c r="RLI177" s="1"/>
      <c r="RLK177" s="1"/>
      <c r="RLM177" s="1"/>
      <c r="RLO177" s="1"/>
      <c r="RLQ177" s="1"/>
      <c r="RLS177" s="1"/>
      <c r="RLU177" s="1"/>
      <c r="RLW177" s="1"/>
      <c r="RLY177" s="1"/>
      <c r="RMA177" s="1"/>
      <c r="RMC177" s="1"/>
      <c r="RME177" s="1"/>
      <c r="RMG177" s="1"/>
      <c r="RMI177" s="1"/>
      <c r="RMK177" s="1"/>
      <c r="RMM177" s="1"/>
      <c r="RMO177" s="1"/>
      <c r="RMQ177" s="1"/>
      <c r="RMS177" s="1"/>
      <c r="RMU177" s="1"/>
      <c r="RMW177" s="1"/>
      <c r="RMY177" s="1"/>
      <c r="RNA177" s="1"/>
      <c r="RNC177" s="1"/>
      <c r="RNE177" s="1"/>
      <c r="RNG177" s="1"/>
      <c r="RNI177" s="1"/>
      <c r="RNK177" s="1"/>
      <c r="RNM177" s="1"/>
      <c r="RNO177" s="1"/>
      <c r="RNQ177" s="1"/>
      <c r="RNS177" s="1"/>
      <c r="RNU177" s="1"/>
      <c r="RNW177" s="1"/>
      <c r="RNY177" s="1"/>
      <c r="ROA177" s="1"/>
      <c r="ROC177" s="1"/>
      <c r="ROE177" s="1"/>
      <c r="ROG177" s="1"/>
      <c r="ROI177" s="1"/>
      <c r="ROK177" s="1"/>
      <c r="ROM177" s="1"/>
      <c r="ROO177" s="1"/>
      <c r="ROQ177" s="1"/>
      <c r="ROS177" s="1"/>
      <c r="ROU177" s="1"/>
      <c r="ROW177" s="1"/>
      <c r="ROY177" s="1"/>
      <c r="RPA177" s="1"/>
      <c r="RPC177" s="1"/>
      <c r="RPE177" s="1"/>
      <c r="RPG177" s="1"/>
      <c r="RPI177" s="1"/>
      <c r="RPK177" s="1"/>
      <c r="RPM177" s="1"/>
      <c r="RPO177" s="1"/>
      <c r="RPQ177" s="1"/>
      <c r="RPS177" s="1"/>
      <c r="RPU177" s="1"/>
      <c r="RPW177" s="1"/>
      <c r="RPY177" s="1"/>
      <c r="RQA177" s="1"/>
      <c r="RQC177" s="1"/>
      <c r="RQE177" s="1"/>
      <c r="RQG177" s="1"/>
      <c r="RQI177" s="1"/>
      <c r="RQK177" s="1"/>
      <c r="RQM177" s="1"/>
      <c r="RQO177" s="1"/>
      <c r="RQQ177" s="1"/>
      <c r="RQS177" s="1"/>
      <c r="RQU177" s="1"/>
      <c r="RQW177" s="1"/>
      <c r="RQY177" s="1"/>
      <c r="RRA177" s="1"/>
      <c r="RRC177" s="1"/>
      <c r="RRE177" s="1"/>
      <c r="RRG177" s="1"/>
      <c r="RRI177" s="1"/>
      <c r="RRK177" s="1"/>
      <c r="RRM177" s="1"/>
      <c r="RRO177" s="1"/>
      <c r="RRQ177" s="1"/>
      <c r="RRS177" s="1"/>
      <c r="RRU177" s="1"/>
      <c r="RRW177" s="1"/>
      <c r="RRY177" s="1"/>
      <c r="RSA177" s="1"/>
      <c r="RSC177" s="1"/>
      <c r="RSE177" s="1"/>
      <c r="RSG177" s="1"/>
      <c r="RSI177" s="1"/>
      <c r="RSK177" s="1"/>
      <c r="RSM177" s="1"/>
      <c r="RSO177" s="1"/>
      <c r="RSQ177" s="1"/>
      <c r="RSS177" s="1"/>
      <c r="RSU177" s="1"/>
      <c r="RSW177" s="1"/>
      <c r="RSY177" s="1"/>
      <c r="RTA177" s="1"/>
      <c r="RTC177" s="1"/>
      <c r="RTE177" s="1"/>
      <c r="RTG177" s="1"/>
      <c r="RTI177" s="1"/>
      <c r="RTK177" s="1"/>
      <c r="RTM177" s="1"/>
      <c r="RTO177" s="1"/>
      <c r="RTQ177" s="1"/>
      <c r="RTS177" s="1"/>
      <c r="RTU177" s="1"/>
      <c r="RTW177" s="1"/>
      <c r="RTY177" s="1"/>
      <c r="RUA177" s="1"/>
      <c r="RUC177" s="1"/>
      <c r="RUE177" s="1"/>
      <c r="RUG177" s="1"/>
      <c r="RUI177" s="1"/>
      <c r="RUK177" s="1"/>
      <c r="RUM177" s="1"/>
      <c r="RUO177" s="1"/>
      <c r="RUQ177" s="1"/>
      <c r="RUS177" s="1"/>
      <c r="RUU177" s="1"/>
      <c r="RUW177" s="1"/>
      <c r="RUY177" s="1"/>
      <c r="RVA177" s="1"/>
      <c r="RVC177" s="1"/>
      <c r="RVE177" s="1"/>
      <c r="RVG177" s="1"/>
      <c r="RVI177" s="1"/>
      <c r="RVK177" s="1"/>
      <c r="RVM177" s="1"/>
      <c r="RVO177" s="1"/>
      <c r="RVQ177" s="1"/>
      <c r="RVS177" s="1"/>
      <c r="RVU177" s="1"/>
      <c r="RVW177" s="1"/>
      <c r="RVY177" s="1"/>
      <c r="RWA177" s="1"/>
      <c r="RWC177" s="1"/>
      <c r="RWE177" s="1"/>
      <c r="RWG177" s="1"/>
      <c r="RWI177" s="1"/>
      <c r="RWK177" s="1"/>
      <c r="RWM177" s="1"/>
      <c r="RWO177" s="1"/>
      <c r="RWQ177" s="1"/>
      <c r="RWS177" s="1"/>
      <c r="RWU177" s="1"/>
      <c r="RWW177" s="1"/>
      <c r="RWY177" s="1"/>
      <c r="RXA177" s="1"/>
      <c r="RXC177" s="1"/>
      <c r="RXE177" s="1"/>
      <c r="RXG177" s="1"/>
      <c r="RXI177" s="1"/>
      <c r="RXK177" s="1"/>
      <c r="RXM177" s="1"/>
      <c r="RXO177" s="1"/>
      <c r="RXQ177" s="1"/>
      <c r="RXS177" s="1"/>
      <c r="RXU177" s="1"/>
      <c r="RXW177" s="1"/>
      <c r="RXY177" s="1"/>
      <c r="RYA177" s="1"/>
      <c r="RYC177" s="1"/>
      <c r="RYE177" s="1"/>
      <c r="RYG177" s="1"/>
      <c r="RYI177" s="1"/>
      <c r="RYK177" s="1"/>
      <c r="RYM177" s="1"/>
      <c r="RYO177" s="1"/>
      <c r="RYQ177" s="1"/>
      <c r="RYS177" s="1"/>
      <c r="RYU177" s="1"/>
      <c r="RYW177" s="1"/>
      <c r="RYY177" s="1"/>
      <c r="RZA177" s="1"/>
      <c r="RZC177" s="1"/>
      <c r="RZE177" s="1"/>
      <c r="RZG177" s="1"/>
      <c r="RZI177" s="1"/>
      <c r="RZK177" s="1"/>
      <c r="RZM177" s="1"/>
      <c r="RZO177" s="1"/>
      <c r="RZQ177" s="1"/>
      <c r="RZS177" s="1"/>
      <c r="RZU177" s="1"/>
      <c r="RZW177" s="1"/>
      <c r="RZY177" s="1"/>
      <c r="SAA177" s="1"/>
      <c r="SAC177" s="1"/>
      <c r="SAE177" s="1"/>
      <c r="SAG177" s="1"/>
      <c r="SAI177" s="1"/>
      <c r="SAK177" s="1"/>
      <c r="SAM177" s="1"/>
      <c r="SAO177" s="1"/>
      <c r="SAQ177" s="1"/>
      <c r="SAS177" s="1"/>
      <c r="SAU177" s="1"/>
      <c r="SAW177" s="1"/>
      <c r="SAY177" s="1"/>
      <c r="SBA177" s="1"/>
      <c r="SBC177" s="1"/>
      <c r="SBE177" s="1"/>
      <c r="SBG177" s="1"/>
      <c r="SBI177" s="1"/>
      <c r="SBK177" s="1"/>
      <c r="SBM177" s="1"/>
      <c r="SBO177" s="1"/>
      <c r="SBQ177" s="1"/>
      <c r="SBS177" s="1"/>
      <c r="SBU177" s="1"/>
      <c r="SBW177" s="1"/>
      <c r="SBY177" s="1"/>
      <c r="SCA177" s="1"/>
      <c r="SCC177" s="1"/>
      <c r="SCE177" s="1"/>
      <c r="SCG177" s="1"/>
      <c r="SCI177" s="1"/>
      <c r="SCK177" s="1"/>
      <c r="SCM177" s="1"/>
      <c r="SCO177" s="1"/>
      <c r="SCQ177" s="1"/>
      <c r="SCS177" s="1"/>
      <c r="SCU177" s="1"/>
      <c r="SCW177" s="1"/>
      <c r="SCY177" s="1"/>
      <c r="SDA177" s="1"/>
      <c r="SDC177" s="1"/>
      <c r="SDE177" s="1"/>
      <c r="SDG177" s="1"/>
      <c r="SDI177" s="1"/>
      <c r="SDK177" s="1"/>
      <c r="SDM177" s="1"/>
      <c r="SDO177" s="1"/>
      <c r="SDQ177" s="1"/>
      <c r="SDS177" s="1"/>
      <c r="SDU177" s="1"/>
      <c r="SDW177" s="1"/>
      <c r="SDY177" s="1"/>
      <c r="SEA177" s="1"/>
      <c r="SEC177" s="1"/>
      <c r="SEE177" s="1"/>
      <c r="SEG177" s="1"/>
      <c r="SEI177" s="1"/>
      <c r="SEK177" s="1"/>
      <c r="SEM177" s="1"/>
      <c r="SEO177" s="1"/>
      <c r="SEQ177" s="1"/>
      <c r="SES177" s="1"/>
      <c r="SEU177" s="1"/>
      <c r="SEW177" s="1"/>
      <c r="SEY177" s="1"/>
      <c r="SFA177" s="1"/>
      <c r="SFC177" s="1"/>
      <c r="SFE177" s="1"/>
      <c r="SFG177" s="1"/>
      <c r="SFI177" s="1"/>
      <c r="SFK177" s="1"/>
      <c r="SFM177" s="1"/>
      <c r="SFO177" s="1"/>
      <c r="SFQ177" s="1"/>
      <c r="SFS177" s="1"/>
      <c r="SFU177" s="1"/>
      <c r="SFW177" s="1"/>
      <c r="SFY177" s="1"/>
      <c r="SGA177" s="1"/>
      <c r="SGC177" s="1"/>
      <c r="SGE177" s="1"/>
      <c r="SGG177" s="1"/>
      <c r="SGI177" s="1"/>
      <c r="SGK177" s="1"/>
      <c r="SGM177" s="1"/>
      <c r="SGO177" s="1"/>
      <c r="SGQ177" s="1"/>
      <c r="SGS177" s="1"/>
      <c r="SGU177" s="1"/>
      <c r="SGW177" s="1"/>
      <c r="SGY177" s="1"/>
      <c r="SHA177" s="1"/>
      <c r="SHC177" s="1"/>
      <c r="SHE177" s="1"/>
      <c r="SHG177" s="1"/>
      <c r="SHI177" s="1"/>
      <c r="SHK177" s="1"/>
      <c r="SHM177" s="1"/>
      <c r="SHO177" s="1"/>
      <c r="SHQ177" s="1"/>
      <c r="SHS177" s="1"/>
      <c r="SHU177" s="1"/>
      <c r="SHW177" s="1"/>
      <c r="SHY177" s="1"/>
      <c r="SIA177" s="1"/>
      <c r="SIC177" s="1"/>
      <c r="SIE177" s="1"/>
      <c r="SIG177" s="1"/>
      <c r="SII177" s="1"/>
      <c r="SIK177" s="1"/>
      <c r="SIM177" s="1"/>
      <c r="SIO177" s="1"/>
      <c r="SIQ177" s="1"/>
      <c r="SIS177" s="1"/>
      <c r="SIU177" s="1"/>
      <c r="SIW177" s="1"/>
      <c r="SIY177" s="1"/>
      <c r="SJA177" s="1"/>
      <c r="SJC177" s="1"/>
      <c r="SJE177" s="1"/>
      <c r="SJG177" s="1"/>
      <c r="SJI177" s="1"/>
      <c r="SJK177" s="1"/>
      <c r="SJM177" s="1"/>
      <c r="SJO177" s="1"/>
      <c r="SJQ177" s="1"/>
      <c r="SJS177" s="1"/>
      <c r="SJU177" s="1"/>
      <c r="SJW177" s="1"/>
      <c r="SJY177" s="1"/>
      <c r="SKA177" s="1"/>
      <c r="SKC177" s="1"/>
      <c r="SKE177" s="1"/>
      <c r="SKG177" s="1"/>
      <c r="SKI177" s="1"/>
      <c r="SKK177" s="1"/>
      <c r="SKM177" s="1"/>
      <c r="SKO177" s="1"/>
      <c r="SKQ177" s="1"/>
      <c r="SKS177" s="1"/>
      <c r="SKU177" s="1"/>
      <c r="SKW177" s="1"/>
      <c r="SKY177" s="1"/>
      <c r="SLA177" s="1"/>
      <c r="SLC177" s="1"/>
      <c r="SLE177" s="1"/>
      <c r="SLG177" s="1"/>
      <c r="SLI177" s="1"/>
      <c r="SLK177" s="1"/>
      <c r="SLM177" s="1"/>
      <c r="SLO177" s="1"/>
      <c r="SLQ177" s="1"/>
      <c r="SLS177" s="1"/>
      <c r="SLU177" s="1"/>
      <c r="SLW177" s="1"/>
      <c r="SLY177" s="1"/>
      <c r="SMA177" s="1"/>
      <c r="SMC177" s="1"/>
      <c r="SME177" s="1"/>
      <c r="SMG177" s="1"/>
      <c r="SMI177" s="1"/>
      <c r="SMK177" s="1"/>
      <c r="SMM177" s="1"/>
      <c r="SMO177" s="1"/>
      <c r="SMQ177" s="1"/>
      <c r="SMS177" s="1"/>
      <c r="SMU177" s="1"/>
      <c r="SMW177" s="1"/>
      <c r="SMY177" s="1"/>
      <c r="SNA177" s="1"/>
      <c r="SNC177" s="1"/>
      <c r="SNE177" s="1"/>
      <c r="SNG177" s="1"/>
      <c r="SNI177" s="1"/>
      <c r="SNK177" s="1"/>
      <c r="SNM177" s="1"/>
      <c r="SNO177" s="1"/>
      <c r="SNQ177" s="1"/>
      <c r="SNS177" s="1"/>
      <c r="SNU177" s="1"/>
      <c r="SNW177" s="1"/>
      <c r="SNY177" s="1"/>
      <c r="SOA177" s="1"/>
      <c r="SOC177" s="1"/>
      <c r="SOE177" s="1"/>
      <c r="SOG177" s="1"/>
      <c r="SOI177" s="1"/>
      <c r="SOK177" s="1"/>
      <c r="SOM177" s="1"/>
      <c r="SOO177" s="1"/>
      <c r="SOQ177" s="1"/>
      <c r="SOS177" s="1"/>
      <c r="SOU177" s="1"/>
      <c r="SOW177" s="1"/>
      <c r="SOY177" s="1"/>
      <c r="SPA177" s="1"/>
      <c r="SPC177" s="1"/>
      <c r="SPE177" s="1"/>
      <c r="SPG177" s="1"/>
      <c r="SPI177" s="1"/>
      <c r="SPK177" s="1"/>
      <c r="SPM177" s="1"/>
      <c r="SPO177" s="1"/>
      <c r="SPQ177" s="1"/>
      <c r="SPS177" s="1"/>
      <c r="SPU177" s="1"/>
      <c r="SPW177" s="1"/>
      <c r="SPY177" s="1"/>
      <c r="SQA177" s="1"/>
      <c r="SQC177" s="1"/>
      <c r="SQE177" s="1"/>
      <c r="SQG177" s="1"/>
      <c r="SQI177" s="1"/>
      <c r="SQK177" s="1"/>
      <c r="SQM177" s="1"/>
      <c r="SQO177" s="1"/>
      <c r="SQQ177" s="1"/>
      <c r="SQS177" s="1"/>
      <c r="SQU177" s="1"/>
      <c r="SQW177" s="1"/>
      <c r="SQY177" s="1"/>
      <c r="SRA177" s="1"/>
      <c r="SRC177" s="1"/>
      <c r="SRE177" s="1"/>
      <c r="SRG177" s="1"/>
      <c r="SRI177" s="1"/>
      <c r="SRK177" s="1"/>
      <c r="SRM177" s="1"/>
      <c r="SRO177" s="1"/>
      <c r="SRQ177" s="1"/>
      <c r="SRS177" s="1"/>
      <c r="SRU177" s="1"/>
      <c r="SRW177" s="1"/>
      <c r="SRY177" s="1"/>
      <c r="SSA177" s="1"/>
      <c r="SSC177" s="1"/>
      <c r="SSE177" s="1"/>
      <c r="SSG177" s="1"/>
      <c r="SSI177" s="1"/>
      <c r="SSK177" s="1"/>
      <c r="SSM177" s="1"/>
      <c r="SSO177" s="1"/>
      <c r="SSQ177" s="1"/>
      <c r="SSS177" s="1"/>
      <c r="SSU177" s="1"/>
      <c r="SSW177" s="1"/>
      <c r="SSY177" s="1"/>
      <c r="STA177" s="1"/>
      <c r="STC177" s="1"/>
      <c r="STE177" s="1"/>
      <c r="STG177" s="1"/>
      <c r="STI177" s="1"/>
      <c r="STK177" s="1"/>
      <c r="STM177" s="1"/>
      <c r="STO177" s="1"/>
      <c r="STQ177" s="1"/>
      <c r="STS177" s="1"/>
      <c r="STU177" s="1"/>
      <c r="STW177" s="1"/>
      <c r="STY177" s="1"/>
      <c r="SUA177" s="1"/>
      <c r="SUC177" s="1"/>
      <c r="SUE177" s="1"/>
      <c r="SUG177" s="1"/>
      <c r="SUI177" s="1"/>
      <c r="SUK177" s="1"/>
      <c r="SUM177" s="1"/>
      <c r="SUO177" s="1"/>
      <c r="SUQ177" s="1"/>
      <c r="SUS177" s="1"/>
      <c r="SUU177" s="1"/>
      <c r="SUW177" s="1"/>
      <c r="SUY177" s="1"/>
      <c r="SVA177" s="1"/>
      <c r="SVC177" s="1"/>
      <c r="SVE177" s="1"/>
      <c r="SVG177" s="1"/>
      <c r="SVI177" s="1"/>
      <c r="SVK177" s="1"/>
      <c r="SVM177" s="1"/>
      <c r="SVO177" s="1"/>
      <c r="SVQ177" s="1"/>
      <c r="SVS177" s="1"/>
      <c r="SVU177" s="1"/>
      <c r="SVW177" s="1"/>
      <c r="SVY177" s="1"/>
      <c r="SWA177" s="1"/>
      <c r="SWC177" s="1"/>
      <c r="SWE177" s="1"/>
      <c r="SWG177" s="1"/>
      <c r="SWI177" s="1"/>
      <c r="SWK177" s="1"/>
      <c r="SWM177" s="1"/>
      <c r="SWO177" s="1"/>
      <c r="SWQ177" s="1"/>
      <c r="SWS177" s="1"/>
      <c r="SWU177" s="1"/>
      <c r="SWW177" s="1"/>
      <c r="SWY177" s="1"/>
      <c r="SXA177" s="1"/>
      <c r="SXC177" s="1"/>
      <c r="SXE177" s="1"/>
      <c r="SXG177" s="1"/>
      <c r="SXI177" s="1"/>
      <c r="SXK177" s="1"/>
      <c r="SXM177" s="1"/>
      <c r="SXO177" s="1"/>
      <c r="SXQ177" s="1"/>
      <c r="SXS177" s="1"/>
      <c r="SXU177" s="1"/>
      <c r="SXW177" s="1"/>
      <c r="SXY177" s="1"/>
      <c r="SYA177" s="1"/>
      <c r="SYC177" s="1"/>
      <c r="SYE177" s="1"/>
      <c r="SYG177" s="1"/>
      <c r="SYI177" s="1"/>
      <c r="SYK177" s="1"/>
      <c r="SYM177" s="1"/>
      <c r="SYO177" s="1"/>
      <c r="SYQ177" s="1"/>
      <c r="SYS177" s="1"/>
      <c r="SYU177" s="1"/>
      <c r="SYW177" s="1"/>
      <c r="SYY177" s="1"/>
      <c r="SZA177" s="1"/>
      <c r="SZC177" s="1"/>
      <c r="SZE177" s="1"/>
      <c r="SZG177" s="1"/>
      <c r="SZI177" s="1"/>
      <c r="SZK177" s="1"/>
      <c r="SZM177" s="1"/>
      <c r="SZO177" s="1"/>
      <c r="SZQ177" s="1"/>
      <c r="SZS177" s="1"/>
      <c r="SZU177" s="1"/>
      <c r="SZW177" s="1"/>
      <c r="SZY177" s="1"/>
      <c r="TAA177" s="1"/>
      <c r="TAC177" s="1"/>
      <c r="TAE177" s="1"/>
      <c r="TAG177" s="1"/>
      <c r="TAI177" s="1"/>
      <c r="TAK177" s="1"/>
      <c r="TAM177" s="1"/>
      <c r="TAO177" s="1"/>
      <c r="TAQ177" s="1"/>
      <c r="TAS177" s="1"/>
      <c r="TAU177" s="1"/>
      <c r="TAW177" s="1"/>
      <c r="TAY177" s="1"/>
      <c r="TBA177" s="1"/>
      <c r="TBC177" s="1"/>
      <c r="TBE177" s="1"/>
      <c r="TBG177" s="1"/>
      <c r="TBI177" s="1"/>
      <c r="TBK177" s="1"/>
      <c r="TBM177" s="1"/>
      <c r="TBO177" s="1"/>
      <c r="TBQ177" s="1"/>
      <c r="TBS177" s="1"/>
      <c r="TBU177" s="1"/>
      <c r="TBW177" s="1"/>
      <c r="TBY177" s="1"/>
      <c r="TCA177" s="1"/>
      <c r="TCC177" s="1"/>
      <c r="TCE177" s="1"/>
      <c r="TCG177" s="1"/>
      <c r="TCI177" s="1"/>
      <c r="TCK177" s="1"/>
      <c r="TCM177" s="1"/>
      <c r="TCO177" s="1"/>
      <c r="TCQ177" s="1"/>
      <c r="TCS177" s="1"/>
      <c r="TCU177" s="1"/>
      <c r="TCW177" s="1"/>
      <c r="TCY177" s="1"/>
      <c r="TDA177" s="1"/>
      <c r="TDC177" s="1"/>
      <c r="TDE177" s="1"/>
      <c r="TDG177" s="1"/>
      <c r="TDI177" s="1"/>
      <c r="TDK177" s="1"/>
      <c r="TDM177" s="1"/>
      <c r="TDO177" s="1"/>
      <c r="TDQ177" s="1"/>
      <c r="TDS177" s="1"/>
      <c r="TDU177" s="1"/>
      <c r="TDW177" s="1"/>
      <c r="TDY177" s="1"/>
      <c r="TEA177" s="1"/>
      <c r="TEC177" s="1"/>
      <c r="TEE177" s="1"/>
      <c r="TEG177" s="1"/>
      <c r="TEI177" s="1"/>
      <c r="TEK177" s="1"/>
      <c r="TEM177" s="1"/>
      <c r="TEO177" s="1"/>
      <c r="TEQ177" s="1"/>
      <c r="TES177" s="1"/>
      <c r="TEU177" s="1"/>
      <c r="TEW177" s="1"/>
      <c r="TEY177" s="1"/>
      <c r="TFA177" s="1"/>
      <c r="TFC177" s="1"/>
      <c r="TFE177" s="1"/>
      <c r="TFG177" s="1"/>
      <c r="TFI177" s="1"/>
      <c r="TFK177" s="1"/>
      <c r="TFM177" s="1"/>
      <c r="TFO177" s="1"/>
      <c r="TFQ177" s="1"/>
      <c r="TFS177" s="1"/>
      <c r="TFU177" s="1"/>
      <c r="TFW177" s="1"/>
      <c r="TFY177" s="1"/>
      <c r="TGA177" s="1"/>
      <c r="TGC177" s="1"/>
      <c r="TGE177" s="1"/>
      <c r="TGG177" s="1"/>
      <c r="TGI177" s="1"/>
      <c r="TGK177" s="1"/>
      <c r="TGM177" s="1"/>
      <c r="TGO177" s="1"/>
      <c r="TGQ177" s="1"/>
      <c r="TGS177" s="1"/>
      <c r="TGU177" s="1"/>
      <c r="TGW177" s="1"/>
      <c r="TGY177" s="1"/>
      <c r="THA177" s="1"/>
      <c r="THC177" s="1"/>
      <c r="THE177" s="1"/>
      <c r="THG177" s="1"/>
      <c r="THI177" s="1"/>
      <c r="THK177" s="1"/>
      <c r="THM177" s="1"/>
      <c r="THO177" s="1"/>
      <c r="THQ177" s="1"/>
      <c r="THS177" s="1"/>
      <c r="THU177" s="1"/>
      <c r="THW177" s="1"/>
      <c r="THY177" s="1"/>
      <c r="TIA177" s="1"/>
      <c r="TIC177" s="1"/>
      <c r="TIE177" s="1"/>
      <c r="TIG177" s="1"/>
      <c r="TII177" s="1"/>
      <c r="TIK177" s="1"/>
      <c r="TIM177" s="1"/>
      <c r="TIO177" s="1"/>
      <c r="TIQ177" s="1"/>
      <c r="TIS177" s="1"/>
      <c r="TIU177" s="1"/>
      <c r="TIW177" s="1"/>
      <c r="TIY177" s="1"/>
      <c r="TJA177" s="1"/>
      <c r="TJC177" s="1"/>
      <c r="TJE177" s="1"/>
      <c r="TJG177" s="1"/>
      <c r="TJI177" s="1"/>
      <c r="TJK177" s="1"/>
      <c r="TJM177" s="1"/>
      <c r="TJO177" s="1"/>
      <c r="TJQ177" s="1"/>
      <c r="TJS177" s="1"/>
      <c r="TJU177" s="1"/>
      <c r="TJW177" s="1"/>
      <c r="TJY177" s="1"/>
      <c r="TKA177" s="1"/>
      <c r="TKC177" s="1"/>
      <c r="TKE177" s="1"/>
      <c r="TKG177" s="1"/>
      <c r="TKI177" s="1"/>
      <c r="TKK177" s="1"/>
      <c r="TKM177" s="1"/>
      <c r="TKO177" s="1"/>
      <c r="TKQ177" s="1"/>
      <c r="TKS177" s="1"/>
      <c r="TKU177" s="1"/>
      <c r="TKW177" s="1"/>
      <c r="TKY177" s="1"/>
      <c r="TLA177" s="1"/>
      <c r="TLC177" s="1"/>
      <c r="TLE177" s="1"/>
      <c r="TLG177" s="1"/>
      <c r="TLI177" s="1"/>
      <c r="TLK177" s="1"/>
      <c r="TLM177" s="1"/>
      <c r="TLO177" s="1"/>
      <c r="TLQ177" s="1"/>
      <c r="TLS177" s="1"/>
      <c r="TLU177" s="1"/>
      <c r="TLW177" s="1"/>
      <c r="TLY177" s="1"/>
      <c r="TMA177" s="1"/>
      <c r="TMC177" s="1"/>
      <c r="TME177" s="1"/>
      <c r="TMG177" s="1"/>
      <c r="TMI177" s="1"/>
      <c r="TMK177" s="1"/>
      <c r="TMM177" s="1"/>
      <c r="TMO177" s="1"/>
      <c r="TMQ177" s="1"/>
      <c r="TMS177" s="1"/>
      <c r="TMU177" s="1"/>
      <c r="TMW177" s="1"/>
      <c r="TMY177" s="1"/>
      <c r="TNA177" s="1"/>
      <c r="TNC177" s="1"/>
      <c r="TNE177" s="1"/>
      <c r="TNG177" s="1"/>
      <c r="TNI177" s="1"/>
      <c r="TNK177" s="1"/>
      <c r="TNM177" s="1"/>
      <c r="TNO177" s="1"/>
      <c r="TNQ177" s="1"/>
      <c r="TNS177" s="1"/>
      <c r="TNU177" s="1"/>
      <c r="TNW177" s="1"/>
      <c r="TNY177" s="1"/>
      <c r="TOA177" s="1"/>
      <c r="TOC177" s="1"/>
      <c r="TOE177" s="1"/>
      <c r="TOG177" s="1"/>
      <c r="TOI177" s="1"/>
      <c r="TOK177" s="1"/>
      <c r="TOM177" s="1"/>
      <c r="TOO177" s="1"/>
      <c r="TOQ177" s="1"/>
      <c r="TOS177" s="1"/>
      <c r="TOU177" s="1"/>
      <c r="TOW177" s="1"/>
      <c r="TOY177" s="1"/>
      <c r="TPA177" s="1"/>
      <c r="TPC177" s="1"/>
      <c r="TPE177" s="1"/>
      <c r="TPG177" s="1"/>
      <c r="TPI177" s="1"/>
      <c r="TPK177" s="1"/>
      <c r="TPM177" s="1"/>
      <c r="TPO177" s="1"/>
      <c r="TPQ177" s="1"/>
      <c r="TPS177" s="1"/>
      <c r="TPU177" s="1"/>
      <c r="TPW177" s="1"/>
      <c r="TPY177" s="1"/>
      <c r="TQA177" s="1"/>
      <c r="TQC177" s="1"/>
      <c r="TQE177" s="1"/>
      <c r="TQG177" s="1"/>
      <c r="TQI177" s="1"/>
      <c r="TQK177" s="1"/>
      <c r="TQM177" s="1"/>
      <c r="TQO177" s="1"/>
      <c r="TQQ177" s="1"/>
      <c r="TQS177" s="1"/>
      <c r="TQU177" s="1"/>
      <c r="TQW177" s="1"/>
      <c r="TQY177" s="1"/>
      <c r="TRA177" s="1"/>
      <c r="TRC177" s="1"/>
      <c r="TRE177" s="1"/>
      <c r="TRG177" s="1"/>
      <c r="TRI177" s="1"/>
      <c r="TRK177" s="1"/>
      <c r="TRM177" s="1"/>
      <c r="TRO177" s="1"/>
      <c r="TRQ177" s="1"/>
      <c r="TRS177" s="1"/>
      <c r="TRU177" s="1"/>
      <c r="TRW177" s="1"/>
      <c r="TRY177" s="1"/>
      <c r="TSA177" s="1"/>
      <c r="TSC177" s="1"/>
      <c r="TSE177" s="1"/>
      <c r="TSG177" s="1"/>
      <c r="TSI177" s="1"/>
      <c r="TSK177" s="1"/>
      <c r="TSM177" s="1"/>
      <c r="TSO177" s="1"/>
      <c r="TSQ177" s="1"/>
      <c r="TSS177" s="1"/>
      <c r="TSU177" s="1"/>
      <c r="TSW177" s="1"/>
      <c r="TSY177" s="1"/>
      <c r="TTA177" s="1"/>
      <c r="TTC177" s="1"/>
      <c r="TTE177" s="1"/>
      <c r="TTG177" s="1"/>
      <c r="TTI177" s="1"/>
      <c r="TTK177" s="1"/>
      <c r="TTM177" s="1"/>
      <c r="TTO177" s="1"/>
      <c r="TTQ177" s="1"/>
      <c r="TTS177" s="1"/>
      <c r="TTU177" s="1"/>
      <c r="TTW177" s="1"/>
      <c r="TTY177" s="1"/>
      <c r="TUA177" s="1"/>
      <c r="TUC177" s="1"/>
      <c r="TUE177" s="1"/>
      <c r="TUG177" s="1"/>
      <c r="TUI177" s="1"/>
      <c r="TUK177" s="1"/>
      <c r="TUM177" s="1"/>
      <c r="TUO177" s="1"/>
      <c r="TUQ177" s="1"/>
      <c r="TUS177" s="1"/>
      <c r="TUU177" s="1"/>
      <c r="TUW177" s="1"/>
      <c r="TUY177" s="1"/>
      <c r="TVA177" s="1"/>
      <c r="TVC177" s="1"/>
      <c r="TVE177" s="1"/>
      <c r="TVG177" s="1"/>
      <c r="TVI177" s="1"/>
      <c r="TVK177" s="1"/>
      <c r="TVM177" s="1"/>
      <c r="TVO177" s="1"/>
      <c r="TVQ177" s="1"/>
      <c r="TVS177" s="1"/>
      <c r="TVU177" s="1"/>
      <c r="TVW177" s="1"/>
      <c r="TVY177" s="1"/>
      <c r="TWA177" s="1"/>
      <c r="TWC177" s="1"/>
      <c r="TWE177" s="1"/>
      <c r="TWG177" s="1"/>
      <c r="TWI177" s="1"/>
      <c r="TWK177" s="1"/>
      <c r="TWM177" s="1"/>
      <c r="TWO177" s="1"/>
      <c r="TWQ177" s="1"/>
      <c r="TWS177" s="1"/>
      <c r="TWU177" s="1"/>
      <c r="TWW177" s="1"/>
      <c r="TWY177" s="1"/>
      <c r="TXA177" s="1"/>
      <c r="TXC177" s="1"/>
      <c r="TXE177" s="1"/>
      <c r="TXG177" s="1"/>
      <c r="TXI177" s="1"/>
      <c r="TXK177" s="1"/>
      <c r="TXM177" s="1"/>
      <c r="TXO177" s="1"/>
      <c r="TXQ177" s="1"/>
      <c r="TXS177" s="1"/>
      <c r="TXU177" s="1"/>
      <c r="TXW177" s="1"/>
      <c r="TXY177" s="1"/>
      <c r="TYA177" s="1"/>
      <c r="TYC177" s="1"/>
      <c r="TYE177" s="1"/>
      <c r="TYG177" s="1"/>
      <c r="TYI177" s="1"/>
      <c r="TYK177" s="1"/>
      <c r="TYM177" s="1"/>
      <c r="TYO177" s="1"/>
      <c r="TYQ177" s="1"/>
      <c r="TYS177" s="1"/>
      <c r="TYU177" s="1"/>
      <c r="TYW177" s="1"/>
      <c r="TYY177" s="1"/>
      <c r="TZA177" s="1"/>
      <c r="TZC177" s="1"/>
      <c r="TZE177" s="1"/>
      <c r="TZG177" s="1"/>
      <c r="TZI177" s="1"/>
      <c r="TZK177" s="1"/>
      <c r="TZM177" s="1"/>
      <c r="TZO177" s="1"/>
      <c r="TZQ177" s="1"/>
      <c r="TZS177" s="1"/>
      <c r="TZU177" s="1"/>
      <c r="TZW177" s="1"/>
      <c r="TZY177" s="1"/>
      <c r="UAA177" s="1"/>
      <c r="UAC177" s="1"/>
      <c r="UAE177" s="1"/>
      <c r="UAG177" s="1"/>
      <c r="UAI177" s="1"/>
      <c r="UAK177" s="1"/>
      <c r="UAM177" s="1"/>
      <c r="UAO177" s="1"/>
      <c r="UAQ177" s="1"/>
      <c r="UAS177" s="1"/>
      <c r="UAU177" s="1"/>
      <c r="UAW177" s="1"/>
      <c r="UAY177" s="1"/>
      <c r="UBA177" s="1"/>
      <c r="UBC177" s="1"/>
      <c r="UBE177" s="1"/>
      <c r="UBG177" s="1"/>
      <c r="UBI177" s="1"/>
      <c r="UBK177" s="1"/>
      <c r="UBM177" s="1"/>
      <c r="UBO177" s="1"/>
      <c r="UBQ177" s="1"/>
      <c r="UBS177" s="1"/>
      <c r="UBU177" s="1"/>
      <c r="UBW177" s="1"/>
      <c r="UBY177" s="1"/>
      <c r="UCA177" s="1"/>
      <c r="UCC177" s="1"/>
      <c r="UCE177" s="1"/>
      <c r="UCG177" s="1"/>
      <c r="UCI177" s="1"/>
      <c r="UCK177" s="1"/>
      <c r="UCM177" s="1"/>
      <c r="UCO177" s="1"/>
      <c r="UCQ177" s="1"/>
      <c r="UCS177" s="1"/>
      <c r="UCU177" s="1"/>
      <c r="UCW177" s="1"/>
      <c r="UCY177" s="1"/>
      <c r="UDA177" s="1"/>
      <c r="UDC177" s="1"/>
      <c r="UDE177" s="1"/>
      <c r="UDG177" s="1"/>
      <c r="UDI177" s="1"/>
      <c r="UDK177" s="1"/>
      <c r="UDM177" s="1"/>
      <c r="UDO177" s="1"/>
      <c r="UDQ177" s="1"/>
      <c r="UDS177" s="1"/>
      <c r="UDU177" s="1"/>
      <c r="UDW177" s="1"/>
      <c r="UDY177" s="1"/>
      <c r="UEA177" s="1"/>
      <c r="UEC177" s="1"/>
      <c r="UEE177" s="1"/>
      <c r="UEG177" s="1"/>
      <c r="UEI177" s="1"/>
      <c r="UEK177" s="1"/>
      <c r="UEM177" s="1"/>
      <c r="UEO177" s="1"/>
      <c r="UEQ177" s="1"/>
      <c r="UES177" s="1"/>
      <c r="UEU177" s="1"/>
      <c r="UEW177" s="1"/>
      <c r="UEY177" s="1"/>
      <c r="UFA177" s="1"/>
      <c r="UFC177" s="1"/>
      <c r="UFE177" s="1"/>
      <c r="UFG177" s="1"/>
      <c r="UFI177" s="1"/>
      <c r="UFK177" s="1"/>
      <c r="UFM177" s="1"/>
      <c r="UFO177" s="1"/>
      <c r="UFQ177" s="1"/>
      <c r="UFS177" s="1"/>
      <c r="UFU177" s="1"/>
      <c r="UFW177" s="1"/>
      <c r="UFY177" s="1"/>
      <c r="UGA177" s="1"/>
      <c r="UGC177" s="1"/>
      <c r="UGE177" s="1"/>
      <c r="UGG177" s="1"/>
      <c r="UGI177" s="1"/>
      <c r="UGK177" s="1"/>
      <c r="UGM177" s="1"/>
      <c r="UGO177" s="1"/>
      <c r="UGQ177" s="1"/>
      <c r="UGS177" s="1"/>
      <c r="UGU177" s="1"/>
      <c r="UGW177" s="1"/>
      <c r="UGY177" s="1"/>
      <c r="UHA177" s="1"/>
      <c r="UHC177" s="1"/>
      <c r="UHE177" s="1"/>
      <c r="UHG177" s="1"/>
      <c r="UHI177" s="1"/>
      <c r="UHK177" s="1"/>
      <c r="UHM177" s="1"/>
      <c r="UHO177" s="1"/>
      <c r="UHQ177" s="1"/>
      <c r="UHS177" s="1"/>
      <c r="UHU177" s="1"/>
      <c r="UHW177" s="1"/>
      <c r="UHY177" s="1"/>
      <c r="UIA177" s="1"/>
      <c r="UIC177" s="1"/>
      <c r="UIE177" s="1"/>
      <c r="UIG177" s="1"/>
      <c r="UII177" s="1"/>
      <c r="UIK177" s="1"/>
      <c r="UIM177" s="1"/>
      <c r="UIO177" s="1"/>
      <c r="UIQ177" s="1"/>
      <c r="UIS177" s="1"/>
      <c r="UIU177" s="1"/>
      <c r="UIW177" s="1"/>
      <c r="UIY177" s="1"/>
      <c r="UJA177" s="1"/>
      <c r="UJC177" s="1"/>
      <c r="UJE177" s="1"/>
      <c r="UJG177" s="1"/>
      <c r="UJI177" s="1"/>
      <c r="UJK177" s="1"/>
      <c r="UJM177" s="1"/>
      <c r="UJO177" s="1"/>
      <c r="UJQ177" s="1"/>
      <c r="UJS177" s="1"/>
      <c r="UJU177" s="1"/>
      <c r="UJW177" s="1"/>
      <c r="UJY177" s="1"/>
      <c r="UKA177" s="1"/>
      <c r="UKC177" s="1"/>
      <c r="UKE177" s="1"/>
      <c r="UKG177" s="1"/>
      <c r="UKI177" s="1"/>
      <c r="UKK177" s="1"/>
      <c r="UKM177" s="1"/>
      <c r="UKO177" s="1"/>
      <c r="UKQ177" s="1"/>
      <c r="UKS177" s="1"/>
      <c r="UKU177" s="1"/>
      <c r="UKW177" s="1"/>
      <c r="UKY177" s="1"/>
      <c r="ULA177" s="1"/>
      <c r="ULC177" s="1"/>
      <c r="ULE177" s="1"/>
      <c r="ULG177" s="1"/>
      <c r="ULI177" s="1"/>
      <c r="ULK177" s="1"/>
      <c r="ULM177" s="1"/>
      <c r="ULO177" s="1"/>
      <c r="ULQ177" s="1"/>
      <c r="ULS177" s="1"/>
      <c r="ULU177" s="1"/>
      <c r="ULW177" s="1"/>
      <c r="ULY177" s="1"/>
      <c r="UMA177" s="1"/>
      <c r="UMC177" s="1"/>
      <c r="UME177" s="1"/>
      <c r="UMG177" s="1"/>
      <c r="UMI177" s="1"/>
      <c r="UMK177" s="1"/>
      <c r="UMM177" s="1"/>
      <c r="UMO177" s="1"/>
      <c r="UMQ177" s="1"/>
      <c r="UMS177" s="1"/>
      <c r="UMU177" s="1"/>
      <c r="UMW177" s="1"/>
      <c r="UMY177" s="1"/>
      <c r="UNA177" s="1"/>
      <c r="UNC177" s="1"/>
      <c r="UNE177" s="1"/>
      <c r="UNG177" s="1"/>
      <c r="UNI177" s="1"/>
      <c r="UNK177" s="1"/>
      <c r="UNM177" s="1"/>
      <c r="UNO177" s="1"/>
      <c r="UNQ177" s="1"/>
      <c r="UNS177" s="1"/>
      <c r="UNU177" s="1"/>
      <c r="UNW177" s="1"/>
      <c r="UNY177" s="1"/>
      <c r="UOA177" s="1"/>
      <c r="UOC177" s="1"/>
      <c r="UOE177" s="1"/>
      <c r="UOG177" s="1"/>
      <c r="UOI177" s="1"/>
      <c r="UOK177" s="1"/>
      <c r="UOM177" s="1"/>
      <c r="UOO177" s="1"/>
      <c r="UOQ177" s="1"/>
      <c r="UOS177" s="1"/>
      <c r="UOU177" s="1"/>
      <c r="UOW177" s="1"/>
      <c r="UOY177" s="1"/>
      <c r="UPA177" s="1"/>
      <c r="UPC177" s="1"/>
      <c r="UPE177" s="1"/>
      <c r="UPG177" s="1"/>
      <c r="UPI177" s="1"/>
      <c r="UPK177" s="1"/>
      <c r="UPM177" s="1"/>
      <c r="UPO177" s="1"/>
      <c r="UPQ177" s="1"/>
      <c r="UPS177" s="1"/>
      <c r="UPU177" s="1"/>
      <c r="UPW177" s="1"/>
      <c r="UPY177" s="1"/>
      <c r="UQA177" s="1"/>
      <c r="UQC177" s="1"/>
      <c r="UQE177" s="1"/>
      <c r="UQG177" s="1"/>
      <c r="UQI177" s="1"/>
      <c r="UQK177" s="1"/>
      <c r="UQM177" s="1"/>
      <c r="UQO177" s="1"/>
      <c r="UQQ177" s="1"/>
      <c r="UQS177" s="1"/>
      <c r="UQU177" s="1"/>
      <c r="UQW177" s="1"/>
      <c r="UQY177" s="1"/>
      <c r="URA177" s="1"/>
      <c r="URC177" s="1"/>
      <c r="URE177" s="1"/>
      <c r="URG177" s="1"/>
      <c r="URI177" s="1"/>
      <c r="URK177" s="1"/>
      <c r="URM177" s="1"/>
      <c r="URO177" s="1"/>
      <c r="URQ177" s="1"/>
      <c r="URS177" s="1"/>
      <c r="URU177" s="1"/>
      <c r="URW177" s="1"/>
      <c r="URY177" s="1"/>
      <c r="USA177" s="1"/>
      <c r="USC177" s="1"/>
      <c r="USE177" s="1"/>
      <c r="USG177" s="1"/>
      <c r="USI177" s="1"/>
      <c r="USK177" s="1"/>
      <c r="USM177" s="1"/>
      <c r="USO177" s="1"/>
      <c r="USQ177" s="1"/>
      <c r="USS177" s="1"/>
      <c r="USU177" s="1"/>
      <c r="USW177" s="1"/>
      <c r="USY177" s="1"/>
      <c r="UTA177" s="1"/>
      <c r="UTC177" s="1"/>
      <c r="UTE177" s="1"/>
      <c r="UTG177" s="1"/>
      <c r="UTI177" s="1"/>
      <c r="UTK177" s="1"/>
      <c r="UTM177" s="1"/>
      <c r="UTO177" s="1"/>
      <c r="UTQ177" s="1"/>
      <c r="UTS177" s="1"/>
      <c r="UTU177" s="1"/>
      <c r="UTW177" s="1"/>
      <c r="UTY177" s="1"/>
      <c r="UUA177" s="1"/>
      <c r="UUC177" s="1"/>
      <c r="UUE177" s="1"/>
      <c r="UUG177" s="1"/>
      <c r="UUI177" s="1"/>
      <c r="UUK177" s="1"/>
      <c r="UUM177" s="1"/>
      <c r="UUO177" s="1"/>
      <c r="UUQ177" s="1"/>
      <c r="UUS177" s="1"/>
      <c r="UUU177" s="1"/>
      <c r="UUW177" s="1"/>
      <c r="UUY177" s="1"/>
      <c r="UVA177" s="1"/>
      <c r="UVC177" s="1"/>
      <c r="UVE177" s="1"/>
      <c r="UVG177" s="1"/>
      <c r="UVI177" s="1"/>
      <c r="UVK177" s="1"/>
      <c r="UVM177" s="1"/>
      <c r="UVO177" s="1"/>
      <c r="UVQ177" s="1"/>
      <c r="UVS177" s="1"/>
      <c r="UVU177" s="1"/>
      <c r="UVW177" s="1"/>
      <c r="UVY177" s="1"/>
      <c r="UWA177" s="1"/>
      <c r="UWC177" s="1"/>
      <c r="UWE177" s="1"/>
      <c r="UWG177" s="1"/>
      <c r="UWI177" s="1"/>
      <c r="UWK177" s="1"/>
      <c r="UWM177" s="1"/>
      <c r="UWO177" s="1"/>
      <c r="UWQ177" s="1"/>
      <c r="UWS177" s="1"/>
      <c r="UWU177" s="1"/>
      <c r="UWW177" s="1"/>
      <c r="UWY177" s="1"/>
      <c r="UXA177" s="1"/>
      <c r="UXC177" s="1"/>
      <c r="UXE177" s="1"/>
      <c r="UXG177" s="1"/>
      <c r="UXI177" s="1"/>
      <c r="UXK177" s="1"/>
      <c r="UXM177" s="1"/>
      <c r="UXO177" s="1"/>
      <c r="UXQ177" s="1"/>
      <c r="UXS177" s="1"/>
      <c r="UXU177" s="1"/>
      <c r="UXW177" s="1"/>
      <c r="UXY177" s="1"/>
      <c r="UYA177" s="1"/>
      <c r="UYC177" s="1"/>
      <c r="UYE177" s="1"/>
      <c r="UYG177" s="1"/>
      <c r="UYI177" s="1"/>
      <c r="UYK177" s="1"/>
      <c r="UYM177" s="1"/>
      <c r="UYO177" s="1"/>
      <c r="UYQ177" s="1"/>
      <c r="UYS177" s="1"/>
      <c r="UYU177" s="1"/>
      <c r="UYW177" s="1"/>
      <c r="UYY177" s="1"/>
      <c r="UZA177" s="1"/>
      <c r="UZC177" s="1"/>
      <c r="UZE177" s="1"/>
      <c r="UZG177" s="1"/>
      <c r="UZI177" s="1"/>
      <c r="UZK177" s="1"/>
      <c r="UZM177" s="1"/>
      <c r="UZO177" s="1"/>
      <c r="UZQ177" s="1"/>
      <c r="UZS177" s="1"/>
      <c r="UZU177" s="1"/>
      <c r="UZW177" s="1"/>
      <c r="UZY177" s="1"/>
      <c r="VAA177" s="1"/>
      <c r="VAC177" s="1"/>
      <c r="VAE177" s="1"/>
      <c r="VAG177" s="1"/>
      <c r="VAI177" s="1"/>
      <c r="VAK177" s="1"/>
      <c r="VAM177" s="1"/>
      <c r="VAO177" s="1"/>
      <c r="VAQ177" s="1"/>
      <c r="VAS177" s="1"/>
      <c r="VAU177" s="1"/>
      <c r="VAW177" s="1"/>
      <c r="VAY177" s="1"/>
      <c r="VBA177" s="1"/>
      <c r="VBC177" s="1"/>
      <c r="VBE177" s="1"/>
      <c r="VBG177" s="1"/>
      <c r="VBI177" s="1"/>
      <c r="VBK177" s="1"/>
      <c r="VBM177" s="1"/>
      <c r="VBO177" s="1"/>
      <c r="VBQ177" s="1"/>
      <c r="VBS177" s="1"/>
      <c r="VBU177" s="1"/>
      <c r="VBW177" s="1"/>
      <c r="VBY177" s="1"/>
      <c r="VCA177" s="1"/>
      <c r="VCC177" s="1"/>
      <c r="VCE177" s="1"/>
      <c r="VCG177" s="1"/>
      <c r="VCI177" s="1"/>
      <c r="VCK177" s="1"/>
      <c r="VCM177" s="1"/>
      <c r="VCO177" s="1"/>
      <c r="VCQ177" s="1"/>
      <c r="VCS177" s="1"/>
      <c r="VCU177" s="1"/>
      <c r="VCW177" s="1"/>
      <c r="VCY177" s="1"/>
      <c r="VDA177" s="1"/>
      <c r="VDC177" s="1"/>
      <c r="VDE177" s="1"/>
      <c r="VDG177" s="1"/>
      <c r="VDI177" s="1"/>
      <c r="VDK177" s="1"/>
      <c r="VDM177" s="1"/>
      <c r="VDO177" s="1"/>
      <c r="VDQ177" s="1"/>
      <c r="VDS177" s="1"/>
      <c r="VDU177" s="1"/>
      <c r="VDW177" s="1"/>
      <c r="VDY177" s="1"/>
      <c r="VEA177" s="1"/>
      <c r="VEC177" s="1"/>
      <c r="VEE177" s="1"/>
      <c r="VEG177" s="1"/>
      <c r="VEI177" s="1"/>
      <c r="VEK177" s="1"/>
      <c r="VEM177" s="1"/>
      <c r="VEO177" s="1"/>
      <c r="VEQ177" s="1"/>
      <c r="VES177" s="1"/>
      <c r="VEU177" s="1"/>
      <c r="VEW177" s="1"/>
      <c r="VEY177" s="1"/>
      <c r="VFA177" s="1"/>
      <c r="VFC177" s="1"/>
      <c r="VFE177" s="1"/>
      <c r="VFG177" s="1"/>
      <c r="VFI177" s="1"/>
      <c r="VFK177" s="1"/>
      <c r="VFM177" s="1"/>
      <c r="VFO177" s="1"/>
      <c r="VFQ177" s="1"/>
      <c r="VFS177" s="1"/>
      <c r="VFU177" s="1"/>
      <c r="VFW177" s="1"/>
      <c r="VFY177" s="1"/>
      <c r="VGA177" s="1"/>
      <c r="VGC177" s="1"/>
      <c r="VGE177" s="1"/>
      <c r="VGG177" s="1"/>
      <c r="VGI177" s="1"/>
      <c r="VGK177" s="1"/>
      <c r="VGM177" s="1"/>
      <c r="VGO177" s="1"/>
      <c r="VGQ177" s="1"/>
      <c r="VGS177" s="1"/>
      <c r="VGU177" s="1"/>
      <c r="VGW177" s="1"/>
      <c r="VGY177" s="1"/>
      <c r="VHA177" s="1"/>
      <c r="VHC177" s="1"/>
      <c r="VHE177" s="1"/>
      <c r="VHG177" s="1"/>
      <c r="VHI177" s="1"/>
      <c r="VHK177" s="1"/>
      <c r="VHM177" s="1"/>
      <c r="VHO177" s="1"/>
      <c r="VHQ177" s="1"/>
      <c r="VHS177" s="1"/>
      <c r="VHU177" s="1"/>
      <c r="VHW177" s="1"/>
      <c r="VHY177" s="1"/>
      <c r="VIA177" s="1"/>
      <c r="VIC177" s="1"/>
      <c r="VIE177" s="1"/>
      <c r="VIG177" s="1"/>
      <c r="VII177" s="1"/>
      <c r="VIK177" s="1"/>
      <c r="VIM177" s="1"/>
      <c r="VIO177" s="1"/>
      <c r="VIQ177" s="1"/>
      <c r="VIS177" s="1"/>
      <c r="VIU177" s="1"/>
      <c r="VIW177" s="1"/>
      <c r="VIY177" s="1"/>
      <c r="VJA177" s="1"/>
      <c r="VJC177" s="1"/>
      <c r="VJE177" s="1"/>
      <c r="VJG177" s="1"/>
      <c r="VJI177" s="1"/>
      <c r="VJK177" s="1"/>
      <c r="VJM177" s="1"/>
      <c r="VJO177" s="1"/>
      <c r="VJQ177" s="1"/>
      <c r="VJS177" s="1"/>
      <c r="VJU177" s="1"/>
      <c r="VJW177" s="1"/>
      <c r="VJY177" s="1"/>
      <c r="VKA177" s="1"/>
      <c r="VKC177" s="1"/>
      <c r="VKE177" s="1"/>
      <c r="VKG177" s="1"/>
      <c r="VKI177" s="1"/>
      <c r="VKK177" s="1"/>
      <c r="VKM177" s="1"/>
      <c r="VKO177" s="1"/>
      <c r="VKQ177" s="1"/>
      <c r="VKS177" s="1"/>
      <c r="VKU177" s="1"/>
      <c r="VKW177" s="1"/>
      <c r="VKY177" s="1"/>
      <c r="VLA177" s="1"/>
      <c r="VLC177" s="1"/>
      <c r="VLE177" s="1"/>
      <c r="VLG177" s="1"/>
      <c r="VLI177" s="1"/>
      <c r="VLK177" s="1"/>
      <c r="VLM177" s="1"/>
      <c r="VLO177" s="1"/>
      <c r="VLQ177" s="1"/>
      <c r="VLS177" s="1"/>
      <c r="VLU177" s="1"/>
      <c r="VLW177" s="1"/>
      <c r="VLY177" s="1"/>
      <c r="VMA177" s="1"/>
      <c r="VMC177" s="1"/>
      <c r="VME177" s="1"/>
      <c r="VMG177" s="1"/>
      <c r="VMI177" s="1"/>
      <c r="VMK177" s="1"/>
      <c r="VMM177" s="1"/>
      <c r="VMO177" s="1"/>
      <c r="VMQ177" s="1"/>
      <c r="VMS177" s="1"/>
      <c r="VMU177" s="1"/>
      <c r="VMW177" s="1"/>
      <c r="VMY177" s="1"/>
      <c r="VNA177" s="1"/>
      <c r="VNC177" s="1"/>
      <c r="VNE177" s="1"/>
      <c r="VNG177" s="1"/>
      <c r="VNI177" s="1"/>
      <c r="VNK177" s="1"/>
      <c r="VNM177" s="1"/>
      <c r="VNO177" s="1"/>
      <c r="VNQ177" s="1"/>
      <c r="VNS177" s="1"/>
      <c r="VNU177" s="1"/>
      <c r="VNW177" s="1"/>
      <c r="VNY177" s="1"/>
      <c r="VOA177" s="1"/>
      <c r="VOC177" s="1"/>
      <c r="VOE177" s="1"/>
      <c r="VOG177" s="1"/>
      <c r="VOI177" s="1"/>
      <c r="VOK177" s="1"/>
      <c r="VOM177" s="1"/>
      <c r="VOO177" s="1"/>
      <c r="VOQ177" s="1"/>
      <c r="VOS177" s="1"/>
      <c r="VOU177" s="1"/>
      <c r="VOW177" s="1"/>
      <c r="VOY177" s="1"/>
      <c r="VPA177" s="1"/>
      <c r="VPC177" s="1"/>
      <c r="VPE177" s="1"/>
      <c r="VPG177" s="1"/>
      <c r="VPI177" s="1"/>
      <c r="VPK177" s="1"/>
      <c r="VPM177" s="1"/>
      <c r="VPO177" s="1"/>
      <c r="VPQ177" s="1"/>
      <c r="VPS177" s="1"/>
      <c r="VPU177" s="1"/>
      <c r="VPW177" s="1"/>
      <c r="VPY177" s="1"/>
      <c r="VQA177" s="1"/>
      <c r="VQC177" s="1"/>
      <c r="VQE177" s="1"/>
      <c r="VQG177" s="1"/>
      <c r="VQI177" s="1"/>
      <c r="VQK177" s="1"/>
      <c r="VQM177" s="1"/>
      <c r="VQO177" s="1"/>
      <c r="VQQ177" s="1"/>
      <c r="VQS177" s="1"/>
      <c r="VQU177" s="1"/>
      <c r="VQW177" s="1"/>
      <c r="VQY177" s="1"/>
      <c r="VRA177" s="1"/>
      <c r="VRC177" s="1"/>
      <c r="VRE177" s="1"/>
      <c r="VRG177" s="1"/>
      <c r="VRI177" s="1"/>
      <c r="VRK177" s="1"/>
      <c r="VRM177" s="1"/>
      <c r="VRO177" s="1"/>
      <c r="VRQ177" s="1"/>
      <c r="VRS177" s="1"/>
      <c r="VRU177" s="1"/>
      <c r="VRW177" s="1"/>
      <c r="VRY177" s="1"/>
      <c r="VSA177" s="1"/>
      <c r="VSC177" s="1"/>
      <c r="VSE177" s="1"/>
      <c r="VSG177" s="1"/>
      <c r="VSI177" s="1"/>
      <c r="VSK177" s="1"/>
      <c r="VSM177" s="1"/>
      <c r="VSO177" s="1"/>
      <c r="VSQ177" s="1"/>
      <c r="VSS177" s="1"/>
      <c r="VSU177" s="1"/>
      <c r="VSW177" s="1"/>
      <c r="VSY177" s="1"/>
      <c r="VTA177" s="1"/>
      <c r="VTC177" s="1"/>
      <c r="VTE177" s="1"/>
      <c r="VTG177" s="1"/>
      <c r="VTI177" s="1"/>
      <c r="VTK177" s="1"/>
      <c r="VTM177" s="1"/>
      <c r="VTO177" s="1"/>
      <c r="VTQ177" s="1"/>
      <c r="VTS177" s="1"/>
      <c r="VTU177" s="1"/>
      <c r="VTW177" s="1"/>
      <c r="VTY177" s="1"/>
      <c r="VUA177" s="1"/>
      <c r="VUC177" s="1"/>
      <c r="VUE177" s="1"/>
      <c r="VUG177" s="1"/>
      <c r="VUI177" s="1"/>
      <c r="VUK177" s="1"/>
      <c r="VUM177" s="1"/>
      <c r="VUO177" s="1"/>
      <c r="VUQ177" s="1"/>
      <c r="VUS177" s="1"/>
      <c r="VUU177" s="1"/>
      <c r="VUW177" s="1"/>
      <c r="VUY177" s="1"/>
      <c r="VVA177" s="1"/>
      <c r="VVC177" s="1"/>
      <c r="VVE177" s="1"/>
      <c r="VVG177" s="1"/>
      <c r="VVI177" s="1"/>
      <c r="VVK177" s="1"/>
      <c r="VVM177" s="1"/>
      <c r="VVO177" s="1"/>
      <c r="VVQ177" s="1"/>
      <c r="VVS177" s="1"/>
      <c r="VVU177" s="1"/>
      <c r="VVW177" s="1"/>
      <c r="VVY177" s="1"/>
      <c r="VWA177" s="1"/>
      <c r="VWC177" s="1"/>
      <c r="VWE177" s="1"/>
      <c r="VWG177" s="1"/>
      <c r="VWI177" s="1"/>
      <c r="VWK177" s="1"/>
      <c r="VWM177" s="1"/>
      <c r="VWO177" s="1"/>
      <c r="VWQ177" s="1"/>
      <c r="VWS177" s="1"/>
      <c r="VWU177" s="1"/>
      <c r="VWW177" s="1"/>
      <c r="VWY177" s="1"/>
      <c r="VXA177" s="1"/>
      <c r="VXC177" s="1"/>
      <c r="VXE177" s="1"/>
      <c r="VXG177" s="1"/>
      <c r="VXI177" s="1"/>
      <c r="VXK177" s="1"/>
      <c r="VXM177" s="1"/>
      <c r="VXO177" s="1"/>
      <c r="VXQ177" s="1"/>
      <c r="VXS177" s="1"/>
      <c r="VXU177" s="1"/>
      <c r="VXW177" s="1"/>
      <c r="VXY177" s="1"/>
      <c r="VYA177" s="1"/>
      <c r="VYC177" s="1"/>
      <c r="VYE177" s="1"/>
      <c r="VYG177" s="1"/>
      <c r="VYI177" s="1"/>
      <c r="VYK177" s="1"/>
      <c r="VYM177" s="1"/>
      <c r="VYO177" s="1"/>
      <c r="VYQ177" s="1"/>
      <c r="VYS177" s="1"/>
      <c r="VYU177" s="1"/>
      <c r="VYW177" s="1"/>
      <c r="VYY177" s="1"/>
      <c r="VZA177" s="1"/>
      <c r="VZC177" s="1"/>
      <c r="VZE177" s="1"/>
      <c r="VZG177" s="1"/>
      <c r="VZI177" s="1"/>
      <c r="VZK177" s="1"/>
      <c r="VZM177" s="1"/>
      <c r="VZO177" s="1"/>
      <c r="VZQ177" s="1"/>
      <c r="VZS177" s="1"/>
      <c r="VZU177" s="1"/>
      <c r="VZW177" s="1"/>
      <c r="VZY177" s="1"/>
      <c r="WAA177" s="1"/>
      <c r="WAC177" s="1"/>
      <c r="WAE177" s="1"/>
      <c r="WAG177" s="1"/>
      <c r="WAI177" s="1"/>
      <c r="WAK177" s="1"/>
      <c r="WAM177" s="1"/>
      <c r="WAO177" s="1"/>
      <c r="WAQ177" s="1"/>
      <c r="WAS177" s="1"/>
      <c r="WAU177" s="1"/>
      <c r="WAW177" s="1"/>
      <c r="WAY177" s="1"/>
      <c r="WBA177" s="1"/>
      <c r="WBC177" s="1"/>
      <c r="WBE177" s="1"/>
      <c r="WBG177" s="1"/>
      <c r="WBI177" s="1"/>
      <c r="WBK177" s="1"/>
      <c r="WBM177" s="1"/>
      <c r="WBO177" s="1"/>
      <c r="WBQ177" s="1"/>
      <c r="WBS177" s="1"/>
      <c r="WBU177" s="1"/>
      <c r="WBW177" s="1"/>
      <c r="WBY177" s="1"/>
      <c r="WCA177" s="1"/>
      <c r="WCC177" s="1"/>
      <c r="WCE177" s="1"/>
      <c r="WCG177" s="1"/>
      <c r="WCI177" s="1"/>
      <c r="WCK177" s="1"/>
      <c r="WCM177" s="1"/>
      <c r="WCO177" s="1"/>
      <c r="WCQ177" s="1"/>
      <c r="WCS177" s="1"/>
      <c r="WCU177" s="1"/>
      <c r="WCW177" s="1"/>
      <c r="WCY177" s="1"/>
      <c r="WDA177" s="1"/>
      <c r="WDC177" s="1"/>
      <c r="WDE177" s="1"/>
      <c r="WDG177" s="1"/>
      <c r="WDI177" s="1"/>
      <c r="WDK177" s="1"/>
      <c r="WDM177" s="1"/>
      <c r="WDO177" s="1"/>
      <c r="WDQ177" s="1"/>
      <c r="WDS177" s="1"/>
      <c r="WDU177" s="1"/>
      <c r="WDW177" s="1"/>
      <c r="WDY177" s="1"/>
      <c r="WEA177" s="1"/>
      <c r="WEC177" s="1"/>
      <c r="WEE177" s="1"/>
      <c r="WEG177" s="1"/>
      <c r="WEI177" s="1"/>
      <c r="WEK177" s="1"/>
      <c r="WEM177" s="1"/>
      <c r="WEO177" s="1"/>
      <c r="WEQ177" s="1"/>
      <c r="WES177" s="1"/>
      <c r="WEU177" s="1"/>
      <c r="WEW177" s="1"/>
      <c r="WEY177" s="1"/>
      <c r="WFA177" s="1"/>
      <c r="WFC177" s="1"/>
      <c r="WFE177" s="1"/>
      <c r="WFG177" s="1"/>
      <c r="WFI177" s="1"/>
      <c r="WFK177" s="1"/>
      <c r="WFM177" s="1"/>
      <c r="WFO177" s="1"/>
      <c r="WFQ177" s="1"/>
      <c r="WFS177" s="1"/>
      <c r="WFU177" s="1"/>
      <c r="WFW177" s="1"/>
      <c r="WFY177" s="1"/>
      <c r="WGA177" s="1"/>
      <c r="WGC177" s="1"/>
      <c r="WGE177" s="1"/>
      <c r="WGG177" s="1"/>
      <c r="WGI177" s="1"/>
      <c r="WGK177" s="1"/>
      <c r="WGM177" s="1"/>
      <c r="WGO177" s="1"/>
      <c r="WGQ177" s="1"/>
      <c r="WGS177" s="1"/>
      <c r="WGU177" s="1"/>
      <c r="WGW177" s="1"/>
      <c r="WGY177" s="1"/>
      <c r="WHA177" s="1"/>
      <c r="WHC177" s="1"/>
      <c r="WHE177" s="1"/>
      <c r="WHG177" s="1"/>
      <c r="WHI177" s="1"/>
      <c r="WHK177" s="1"/>
      <c r="WHM177" s="1"/>
      <c r="WHO177" s="1"/>
      <c r="WHQ177" s="1"/>
      <c r="WHS177" s="1"/>
      <c r="WHU177" s="1"/>
      <c r="WHW177" s="1"/>
      <c r="WHY177" s="1"/>
      <c r="WIA177" s="1"/>
      <c r="WIC177" s="1"/>
      <c r="WIE177" s="1"/>
      <c r="WIG177" s="1"/>
      <c r="WII177" s="1"/>
      <c r="WIK177" s="1"/>
      <c r="WIM177" s="1"/>
      <c r="WIO177" s="1"/>
      <c r="WIQ177" s="1"/>
      <c r="WIS177" s="1"/>
      <c r="WIU177" s="1"/>
      <c r="WIW177" s="1"/>
      <c r="WIY177" s="1"/>
      <c r="WJA177" s="1"/>
      <c r="WJC177" s="1"/>
      <c r="WJE177" s="1"/>
      <c r="WJG177" s="1"/>
      <c r="WJI177" s="1"/>
      <c r="WJK177" s="1"/>
      <c r="WJM177" s="1"/>
      <c r="WJO177" s="1"/>
      <c r="WJQ177" s="1"/>
      <c r="WJS177" s="1"/>
      <c r="WJU177" s="1"/>
      <c r="WJW177" s="1"/>
      <c r="WJY177" s="1"/>
      <c r="WKA177" s="1"/>
      <c r="WKC177" s="1"/>
      <c r="WKE177" s="1"/>
      <c r="WKG177" s="1"/>
      <c r="WKI177" s="1"/>
      <c r="WKK177" s="1"/>
      <c r="WKM177" s="1"/>
      <c r="WKO177" s="1"/>
      <c r="WKQ177" s="1"/>
      <c r="WKS177" s="1"/>
      <c r="WKU177" s="1"/>
      <c r="WKW177" s="1"/>
      <c r="WKY177" s="1"/>
      <c r="WLA177" s="1"/>
      <c r="WLC177" s="1"/>
      <c r="WLE177" s="1"/>
      <c r="WLG177" s="1"/>
      <c r="WLI177" s="1"/>
      <c r="WLK177" s="1"/>
      <c r="WLM177" s="1"/>
      <c r="WLO177" s="1"/>
      <c r="WLQ177" s="1"/>
      <c r="WLS177" s="1"/>
      <c r="WLU177" s="1"/>
      <c r="WLW177" s="1"/>
      <c r="WLY177" s="1"/>
      <c r="WMA177" s="1"/>
      <c r="WMC177" s="1"/>
      <c r="WME177" s="1"/>
      <c r="WMG177" s="1"/>
      <c r="WMI177" s="1"/>
      <c r="WMK177" s="1"/>
      <c r="WMM177" s="1"/>
      <c r="WMO177" s="1"/>
      <c r="WMQ177" s="1"/>
      <c r="WMS177" s="1"/>
      <c r="WMU177" s="1"/>
      <c r="WMW177" s="1"/>
      <c r="WMY177" s="1"/>
      <c r="WNA177" s="1"/>
      <c r="WNC177" s="1"/>
      <c r="WNE177" s="1"/>
      <c r="WNG177" s="1"/>
      <c r="WNI177" s="1"/>
      <c r="WNK177" s="1"/>
      <c r="WNM177" s="1"/>
      <c r="WNO177" s="1"/>
      <c r="WNQ177" s="1"/>
      <c r="WNS177" s="1"/>
      <c r="WNU177" s="1"/>
      <c r="WNW177" s="1"/>
      <c r="WNY177" s="1"/>
      <c r="WOA177" s="1"/>
      <c r="WOC177" s="1"/>
      <c r="WOE177" s="1"/>
      <c r="WOG177" s="1"/>
      <c r="WOI177" s="1"/>
      <c r="WOK177" s="1"/>
      <c r="WOM177" s="1"/>
      <c r="WOO177" s="1"/>
      <c r="WOQ177" s="1"/>
      <c r="WOS177" s="1"/>
      <c r="WOU177" s="1"/>
      <c r="WOW177" s="1"/>
      <c r="WOY177" s="1"/>
      <c r="WPA177" s="1"/>
      <c r="WPC177" s="1"/>
      <c r="WPE177" s="1"/>
      <c r="WPG177" s="1"/>
      <c r="WPI177" s="1"/>
      <c r="WPK177" s="1"/>
      <c r="WPM177" s="1"/>
      <c r="WPO177" s="1"/>
      <c r="WPQ177" s="1"/>
      <c r="WPS177" s="1"/>
      <c r="WPU177" s="1"/>
      <c r="WPW177" s="1"/>
      <c r="WPY177" s="1"/>
      <c r="WQA177" s="1"/>
      <c r="WQC177" s="1"/>
      <c r="WQE177" s="1"/>
      <c r="WQG177" s="1"/>
      <c r="WQI177" s="1"/>
      <c r="WQK177" s="1"/>
      <c r="WQM177" s="1"/>
      <c r="WQO177" s="1"/>
      <c r="WQQ177" s="1"/>
      <c r="WQS177" s="1"/>
      <c r="WQU177" s="1"/>
      <c r="WQW177" s="1"/>
      <c r="WQY177" s="1"/>
      <c r="WRA177" s="1"/>
      <c r="WRC177" s="1"/>
      <c r="WRE177" s="1"/>
      <c r="WRG177" s="1"/>
      <c r="WRI177" s="1"/>
      <c r="WRK177" s="1"/>
      <c r="WRM177" s="1"/>
      <c r="WRO177" s="1"/>
      <c r="WRQ177" s="1"/>
      <c r="WRS177" s="1"/>
      <c r="WRU177" s="1"/>
      <c r="WRW177" s="1"/>
      <c r="WRY177" s="1"/>
      <c r="WSA177" s="1"/>
      <c r="WSC177" s="1"/>
      <c r="WSE177" s="1"/>
      <c r="WSG177" s="1"/>
      <c r="WSI177" s="1"/>
      <c r="WSK177" s="1"/>
      <c r="WSM177" s="1"/>
      <c r="WSO177" s="1"/>
      <c r="WSQ177" s="1"/>
      <c r="WSS177" s="1"/>
      <c r="WSU177" s="1"/>
      <c r="WSW177" s="1"/>
      <c r="WSY177" s="1"/>
      <c r="WTA177" s="1"/>
      <c r="WTC177" s="1"/>
      <c r="WTE177" s="1"/>
      <c r="WTG177" s="1"/>
      <c r="WTI177" s="1"/>
      <c r="WTK177" s="1"/>
      <c r="WTM177" s="1"/>
      <c r="WTO177" s="1"/>
      <c r="WTQ177" s="1"/>
      <c r="WTS177" s="1"/>
      <c r="WTU177" s="1"/>
      <c r="WTW177" s="1"/>
      <c r="WTY177" s="1"/>
      <c r="WUA177" s="1"/>
      <c r="WUC177" s="1"/>
      <c r="WUE177" s="1"/>
      <c r="WUG177" s="1"/>
      <c r="WUI177" s="1"/>
      <c r="WUK177" s="1"/>
      <c r="WUM177" s="1"/>
      <c r="WUO177" s="1"/>
      <c r="WUQ177" s="1"/>
      <c r="WUS177" s="1"/>
      <c r="WUU177" s="1"/>
      <c r="WUW177" s="1"/>
      <c r="WUY177" s="1"/>
      <c r="WVA177" s="1"/>
      <c r="WVC177" s="1"/>
      <c r="WVE177" s="1"/>
      <c r="WVG177" s="1"/>
      <c r="WVI177" s="1"/>
      <c r="WVK177" s="1"/>
      <c r="WVM177" s="1"/>
      <c r="WVO177" s="1"/>
      <c r="WVQ177" s="1"/>
      <c r="WVS177" s="1"/>
      <c r="WVU177" s="1"/>
      <c r="WVW177" s="1"/>
      <c r="WVY177" s="1"/>
      <c r="WWA177" s="1"/>
      <c r="WWC177" s="1"/>
      <c r="WWE177" s="1"/>
      <c r="WWG177" s="1"/>
      <c r="WWI177" s="1"/>
      <c r="WWK177" s="1"/>
      <c r="WWM177" s="1"/>
      <c r="WWO177" s="1"/>
      <c r="WWQ177" s="1"/>
      <c r="WWS177" s="1"/>
      <c r="WWU177" s="1"/>
      <c r="WWW177" s="1"/>
      <c r="WWY177" s="1"/>
      <c r="WXA177" s="1"/>
      <c r="WXC177" s="1"/>
      <c r="WXE177" s="1"/>
      <c r="WXG177" s="1"/>
      <c r="WXI177" s="1"/>
      <c r="WXK177" s="1"/>
      <c r="WXM177" s="1"/>
      <c r="WXO177" s="1"/>
      <c r="WXQ177" s="1"/>
      <c r="WXS177" s="1"/>
      <c r="WXU177" s="1"/>
      <c r="WXW177" s="1"/>
      <c r="WXY177" s="1"/>
      <c r="WYA177" s="1"/>
      <c r="WYC177" s="1"/>
      <c r="WYE177" s="1"/>
      <c r="WYG177" s="1"/>
      <c r="WYI177" s="1"/>
      <c r="WYK177" s="1"/>
      <c r="WYM177" s="1"/>
      <c r="WYO177" s="1"/>
      <c r="WYQ177" s="1"/>
      <c r="WYS177" s="1"/>
      <c r="WYU177" s="1"/>
      <c r="WYW177" s="1"/>
      <c r="WYY177" s="1"/>
      <c r="WZA177" s="1"/>
      <c r="WZC177" s="1"/>
      <c r="WZE177" s="1"/>
      <c r="WZG177" s="1"/>
      <c r="WZI177" s="1"/>
      <c r="WZK177" s="1"/>
      <c r="WZM177" s="1"/>
      <c r="WZO177" s="1"/>
      <c r="WZQ177" s="1"/>
      <c r="WZS177" s="1"/>
      <c r="WZU177" s="1"/>
      <c r="WZW177" s="1"/>
      <c r="WZY177" s="1"/>
      <c r="XAA177" s="1"/>
      <c r="XAC177" s="1"/>
      <c r="XAE177" s="1"/>
      <c r="XAG177" s="1"/>
      <c r="XAI177" s="1"/>
      <c r="XAK177" s="1"/>
      <c r="XAM177" s="1"/>
      <c r="XAO177" s="1"/>
      <c r="XAQ177" s="1"/>
      <c r="XAS177" s="1"/>
      <c r="XAU177" s="1"/>
      <c r="XAW177" s="1"/>
      <c r="XAY177" s="1"/>
      <c r="XBA177" s="1"/>
      <c r="XBC177" s="1"/>
      <c r="XBE177" s="1"/>
      <c r="XBG177" s="1"/>
      <c r="XBI177" s="1"/>
      <c r="XBK177" s="1"/>
      <c r="XBM177" s="1"/>
      <c r="XBO177" s="1"/>
      <c r="XBQ177" s="1"/>
      <c r="XBS177" s="1"/>
      <c r="XBU177" s="1"/>
      <c r="XBW177" s="1"/>
      <c r="XBY177" s="1"/>
      <c r="XCA177" s="1"/>
      <c r="XCC177" s="1"/>
      <c r="XCE177" s="1"/>
      <c r="XCG177" s="1"/>
      <c r="XCI177" s="1"/>
      <c r="XCK177" s="1"/>
      <c r="XCM177" s="1"/>
      <c r="XCO177" s="1"/>
      <c r="XCQ177" s="1"/>
      <c r="XCS177" s="1"/>
      <c r="XCU177" s="1"/>
      <c r="XCW177" s="1"/>
      <c r="XCY177" s="1"/>
      <c r="XDA177" s="1"/>
      <c r="XDC177" s="1"/>
      <c r="XDE177" s="1"/>
      <c r="XDG177" s="1"/>
      <c r="XDI177" s="1"/>
      <c r="XDK177" s="1"/>
      <c r="XDM177" s="1"/>
      <c r="XDO177" s="1"/>
      <c r="XDQ177" s="1"/>
      <c r="XDS177" s="1"/>
      <c r="XDU177" s="1"/>
      <c r="XDW177" s="1"/>
      <c r="XDY177" s="1"/>
      <c r="XEA177" s="1"/>
      <c r="XEC177" s="1"/>
      <c r="XEE177" s="1"/>
      <c r="XEG177" s="1"/>
      <c r="XEI177" s="1"/>
      <c r="XEK177" s="1"/>
      <c r="XEM177" s="1"/>
      <c r="XEO177" s="1"/>
      <c r="XEQ177" s="1"/>
      <c r="XES177" s="1"/>
      <c r="XEU177" s="1"/>
      <c r="XEW177" s="1"/>
      <c r="XEY177" s="1"/>
      <c r="XFA177" s="1"/>
      <c r="XFC177" s="1"/>
    </row>
    <row r="178" spans="1:1023 1025:2047 2049:3071 3073:4095 4097:5119 5121:6143 6145:7167 7169:8191 8193:9215 9217:10239 10241:11263 11265:12287 12289:13311 13313:14335 14337:15359 15361:16383" ht="30" x14ac:dyDescent="0.25">
      <c r="A178" s="5" t="s">
        <v>212</v>
      </c>
      <c r="B178" s="3">
        <v>35363472</v>
      </c>
      <c r="D178" s="1" t="s">
        <v>212</v>
      </c>
      <c r="E178" s="8">
        <v>35363472</v>
      </c>
      <c r="F178" s="12">
        <v>61</v>
      </c>
      <c r="G178" s="11">
        <f>SUM(E178:E179)</f>
        <v>228963472</v>
      </c>
    </row>
    <row r="179" spans="1:1023 1025:2047 2049:3071 3073:4095 4097:5119 5121:6143 6145:7167 7169:8191 8193:9215 9217:10239 10241:11263 11265:12287 12289:13311 13313:14335 14337:15359 15361:16383" ht="30" x14ac:dyDescent="0.25">
      <c r="A179" s="5" t="s">
        <v>213</v>
      </c>
      <c r="B179" s="3">
        <v>70000000</v>
      </c>
      <c r="D179" s="1" t="s">
        <v>213</v>
      </c>
      <c r="E179" s="8">
        <v>193600000</v>
      </c>
    </row>
    <row r="180" spans="1:1023 1025:2047 2049:3071 3073:4095 4097:5119 5121:6143 6145:7167 7169:8191 8193:9215 9217:10239 10241:11263 11265:12287 12289:13311 13313:14335 14337:15359 15361:16383" x14ac:dyDescent="0.25">
      <c r="A180" s="5" t="s">
        <v>108</v>
      </c>
      <c r="B180" s="3">
        <v>4108209</v>
      </c>
      <c r="D180" s="1" t="s">
        <v>108</v>
      </c>
      <c r="E180" s="8">
        <v>4108209</v>
      </c>
      <c r="F180" s="12">
        <v>24</v>
      </c>
      <c r="G180" s="11">
        <f>SUM(E180:E182)</f>
        <v>22108209</v>
      </c>
    </row>
    <row r="181" spans="1:1023 1025:2047 2049:3071 3073:4095 4097:5119 5121:6143 6145:7167 7169:8191 8193:9215 9217:10239 10241:11263 11265:12287 12289:13311 13313:14335 14337:15359 15361:16383" x14ac:dyDescent="0.25">
      <c r="A181" s="5" t="s">
        <v>112</v>
      </c>
      <c r="B181" s="3">
        <v>5000000</v>
      </c>
      <c r="D181" s="1" t="s">
        <v>112</v>
      </c>
      <c r="E181" s="8">
        <v>5000000</v>
      </c>
    </row>
    <row r="182" spans="1:1023 1025:2047 2049:3071 3073:4095 4097:5119 5121:6143 6145:7167 7169:8191 8193:9215 9217:10239 10241:11263 11265:12287 12289:13311 13313:14335 14337:15359 15361:16383" ht="30" x14ac:dyDescent="0.25">
      <c r="A182" s="5" t="s">
        <v>115</v>
      </c>
      <c r="B182" s="3">
        <v>13000000</v>
      </c>
      <c r="D182" s="1" t="s">
        <v>115</v>
      </c>
      <c r="E182" s="8">
        <v>13000000</v>
      </c>
    </row>
    <row r="183" spans="1:1023 1025:2047 2049:3071 3073:4095 4097:5119 5121:6143 6145:7167 7169:8191 8193:9215 9217:10239 10241:11263 11265:12287 12289:13311 13313:14335 14337:15359 15361:16383" x14ac:dyDescent="0.25">
      <c r="A183" s="5" t="s">
        <v>119</v>
      </c>
      <c r="B183" s="3">
        <v>2400000</v>
      </c>
      <c r="D183" s="1" t="s">
        <v>119</v>
      </c>
      <c r="E183" s="8">
        <v>2400000</v>
      </c>
      <c r="F183" s="12">
        <v>25</v>
      </c>
      <c r="G183" s="11">
        <f>SUM(E183:E184)</f>
        <v>2552000</v>
      </c>
    </row>
    <row r="184" spans="1:1023 1025:2047 2049:3071 3073:4095 4097:5119 5121:6143 6145:7167 7169:8191 8193:9215 9217:10239 10241:11263 11265:12287 12289:13311 13313:14335 14337:15359 15361:16383" x14ac:dyDescent="0.25">
      <c r="A184" s="5" t="s">
        <v>122</v>
      </c>
      <c r="B184" s="3">
        <v>152000</v>
      </c>
      <c r="D184" s="1" t="s">
        <v>122</v>
      </c>
      <c r="E184" s="8">
        <v>152000</v>
      </c>
    </row>
    <row r="185" spans="1:1023 1025:2047 2049:3071 3073:4095 4097:5119 5121:6143 6145:7167 7169:8191 8193:9215 9217:10239 10241:11263 11265:12287 12289:13311 13313:14335 14337:15359 15361:16383" x14ac:dyDescent="0.25">
      <c r="A185" s="5" t="s">
        <v>124</v>
      </c>
      <c r="B185" s="3">
        <v>28000000</v>
      </c>
      <c r="D185" s="1" t="s">
        <v>124</v>
      </c>
      <c r="E185" s="8">
        <v>28000000</v>
      </c>
      <c r="F185" s="12">
        <v>27</v>
      </c>
      <c r="G185" s="11">
        <f>SUM(E185:E186)</f>
        <v>31000000</v>
      </c>
    </row>
    <row r="186" spans="1:1023 1025:2047 2049:3071 3073:4095 4097:5119 5121:6143 6145:7167 7169:8191 8193:9215 9217:10239 10241:11263 11265:12287 12289:13311 13313:14335 14337:15359 15361:16383" x14ac:dyDescent="0.25">
      <c r="A186" s="5" t="s">
        <v>125</v>
      </c>
      <c r="B186" s="3">
        <v>3000000</v>
      </c>
      <c r="D186" s="1" t="s">
        <v>125</v>
      </c>
      <c r="E186" s="8">
        <v>3000000</v>
      </c>
    </row>
    <row r="187" spans="1:1023 1025:2047 2049:3071 3073:4095 4097:5119 5121:6143 6145:7167 7169:8191 8193:9215 9217:10239 10241:11263 11265:12287 12289:13311 13313:14335 14337:15359 15361:16383" ht="30" x14ac:dyDescent="0.25">
      <c r="A187" s="5" t="s">
        <v>217</v>
      </c>
      <c r="B187" s="3">
        <v>1500000</v>
      </c>
      <c r="D187" s="1" t="s">
        <v>217</v>
      </c>
      <c r="E187" s="8">
        <v>1500000</v>
      </c>
      <c r="F187" s="12">
        <v>28</v>
      </c>
      <c r="G187" s="11">
        <f>E187</f>
        <v>1500000</v>
      </c>
    </row>
    <row r="188" spans="1:1023 1025:2047 2049:3071 3073:4095 4097:5119 5121:6143 6145:7167 7169:8191 8193:9215 9217:10239 10241:11263 11265:12287 12289:13311 13313:14335 14337:15359 15361:16383" ht="30" x14ac:dyDescent="0.25">
      <c r="A188" s="5" t="s">
        <v>133</v>
      </c>
      <c r="B188" s="3">
        <v>1241999.2</v>
      </c>
      <c r="D188" s="1" t="s">
        <v>133</v>
      </c>
      <c r="E188" s="8">
        <v>1241999.2</v>
      </c>
      <c r="F188" s="12">
        <v>29</v>
      </c>
      <c r="G188" s="11">
        <f>E188</f>
        <v>1241999.2</v>
      </c>
    </row>
    <row r="189" spans="1:1023 1025:2047 2049:3071 3073:4095 4097:5119 5121:6143 6145:7167 7169:8191 8193:9215 9217:10239 10241:11263 11265:12287 12289:13311 13313:14335 14337:15359 15361:16383" x14ac:dyDescent="0.25">
      <c r="A189" s="5" t="s">
        <v>218</v>
      </c>
      <c r="B189" s="3">
        <v>260091995</v>
      </c>
      <c r="D189" s="1" t="s">
        <v>218</v>
      </c>
      <c r="E189" s="8">
        <v>260091995</v>
      </c>
      <c r="F189" s="12">
        <v>31</v>
      </c>
      <c r="G189" s="11">
        <f>SUM(E189:E190)</f>
        <v>267091995</v>
      </c>
    </row>
    <row r="190" spans="1:1023 1025:2047 2049:3071 3073:4095 4097:5119 5121:6143 6145:7167 7169:8191 8193:9215 9217:10239 10241:11263 11265:12287 12289:13311 13313:14335 14337:15359 15361:16383" x14ac:dyDescent="0.25">
      <c r="A190" s="5" t="s">
        <v>143</v>
      </c>
      <c r="B190" s="3">
        <v>7000000</v>
      </c>
      <c r="D190" s="1" t="s">
        <v>143</v>
      </c>
      <c r="E190" s="8">
        <v>7000000</v>
      </c>
    </row>
    <row r="191" spans="1:1023 1025:2047 2049:3071 3073:4095 4097:5119 5121:6143 6145:7167 7169:8191 8193:9215 9217:10239 10241:11263 11265:12287 12289:13311 13313:14335 14337:15359 15361:16383" x14ac:dyDescent="0.25">
      <c r="A191" s="5" t="s">
        <v>148</v>
      </c>
      <c r="B191" s="3">
        <v>4103980</v>
      </c>
      <c r="D191" s="1" t="s">
        <v>148</v>
      </c>
      <c r="E191" s="8">
        <v>4103980</v>
      </c>
      <c r="F191" s="12">
        <v>32</v>
      </c>
      <c r="G191" s="11">
        <f>SUM(E191:E192)</f>
        <v>20103980</v>
      </c>
    </row>
    <row r="192" spans="1:1023 1025:2047 2049:3071 3073:4095 4097:5119 5121:6143 6145:7167 7169:8191 8193:9215 9217:10239 10241:11263 11265:12287 12289:13311 13313:14335 14337:15359 15361:16383" ht="30" x14ac:dyDescent="0.25">
      <c r="A192" s="5" t="s">
        <v>149</v>
      </c>
      <c r="B192" s="3">
        <v>16000000</v>
      </c>
      <c r="D192" s="1" t="s">
        <v>149</v>
      </c>
      <c r="E192" s="8">
        <v>16000000</v>
      </c>
    </row>
    <row r="193" spans="1:7" ht="30" x14ac:dyDescent="0.25">
      <c r="A193" s="5" t="s">
        <v>152</v>
      </c>
      <c r="B193" s="3">
        <v>118495264.97</v>
      </c>
      <c r="D193" s="1" t="s">
        <v>152</v>
      </c>
      <c r="E193" s="8">
        <v>118495264.97</v>
      </c>
      <c r="F193" s="12">
        <v>33</v>
      </c>
      <c r="G193" s="11">
        <f>SUM(E193:E195)</f>
        <v>139959913.72999999</v>
      </c>
    </row>
    <row r="194" spans="1:7" ht="30" x14ac:dyDescent="0.25">
      <c r="A194" s="5" t="s">
        <v>153</v>
      </c>
      <c r="B194" s="3">
        <v>7210000</v>
      </c>
      <c r="D194" s="1" t="s">
        <v>153</v>
      </c>
      <c r="E194" s="8">
        <v>7210000</v>
      </c>
    </row>
    <row r="195" spans="1:7" ht="30" x14ac:dyDescent="0.25">
      <c r="A195" s="5" t="s">
        <v>157</v>
      </c>
      <c r="B195" s="3">
        <v>14254648.76</v>
      </c>
      <c r="D195" s="1" t="s">
        <v>157</v>
      </c>
      <c r="E195" s="8">
        <v>14254648.76</v>
      </c>
    </row>
    <row r="196" spans="1:7" x14ac:dyDescent="0.25">
      <c r="A196" s="5" t="s">
        <v>165</v>
      </c>
      <c r="B196" s="3">
        <v>5660000</v>
      </c>
      <c r="D196" s="1" t="s">
        <v>165</v>
      </c>
      <c r="E196" s="8">
        <v>5660000</v>
      </c>
      <c r="F196" s="12">
        <v>35</v>
      </c>
      <c r="G196" s="11">
        <f>SUM(E196:E200)</f>
        <v>122260000</v>
      </c>
    </row>
    <row r="197" spans="1:7" ht="30" x14ac:dyDescent="0.25">
      <c r="A197" s="5" t="s">
        <v>167</v>
      </c>
      <c r="B197" s="3">
        <v>16000000</v>
      </c>
      <c r="D197" s="1" t="s">
        <v>167</v>
      </c>
      <c r="E197" s="8">
        <v>16000000</v>
      </c>
    </row>
    <row r="198" spans="1:7" x14ac:dyDescent="0.25">
      <c r="A198" s="5" t="s">
        <v>168</v>
      </c>
      <c r="B198" s="3">
        <v>1600000</v>
      </c>
      <c r="D198" s="1" t="s">
        <v>168</v>
      </c>
      <c r="E198" s="8">
        <v>1600000</v>
      </c>
    </row>
    <row r="199" spans="1:7" ht="30" x14ac:dyDescent="0.25">
      <c r="A199" s="5" t="s">
        <v>169</v>
      </c>
      <c r="B199" s="3">
        <v>12000000</v>
      </c>
      <c r="D199" s="1" t="s">
        <v>169</v>
      </c>
      <c r="E199" s="8">
        <v>12000000</v>
      </c>
    </row>
    <row r="200" spans="1:7" x14ac:dyDescent="0.25">
      <c r="A200" s="5" t="s">
        <v>170</v>
      </c>
      <c r="B200" s="3">
        <v>87000000</v>
      </c>
      <c r="D200" s="1" t="s">
        <v>170</v>
      </c>
      <c r="E200" s="8">
        <v>87000000</v>
      </c>
    </row>
    <row r="201" spans="1:7" x14ac:dyDescent="0.25">
      <c r="A201" s="5" t="s">
        <v>185</v>
      </c>
      <c r="B201" s="3">
        <v>3500000</v>
      </c>
      <c r="D201" s="1" t="s">
        <v>185</v>
      </c>
      <c r="E201" s="8">
        <v>3500000</v>
      </c>
      <c r="F201" s="12">
        <v>39</v>
      </c>
      <c r="G201" s="11">
        <f>E201</f>
        <v>3500000</v>
      </c>
    </row>
    <row r="202" spans="1:7" x14ac:dyDescent="0.25">
      <c r="A202" s="5" t="s">
        <v>219</v>
      </c>
      <c r="B202" s="3">
        <v>7500000</v>
      </c>
      <c r="D202" s="1" t="s">
        <v>219</v>
      </c>
      <c r="E202" s="8">
        <v>7500000</v>
      </c>
      <c r="F202" s="12">
        <v>44</v>
      </c>
      <c r="G202" s="11">
        <f>E202</f>
        <v>7500000</v>
      </c>
    </row>
    <row r="203" spans="1:7" x14ac:dyDescent="0.25">
      <c r="A203" s="5" t="s">
        <v>198</v>
      </c>
      <c r="B203" s="3">
        <v>1811000</v>
      </c>
      <c r="D203" s="1" t="s">
        <v>198</v>
      </c>
      <c r="E203" s="8">
        <v>1811000</v>
      </c>
      <c r="F203" s="12">
        <v>51</v>
      </c>
      <c r="G203" s="11">
        <f>SUM(E203:E206)</f>
        <v>27929007</v>
      </c>
    </row>
    <row r="204" spans="1:7" x14ac:dyDescent="0.25">
      <c r="A204" s="5" t="s">
        <v>220</v>
      </c>
      <c r="B204" s="3">
        <v>3000</v>
      </c>
      <c r="D204" s="1" t="s">
        <v>220</v>
      </c>
      <c r="E204" s="8">
        <v>3000</v>
      </c>
    </row>
    <row r="205" spans="1:7" x14ac:dyDescent="0.25">
      <c r="A205" s="5" t="s">
        <v>200</v>
      </c>
      <c r="B205" s="3">
        <v>22673107</v>
      </c>
      <c r="D205" s="1" t="s">
        <v>200</v>
      </c>
      <c r="E205" s="8">
        <v>22673107</v>
      </c>
    </row>
    <row r="206" spans="1:7" x14ac:dyDescent="0.25">
      <c r="A206" s="5" t="s">
        <v>138</v>
      </c>
      <c r="B206" s="3">
        <v>3441900</v>
      </c>
      <c r="D206" s="1" t="s">
        <v>138</v>
      </c>
      <c r="E206" s="8">
        <v>3441900</v>
      </c>
    </row>
    <row r="207" spans="1:7" x14ac:dyDescent="0.25">
      <c r="A207" s="5" t="s">
        <v>201</v>
      </c>
      <c r="B207" s="3">
        <v>853600</v>
      </c>
      <c r="D207" s="1" t="s">
        <v>201</v>
      </c>
      <c r="E207" s="8">
        <v>853600</v>
      </c>
      <c r="F207" s="12">
        <v>52</v>
      </c>
      <c r="G207" s="11">
        <f>SUM(E207:E210)</f>
        <v>2071350</v>
      </c>
    </row>
    <row r="208" spans="1:7" x14ac:dyDescent="0.25">
      <c r="A208" s="5" t="s">
        <v>221</v>
      </c>
      <c r="B208" s="3">
        <v>100000</v>
      </c>
      <c r="D208" s="1" t="s">
        <v>221</v>
      </c>
      <c r="E208" s="8">
        <v>100000</v>
      </c>
    </row>
    <row r="209" spans="1:7" x14ac:dyDescent="0.25">
      <c r="A209" s="5" t="s">
        <v>202</v>
      </c>
      <c r="B209" s="3">
        <v>591000</v>
      </c>
      <c r="D209" s="1" t="s">
        <v>202</v>
      </c>
      <c r="E209" s="8">
        <v>591000</v>
      </c>
    </row>
    <row r="210" spans="1:7" x14ac:dyDescent="0.25">
      <c r="A210" s="5" t="s">
        <v>203</v>
      </c>
      <c r="B210" s="3">
        <v>526750</v>
      </c>
      <c r="D210" s="1" t="s">
        <v>203</v>
      </c>
      <c r="E210" s="8">
        <v>526750</v>
      </c>
    </row>
    <row r="211" spans="1:7" x14ac:dyDescent="0.25">
      <c r="A211" s="5" t="s">
        <v>222</v>
      </c>
      <c r="B211" s="3">
        <v>580000</v>
      </c>
      <c r="D211" s="1" t="s">
        <v>222</v>
      </c>
      <c r="E211" s="8">
        <v>580000</v>
      </c>
      <c r="F211" s="12">
        <v>53</v>
      </c>
      <c r="G211" s="11">
        <f>SUM(E211:E212)</f>
        <v>640000</v>
      </c>
    </row>
    <row r="212" spans="1:7" x14ac:dyDescent="0.25">
      <c r="A212" s="5" t="s">
        <v>223</v>
      </c>
      <c r="B212" s="3">
        <v>60000</v>
      </c>
      <c r="D212" s="1" t="s">
        <v>223</v>
      </c>
      <c r="E212" s="8">
        <v>60000</v>
      </c>
    </row>
    <row r="213" spans="1:7" x14ac:dyDescent="0.25">
      <c r="A213" s="5" t="s">
        <v>224</v>
      </c>
      <c r="B213" s="3">
        <v>14624896.16</v>
      </c>
      <c r="D213" s="1" t="s">
        <v>224</v>
      </c>
      <c r="E213" s="8">
        <v>14624896.16</v>
      </c>
      <c r="F213" s="12">
        <v>54</v>
      </c>
      <c r="G213" s="11">
        <f>SUM(E213:E215)</f>
        <v>18224896.960000001</v>
      </c>
    </row>
    <row r="214" spans="1:7" x14ac:dyDescent="0.25">
      <c r="A214" s="5" t="s">
        <v>225</v>
      </c>
      <c r="B214" s="3">
        <v>2655000</v>
      </c>
      <c r="D214" s="1" t="s">
        <v>225</v>
      </c>
      <c r="E214" s="8">
        <v>2655000</v>
      </c>
    </row>
    <row r="215" spans="1:7" x14ac:dyDescent="0.25">
      <c r="A215" s="5" t="s">
        <v>226</v>
      </c>
      <c r="B215" s="3">
        <v>945000.8</v>
      </c>
      <c r="D215" s="1" t="s">
        <v>226</v>
      </c>
      <c r="E215" s="8">
        <v>945000.8</v>
      </c>
    </row>
    <row r="216" spans="1:7" x14ac:dyDescent="0.25">
      <c r="A216" s="5" t="s">
        <v>227</v>
      </c>
      <c r="B216" s="3">
        <v>18000000</v>
      </c>
      <c r="D216" s="1" t="s">
        <v>227</v>
      </c>
      <c r="E216" s="8">
        <v>18000000</v>
      </c>
      <c r="F216" s="12">
        <v>55</v>
      </c>
      <c r="G216" s="11">
        <f>E216</f>
        <v>18000000</v>
      </c>
    </row>
    <row r="217" spans="1:7" x14ac:dyDescent="0.25">
      <c r="A217" s="5" t="s">
        <v>228</v>
      </c>
      <c r="B217" s="3">
        <v>3000000</v>
      </c>
      <c r="D217" s="1" t="s">
        <v>228</v>
      </c>
      <c r="E217" s="8">
        <v>3000000</v>
      </c>
      <c r="F217" s="12">
        <v>56</v>
      </c>
      <c r="G217" s="11">
        <f>SUM(E217:E224)</f>
        <v>43333373.079999998</v>
      </c>
    </row>
    <row r="218" spans="1:7" x14ac:dyDescent="0.25">
      <c r="A218" s="5" t="s">
        <v>229</v>
      </c>
      <c r="B218" s="3">
        <v>3402000</v>
      </c>
      <c r="D218" s="1" t="s">
        <v>229</v>
      </c>
      <c r="E218" s="8">
        <v>3402000</v>
      </c>
    </row>
    <row r="219" spans="1:7" x14ac:dyDescent="0.25">
      <c r="A219" s="5" t="s">
        <v>230</v>
      </c>
      <c r="B219" s="3">
        <v>11935000</v>
      </c>
      <c r="D219" s="1" t="s">
        <v>230</v>
      </c>
      <c r="E219" s="8">
        <v>11935000</v>
      </c>
    </row>
    <row r="220" spans="1:7" ht="30" x14ac:dyDescent="0.25">
      <c r="A220" s="5" t="s">
        <v>204</v>
      </c>
      <c r="B220" s="3">
        <v>650000</v>
      </c>
      <c r="D220" s="1" t="s">
        <v>204</v>
      </c>
      <c r="E220" s="8">
        <v>650000</v>
      </c>
    </row>
    <row r="221" spans="1:7" x14ac:dyDescent="0.25">
      <c r="A221" s="5" t="s">
        <v>205</v>
      </c>
      <c r="B221" s="3">
        <v>1914000</v>
      </c>
      <c r="D221" s="1" t="s">
        <v>205</v>
      </c>
      <c r="E221" s="8">
        <v>1914000</v>
      </c>
    </row>
    <row r="222" spans="1:7" ht="30" x14ac:dyDescent="0.25">
      <c r="A222" s="5" t="s">
        <v>231</v>
      </c>
      <c r="B222" s="3">
        <v>3864600</v>
      </c>
      <c r="D222" s="1" t="s">
        <v>231</v>
      </c>
      <c r="E222" s="8">
        <v>3864600</v>
      </c>
    </row>
    <row r="223" spans="1:7" x14ac:dyDescent="0.25">
      <c r="A223" s="5" t="s">
        <v>206</v>
      </c>
      <c r="B223" s="3">
        <v>13434473.08</v>
      </c>
      <c r="D223" s="1" t="s">
        <v>206</v>
      </c>
      <c r="E223" s="8">
        <v>13434473.08</v>
      </c>
    </row>
    <row r="224" spans="1:7" x14ac:dyDescent="0.25">
      <c r="A224" s="5" t="s">
        <v>232</v>
      </c>
      <c r="B224" s="3">
        <v>5133300</v>
      </c>
      <c r="D224" s="1" t="s">
        <v>232</v>
      </c>
      <c r="E224" s="8">
        <v>5133300</v>
      </c>
    </row>
    <row r="225" spans="1:7" x14ac:dyDescent="0.25">
      <c r="A225" s="5" t="s">
        <v>233</v>
      </c>
      <c r="B225" s="3">
        <v>300100</v>
      </c>
      <c r="D225" s="1" t="s">
        <v>233</v>
      </c>
      <c r="E225" s="8">
        <v>300100</v>
      </c>
      <c r="F225" s="12">
        <v>58</v>
      </c>
      <c r="G225" s="11">
        <f>E225</f>
        <v>300100</v>
      </c>
    </row>
    <row r="226" spans="1:7" ht="30" x14ac:dyDescent="0.25">
      <c r="A226" s="5" t="s">
        <v>213</v>
      </c>
      <c r="B226" s="3">
        <v>123600000</v>
      </c>
      <c r="D226" s="1" t="s">
        <v>214</v>
      </c>
      <c r="E226" s="8">
        <v>65902719.159999996</v>
      </c>
      <c r="F226" s="12">
        <v>91</v>
      </c>
      <c r="G226" s="11">
        <f>E226</f>
        <v>65902719.159999996</v>
      </c>
    </row>
    <row r="227" spans="1:7" ht="30" x14ac:dyDescent="0.25">
      <c r="A227" s="5" t="s">
        <v>214</v>
      </c>
      <c r="B227" s="3">
        <v>65902719.159999996</v>
      </c>
      <c r="D227" s="1" t="s">
        <v>215</v>
      </c>
      <c r="E227" s="8">
        <v>49785842.869999997</v>
      </c>
      <c r="F227" s="12">
        <v>92</v>
      </c>
      <c r="G227" s="11">
        <f t="shared" ref="G227:G228" si="1">E227</f>
        <v>49785842.869999997</v>
      </c>
    </row>
    <row r="228" spans="1:7" ht="30" x14ac:dyDescent="0.25">
      <c r="A228" s="5" t="s">
        <v>215</v>
      </c>
      <c r="B228" s="3">
        <v>49785842.869999997</v>
      </c>
      <c r="D228" s="1" t="s">
        <v>216</v>
      </c>
      <c r="E228" s="8">
        <v>1300000</v>
      </c>
      <c r="F228" s="12">
        <v>94</v>
      </c>
      <c r="G228" s="11">
        <f t="shared" si="1"/>
        <v>1300000</v>
      </c>
    </row>
    <row r="229" spans="1:7" x14ac:dyDescent="0.25">
      <c r="A229" s="5" t="s">
        <v>216</v>
      </c>
      <c r="B229" s="3">
        <v>1300000</v>
      </c>
      <c r="D229" s="1" t="s">
        <v>234</v>
      </c>
      <c r="E229" s="8">
        <v>2000000</v>
      </c>
      <c r="F229" s="12">
        <v>95</v>
      </c>
      <c r="G229" s="11">
        <f>E229</f>
        <v>2000000</v>
      </c>
    </row>
    <row r="230" spans="1:7" x14ac:dyDescent="0.25">
      <c r="A230" s="5" t="s">
        <v>234</v>
      </c>
      <c r="B230" s="3">
        <v>2000000</v>
      </c>
    </row>
  </sheetData>
  <dataConsolidate topLabels="1">
    <dataRefs count="1">
      <dataRef ref="A177:B230" sheet="Hoja2"/>
    </dataRefs>
  </dataConsolid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5"/>
  <sheetViews>
    <sheetView topLeftCell="A49" workbookViewId="0">
      <selection activeCell="F178" sqref="F178:G229"/>
    </sheetView>
  </sheetViews>
  <sheetFormatPr baseColWidth="10" defaultRowHeight="15" x14ac:dyDescent="0.25"/>
  <sheetData>
    <row r="1" spans="1:2" x14ac:dyDescent="0.25">
      <c r="A1">
        <v>11</v>
      </c>
      <c r="B1">
        <v>2003056396.2600012</v>
      </c>
    </row>
    <row r="2" spans="1:2" x14ac:dyDescent="0.25">
      <c r="A2">
        <v>12</v>
      </c>
      <c r="B2">
        <v>257520518.67999995</v>
      </c>
    </row>
    <row r="3" spans="1:2" x14ac:dyDescent="0.25">
      <c r="A3">
        <v>13</v>
      </c>
      <c r="B3">
        <v>386522532.0399999</v>
      </c>
    </row>
    <row r="4" spans="1:2" x14ac:dyDescent="0.25">
      <c r="A4">
        <v>14</v>
      </c>
      <c r="B4">
        <v>676494394.05999994</v>
      </c>
    </row>
    <row r="5" spans="1:2" x14ac:dyDescent="0.25">
      <c r="A5">
        <v>15</v>
      </c>
      <c r="B5">
        <v>563557801.03999996</v>
      </c>
    </row>
    <row r="6" spans="1:2" x14ac:dyDescent="0.25">
      <c r="A6">
        <v>16</v>
      </c>
      <c r="B6">
        <v>52819856.5</v>
      </c>
    </row>
    <row r="7" spans="1:2" x14ac:dyDescent="0.25">
      <c r="A7">
        <v>17</v>
      </c>
      <c r="B7">
        <v>45029000.030000001</v>
      </c>
    </row>
    <row r="8" spans="1:2" x14ac:dyDescent="0.25">
      <c r="A8">
        <v>21</v>
      </c>
      <c r="B8">
        <v>22108417.449999999</v>
      </c>
    </row>
    <row r="9" spans="1:2" x14ac:dyDescent="0.25">
      <c r="A9">
        <v>22</v>
      </c>
      <c r="B9">
        <v>12243250</v>
      </c>
    </row>
    <row r="10" spans="1:2" x14ac:dyDescent="0.25">
      <c r="A10">
        <v>23</v>
      </c>
      <c r="B10">
        <v>30000</v>
      </c>
    </row>
    <row r="11" spans="1:2" x14ac:dyDescent="0.25">
      <c r="A11">
        <v>24</v>
      </c>
      <c r="B11">
        <v>50248595.480000004</v>
      </c>
    </row>
    <row r="12" spans="1:2" x14ac:dyDescent="0.25">
      <c r="A12">
        <v>25</v>
      </c>
      <c r="B12">
        <v>17001314.030000001</v>
      </c>
    </row>
    <row r="13" spans="1:2" x14ac:dyDescent="0.25">
      <c r="A13">
        <v>26</v>
      </c>
      <c r="B13">
        <v>288617500</v>
      </c>
    </row>
    <row r="14" spans="1:2" x14ac:dyDescent="0.25">
      <c r="A14">
        <v>27</v>
      </c>
      <c r="B14">
        <v>21647385.530000001</v>
      </c>
    </row>
    <row r="15" spans="1:2" x14ac:dyDescent="0.25">
      <c r="A15">
        <v>28</v>
      </c>
      <c r="B15">
        <v>2112000</v>
      </c>
    </row>
    <row r="16" spans="1:2" x14ac:dyDescent="0.25">
      <c r="A16">
        <v>29</v>
      </c>
      <c r="B16">
        <v>108743757.47</v>
      </c>
    </row>
    <row r="17" spans="1:2" x14ac:dyDescent="0.25">
      <c r="A17">
        <v>31</v>
      </c>
      <c r="B17">
        <v>18526450</v>
      </c>
    </row>
    <row r="18" spans="1:2" x14ac:dyDescent="0.25">
      <c r="A18">
        <v>32</v>
      </c>
      <c r="B18">
        <v>35163502.230000004</v>
      </c>
    </row>
    <row r="19" spans="1:2" x14ac:dyDescent="0.25">
      <c r="A19">
        <v>33</v>
      </c>
      <c r="B19">
        <v>88047044.75</v>
      </c>
    </row>
    <row r="20" spans="1:2" x14ac:dyDescent="0.25">
      <c r="A20">
        <v>34</v>
      </c>
      <c r="B20">
        <v>130522500</v>
      </c>
    </row>
    <row r="21" spans="1:2" x14ac:dyDescent="0.25">
      <c r="A21">
        <v>35</v>
      </c>
      <c r="B21">
        <v>184290660.31999999</v>
      </c>
    </row>
    <row r="22" spans="1:2" x14ac:dyDescent="0.25">
      <c r="A22">
        <v>36</v>
      </c>
      <c r="B22">
        <v>40380029.169999994</v>
      </c>
    </row>
    <row r="23" spans="1:2" x14ac:dyDescent="0.25">
      <c r="A23">
        <v>37</v>
      </c>
      <c r="B23">
        <v>1538500</v>
      </c>
    </row>
    <row r="24" spans="1:2" x14ac:dyDescent="0.25">
      <c r="A24">
        <v>38</v>
      </c>
      <c r="B24">
        <v>34145600</v>
      </c>
    </row>
    <row r="25" spans="1:2" x14ac:dyDescent="0.25">
      <c r="A25">
        <v>39</v>
      </c>
      <c r="B25">
        <v>15751000</v>
      </c>
    </row>
    <row r="26" spans="1:2" x14ac:dyDescent="0.25">
      <c r="A26">
        <v>41</v>
      </c>
      <c r="B26">
        <v>31550000</v>
      </c>
    </row>
    <row r="27" spans="1:2" x14ac:dyDescent="0.25">
      <c r="A27">
        <v>42</v>
      </c>
      <c r="B27">
        <v>987000000</v>
      </c>
    </row>
    <row r="28" spans="1:2" x14ac:dyDescent="0.25">
      <c r="A28">
        <v>43</v>
      </c>
      <c r="B28">
        <v>24000000</v>
      </c>
    </row>
    <row r="29" spans="1:2" x14ac:dyDescent="0.25">
      <c r="A29">
        <v>44</v>
      </c>
      <c r="B29">
        <v>148393080</v>
      </c>
    </row>
    <row r="30" spans="1:2" x14ac:dyDescent="0.25">
      <c r="A30">
        <v>48</v>
      </c>
      <c r="B30">
        <v>107162500.56999999</v>
      </c>
    </row>
    <row r="31" spans="1:2" x14ac:dyDescent="0.25">
      <c r="A31">
        <v>51</v>
      </c>
      <c r="B31">
        <v>1370000</v>
      </c>
    </row>
    <row r="32" spans="1:2" x14ac:dyDescent="0.25">
      <c r="A32">
        <v>52</v>
      </c>
      <c r="B32">
        <v>152716.18</v>
      </c>
    </row>
    <row r="33" spans="1:2" x14ac:dyDescent="0.25">
      <c r="A33">
        <v>56</v>
      </c>
      <c r="B33">
        <v>652500</v>
      </c>
    </row>
    <row r="34" spans="1:2" x14ac:dyDescent="0.25">
      <c r="A34">
        <v>57</v>
      </c>
      <c r="B34">
        <v>400000</v>
      </c>
    </row>
    <row r="35" spans="1:2" x14ac:dyDescent="0.25">
      <c r="A35">
        <v>59</v>
      </c>
      <c r="B35">
        <v>14228500</v>
      </c>
    </row>
    <row r="36" spans="1:2" x14ac:dyDescent="0.25">
      <c r="A36">
        <v>79</v>
      </c>
      <c r="B36">
        <v>1000000</v>
      </c>
    </row>
    <row r="37" spans="1:2" x14ac:dyDescent="0.25">
      <c r="A37">
        <v>61</v>
      </c>
      <c r="B37">
        <v>494636528</v>
      </c>
    </row>
    <row r="38" spans="1:2" x14ac:dyDescent="0.25">
      <c r="A38">
        <v>91</v>
      </c>
      <c r="B38">
        <v>7733844.7800000003</v>
      </c>
    </row>
    <row r="39" spans="1:2" x14ac:dyDescent="0.25">
      <c r="A39">
        <v>92</v>
      </c>
      <c r="B39">
        <v>19349014.43</v>
      </c>
    </row>
    <row r="40" spans="1:2" x14ac:dyDescent="0.25">
      <c r="A40">
        <v>94</v>
      </c>
      <c r="B40">
        <v>330000</v>
      </c>
    </row>
    <row r="43" spans="1:2" x14ac:dyDescent="0.25">
      <c r="A43">
        <v>61</v>
      </c>
      <c r="B43">
        <v>228963472</v>
      </c>
    </row>
    <row r="44" spans="1:2" x14ac:dyDescent="0.25">
      <c r="A44">
        <v>24</v>
      </c>
      <c r="B44">
        <v>22108209</v>
      </c>
    </row>
    <row r="45" spans="1:2" x14ac:dyDescent="0.25">
      <c r="A45">
        <v>25</v>
      </c>
      <c r="B45">
        <v>2552000</v>
      </c>
    </row>
    <row r="46" spans="1:2" x14ac:dyDescent="0.25">
      <c r="A46">
        <v>27</v>
      </c>
      <c r="B46">
        <v>31000000</v>
      </c>
    </row>
    <row r="47" spans="1:2" x14ac:dyDescent="0.25">
      <c r="A47">
        <v>28</v>
      </c>
      <c r="B47">
        <v>1500000</v>
      </c>
    </row>
    <row r="48" spans="1:2" x14ac:dyDescent="0.25">
      <c r="A48">
        <v>29</v>
      </c>
      <c r="B48">
        <v>1241999.2</v>
      </c>
    </row>
    <row r="49" spans="1:2" x14ac:dyDescent="0.25">
      <c r="A49">
        <v>31</v>
      </c>
      <c r="B49">
        <v>267091995</v>
      </c>
    </row>
    <row r="50" spans="1:2" x14ac:dyDescent="0.25">
      <c r="A50">
        <v>32</v>
      </c>
      <c r="B50">
        <v>20103980</v>
      </c>
    </row>
    <row r="51" spans="1:2" x14ac:dyDescent="0.25">
      <c r="A51">
        <v>33</v>
      </c>
      <c r="B51">
        <v>139959913.72999999</v>
      </c>
    </row>
    <row r="52" spans="1:2" x14ac:dyDescent="0.25">
      <c r="A52">
        <v>35</v>
      </c>
      <c r="B52">
        <v>122260000</v>
      </c>
    </row>
    <row r="53" spans="1:2" x14ac:dyDescent="0.25">
      <c r="A53">
        <v>39</v>
      </c>
      <c r="B53">
        <v>3500000</v>
      </c>
    </row>
    <row r="54" spans="1:2" x14ac:dyDescent="0.25">
      <c r="A54">
        <v>44</v>
      </c>
      <c r="B54">
        <v>7500000</v>
      </c>
    </row>
    <row r="55" spans="1:2" x14ac:dyDescent="0.25">
      <c r="A55">
        <v>51</v>
      </c>
      <c r="B55">
        <v>27929007</v>
      </c>
    </row>
    <row r="56" spans="1:2" x14ac:dyDescent="0.25">
      <c r="A56">
        <v>52</v>
      </c>
      <c r="B56">
        <v>2071350</v>
      </c>
    </row>
    <row r="57" spans="1:2" x14ac:dyDescent="0.25">
      <c r="A57">
        <v>53</v>
      </c>
      <c r="B57">
        <v>640000</v>
      </c>
    </row>
    <row r="58" spans="1:2" x14ac:dyDescent="0.25">
      <c r="A58">
        <v>54</v>
      </c>
      <c r="B58">
        <v>18224896.960000001</v>
      </c>
    </row>
    <row r="59" spans="1:2" x14ac:dyDescent="0.25">
      <c r="A59">
        <v>55</v>
      </c>
      <c r="B59">
        <v>18000000</v>
      </c>
    </row>
    <row r="60" spans="1:2" x14ac:dyDescent="0.25">
      <c r="A60">
        <v>56</v>
      </c>
      <c r="B60">
        <v>43333373.079999998</v>
      </c>
    </row>
    <row r="61" spans="1:2" x14ac:dyDescent="0.25">
      <c r="A61">
        <v>58</v>
      </c>
      <c r="B61">
        <v>300100</v>
      </c>
    </row>
    <row r="62" spans="1:2" x14ac:dyDescent="0.25">
      <c r="A62">
        <v>91</v>
      </c>
      <c r="B62">
        <v>65902719.159999996</v>
      </c>
    </row>
    <row r="63" spans="1:2" x14ac:dyDescent="0.25">
      <c r="A63">
        <v>92</v>
      </c>
      <c r="B63">
        <v>49785842.869999997</v>
      </c>
    </row>
    <row r="64" spans="1:2" x14ac:dyDescent="0.25">
      <c r="A64">
        <v>94</v>
      </c>
      <c r="B64">
        <v>1300000</v>
      </c>
    </row>
    <row r="65" spans="1:2" x14ac:dyDescent="0.25">
      <c r="A65">
        <v>95</v>
      </c>
      <c r="B65">
        <v>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COG LDF</vt:lpstr>
      <vt:lpstr>Hoja2</vt:lpstr>
      <vt:lpstr>Hoja3</vt:lpstr>
      <vt:lpstr>'COG LDF'!Área_de_impresión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2023-10-23T05:51:16Z</cp:lastPrinted>
  <dcterms:created xsi:type="dcterms:W3CDTF">2018-09-04T19:21:14Z</dcterms:created>
  <dcterms:modified xsi:type="dcterms:W3CDTF">2023-10-23T05:51:48Z</dcterms:modified>
</cp:coreProperties>
</file>