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consolidado OPD\"/>
    </mc:Choice>
  </mc:AlternateContent>
  <xr:revisionPtr revIDLastSave="0" documentId="8_{D4357D37-A3C9-46E8-950A-C4554B370FE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EAA!$A$1:$G$51</definedName>
  </definedNames>
  <calcPr calcId="191029"/>
</workbook>
</file>

<file path=xl/calcChain.xml><?xml version="1.0" encoding="utf-8"?>
<calcChain xmlns="http://schemas.openxmlformats.org/spreadsheetml/2006/main">
  <c r="F37" i="5" l="1"/>
  <c r="F20" i="5"/>
  <c r="F21" i="5"/>
  <c r="F22" i="5"/>
  <c r="F23" i="5"/>
  <c r="F18" i="5" l="1"/>
  <c r="F17" i="5"/>
  <c r="F19" i="5" l="1"/>
  <c r="F32" i="5"/>
  <c r="F31" i="5"/>
  <c r="F30" i="5"/>
  <c r="F29" i="5"/>
  <c r="F28" i="5"/>
  <c r="G28" i="5" s="1"/>
  <c r="F27" i="5"/>
  <c r="F33" i="5" l="1"/>
  <c r="F34" i="5"/>
  <c r="F35" i="5"/>
  <c r="G29" i="5" l="1"/>
  <c r="G30" i="5"/>
  <c r="G31" i="5"/>
  <c r="G32" i="5"/>
  <c r="G33" i="5"/>
  <c r="G34" i="5"/>
  <c r="G35" i="5"/>
  <c r="G27" i="5"/>
  <c r="G19" i="5"/>
  <c r="G20" i="5"/>
  <c r="G21" i="5"/>
  <c r="G22" i="5"/>
  <c r="G23" i="5"/>
  <c r="G18" i="5"/>
  <c r="G17" i="5"/>
  <c r="D25" i="5"/>
  <c r="C25" i="5"/>
  <c r="C15" i="5"/>
  <c r="D15" i="5"/>
  <c r="E15" i="5"/>
  <c r="E25" i="5"/>
  <c r="E37" i="5" l="1"/>
  <c r="D37" i="5"/>
  <c r="F25" i="5"/>
  <c r="G25" i="5" s="1"/>
  <c r="F15" i="5"/>
  <c r="G15" i="5" s="1"/>
  <c r="C37" i="5"/>
  <c r="G37" i="5" l="1"/>
</calcChain>
</file>

<file path=xl/sharedStrings.xml><?xml version="1.0" encoding="utf-8"?>
<sst xmlns="http://schemas.openxmlformats.org/spreadsheetml/2006/main" count="41" uniqueCount="40">
  <si>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</si>
  <si>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</si>
  <si>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</si>
  <si>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</si>
  <si>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</si>
  <si>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</si>
  <si>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</si>
  <si>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</si>
  <si>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</si>
  <si>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</si>
  <si>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</si>
  <si>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</si>
  <si>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</si>
  <si>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</si>
  <si>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</si>
  <si>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</si>
  <si>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</si>
  <si>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</si>
  <si>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</si>
  <si>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</si>
  <si>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</si>
  <si>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</si>
  <si>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</si>
  <si>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</si>
  <si>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</si>
  <si>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</si>
  <si>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</si>
  <si>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</si>
  <si>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</si>
  <si>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</si>
  <si>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</si>
  <si>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</si>
  <si>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</si>
  <si>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</si>
  <si>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</si>
  <si>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CUENTA PÚBLICA 2022</t>
  </si>
  <si>
    <t xml:space="preserve">ESTADO ANALITICO DEL ACTIVO </t>
  </si>
  <si>
    <t>DEL 1o. DE ENERO AL 31 DE DICIEMBRE 2022</t>
  </si>
  <si>
    <t xml:space="preserve">CONSOLIDADO DEL SECTOR PARA MUNICIPAL </t>
  </si>
  <si>
    <t>MUNICIPIO DE ZAPOPAN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</si>
</sst>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  <xf numFmtId="167" fontId="16" fillId="2" borderId="0" xfId="0" applyNumberFormat="1" applyFont="1" applyFill="1" applyBorder="1" applyAlignment="1">
      <alignment horizontal="right" vertical="center" wrapText="1"/>
    </xf>
    <xf numFmtId="167" fontId="16" fillId="2" borderId="0" xfId="0" applyNumberFormat="1" applyFont="1" applyFill="1" applyBorder="1" applyAlignment="1" applyProtection="1">
      <alignment horizontal="right" vertical="center" wrapText="1"/>
    </xf>
    <xf numFmtId="167" fontId="16" fillId="2" borderId="3" xfId="0" applyNumberFormat="1" applyFont="1" applyFill="1" applyBorder="1" applyAlignment="1" applyProtection="1">
      <alignment horizontal="right" vertical="center" wrapText="1"/>
    </xf>
    <xf numFmtId="167" fontId="1" fillId="2" borderId="0" xfId="0" applyNumberFormat="1" applyFont="1" applyFill="1" applyBorder="1" applyAlignment="1">
      <alignment horizontal="right" vertical="center" wrapText="1"/>
    </xf>
    <xf numFmtId="167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7" fontId="1" fillId="2" borderId="3" xfId="0" applyNumberFormat="1" applyFont="1" applyFill="1" applyBorder="1" applyAlignment="1" applyProtection="1">
      <alignment horizontal="right" vertical="center" wrapText="1"/>
    </xf>
    <xf numFmtId="167" fontId="1" fillId="0" borderId="0" xfId="2" applyNumberFormat="1" applyFont="1" applyBorder="1" applyAlignment="1">
      <alignment horizontal="right" vertical="center"/>
    </xf>
    <xf numFmtId="167" fontId="1" fillId="2" borderId="0" xfId="0" applyNumberFormat="1" applyFont="1" applyFill="1" applyBorder="1" applyAlignment="1" applyProtection="1">
      <alignment horizontal="right" vertical="center" wrapText="1"/>
    </xf>
    <xf numFmtId="167" fontId="1" fillId="0" borderId="0" xfId="0" applyNumberFormat="1" applyFont="1" applyFill="1" applyBorder="1" applyAlignment="1">
      <alignment horizontal="right" vertical="center" wrapText="1"/>
    </xf>
    <xf numFmtId="167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7" fontId="16" fillId="0" borderId="0" xfId="0" applyNumberFormat="1" applyFont="1" applyFill="1" applyBorder="1" applyAlignment="1">
      <alignment horizontal="right" vertical="center" wrapText="1"/>
    </xf>
    <xf numFmtId="167" fontId="16" fillId="0" borderId="3" xfId="0" applyNumberFormat="1" applyFont="1" applyFill="1" applyBorder="1" applyAlignment="1" applyProtection="1">
      <alignment horizontal="right" vertical="center" wrapText="1"/>
    </xf>
    <xf numFmtId="167" fontId="18" fillId="0" borderId="0" xfId="0" applyNumberFormat="1" applyFont="1" applyBorder="1" applyAlignment="1">
      <alignment horizontal="right" vertical="center"/>
    </xf>
    <xf numFmtId="167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7" fontId="1" fillId="0" borderId="0" xfId="0" applyNumberFormat="1" applyFont="1" applyFill="1" applyBorder="1" applyAlignment="1" applyProtection="1">
      <alignment horizontal="right" vertical="center" wrapText="1"/>
    </xf>
    <xf numFmtId="167" fontId="1" fillId="0" borderId="3" xfId="0" applyNumberFormat="1" applyFont="1" applyFill="1" applyBorder="1" applyAlignment="1" applyProtection="1">
      <alignment horizontal="right" vertical="center" wrapText="1"/>
    </xf>
    <xf numFmtId="167" fontId="16" fillId="2" borderId="5" xfId="0" applyNumberFormat="1" applyFont="1" applyFill="1" applyBorder="1" applyAlignment="1">
      <alignment horizontal="right" vertical="center" wrapText="1"/>
    </xf>
    <xf numFmtId="167" fontId="16" fillId="0" borderId="5" xfId="0" applyNumberFormat="1" applyFont="1" applyFill="1" applyBorder="1" applyAlignment="1">
      <alignment horizontal="right" vertical="center" wrapText="1"/>
    </xf>
    <xf numFmtId="167" fontId="16" fillId="2" borderId="6" xfId="0" applyNumberFormat="1" applyFont="1" applyFill="1" applyBorder="1" applyAlignment="1" applyProtection="1">
      <alignment horizontal="right" vertic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67078</xdr:colOff>
      <xdr:row>1</xdr:row>
      <xdr:rowOff>93909</xdr:rowOff>
    </xdr:from>
    <xdr:to>
      <xdr:col>1</xdr:col>
      <xdr:colOff>2355129</xdr:colOff>
      <xdr:row>7</xdr:row>
      <xdr:rowOff>40247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10" y="241479"/>
          <a:ext cx="2288051" cy="1220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46</xdr:row>
      <xdr:rowOff>165879</xdr:rowOff>
    </xdr:from>
    <xdr:to>
      <xdr:col>3</xdr:col>
      <xdr:colOff>354724</xdr:colOff>
      <xdr:row>46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46</xdr:row>
      <xdr:rowOff>174811</xdr:rowOff>
    </xdr:from>
    <xdr:to>
      <xdr:col>6</xdr:col>
      <xdr:colOff>722315</xdr:colOff>
      <xdr:row>46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2"/>
  <sheetViews>
    <sheetView showGridLines="0" tabSelected="1" topLeftCell="C1" zoomScale="71" zoomScaleNormal="71" workbookViewId="0">
      <selection activeCell="G37" sqref="G37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71" t="s">
        <v>35</v>
      </c>
      <c r="C2" s="72"/>
      <c r="D2" s="72"/>
      <c r="E2" s="72"/>
      <c r="F2" s="72"/>
      <c r="G2" s="73"/>
      <c r="H2" s="12"/>
      <c r="I2" s="13"/>
    </row>
    <row r="3" spans="1:15" s="14" customFormat="1" ht="15.75" customHeight="1" x14ac:dyDescent="0.25">
      <c r="A3" s="37"/>
      <c r="B3" s="74" t="s">
        <v>36</v>
      </c>
      <c r="C3" s="75"/>
      <c r="D3" s="75"/>
      <c r="E3" s="75"/>
      <c r="F3" s="75"/>
      <c r="G3" s="76"/>
    </row>
    <row r="4" spans="1:15" s="11" customFormat="1" ht="15.75" customHeight="1" x14ac:dyDescent="0.25">
      <c r="A4" s="38"/>
      <c r="B4" s="74" t="s">
        <v>37</v>
      </c>
      <c r="C4" s="75"/>
      <c r="D4" s="75"/>
      <c r="E4" s="75"/>
      <c r="F4" s="75"/>
      <c r="G4" s="76"/>
      <c r="H4" s="16"/>
      <c r="I4" s="17"/>
      <c r="J4" s="17"/>
    </row>
    <row r="5" spans="1:15" s="11" customFormat="1" ht="18" customHeight="1" x14ac:dyDescent="0.25">
      <c r="A5" s="36"/>
      <c r="B5" s="74" t="s">
        <v>28</v>
      </c>
      <c r="C5" s="75"/>
      <c r="D5" s="75"/>
      <c r="E5" s="75"/>
      <c r="F5" s="75"/>
      <c r="G5" s="76"/>
      <c r="H5" s="16"/>
      <c r="I5" s="18"/>
      <c r="J5" s="18"/>
    </row>
    <row r="6" spans="1:15" s="11" customFormat="1" ht="18" customHeight="1" x14ac:dyDescent="0.25">
      <c r="A6" s="36"/>
      <c r="B6" s="74" t="s">
        <v>38</v>
      </c>
      <c r="C6" s="75"/>
      <c r="D6" s="75"/>
      <c r="E6" s="75"/>
      <c r="F6" s="75"/>
      <c r="G6" s="76"/>
      <c r="H6" s="16"/>
      <c r="I6" s="18"/>
      <c r="J6" s="18"/>
    </row>
    <row r="7" spans="1:15" s="11" customFormat="1" ht="18" customHeight="1" x14ac:dyDescent="0.25">
      <c r="A7" s="36"/>
      <c r="B7" s="74" t="s">
        <v>39</v>
      </c>
      <c r="C7" s="75"/>
      <c r="D7" s="75"/>
      <c r="E7" s="75"/>
      <c r="F7" s="75"/>
      <c r="G7" s="76"/>
      <c r="H7" s="16"/>
      <c r="I7" s="18"/>
      <c r="J7" s="18"/>
    </row>
    <row r="8" spans="1:15" s="19" customFormat="1" ht="12" customHeight="1" x14ac:dyDescent="0.2">
      <c r="A8" s="39"/>
      <c r="B8" s="49"/>
      <c r="C8" s="50"/>
      <c r="D8" s="50"/>
      <c r="E8" s="50"/>
      <c r="F8" s="50"/>
      <c r="G8" s="51"/>
      <c r="H8" s="8"/>
      <c r="I8" s="8"/>
    </row>
    <row r="9" spans="1:15" s="11" customFormat="1" ht="10.5" customHeight="1" x14ac:dyDescent="0.25">
      <c r="A9" s="40"/>
      <c r="B9" s="30"/>
      <c r="C9" s="20"/>
      <c r="D9" s="20"/>
      <c r="E9" s="20"/>
      <c r="F9" s="21"/>
      <c r="G9" s="20"/>
      <c r="H9" s="22"/>
      <c r="I9" s="15"/>
      <c r="J9" s="15"/>
    </row>
    <row r="10" spans="1:15" ht="15.75" customHeight="1" x14ac:dyDescent="0.25">
      <c r="A10" s="41" t="s">
        <v>0</v>
      </c>
      <c r="B10" s="70" t="s">
        <v>0</v>
      </c>
      <c r="C10" s="46" t="s">
        <v>27</v>
      </c>
      <c r="D10" s="46" t="s">
        <v>1</v>
      </c>
      <c r="E10" s="46" t="s">
        <v>2</v>
      </c>
      <c r="F10" s="46" t="s">
        <v>3</v>
      </c>
      <c r="G10" s="46" t="s">
        <v>4</v>
      </c>
      <c r="H10" s="1"/>
      <c r="N10" s="1"/>
      <c r="O10" s="1"/>
    </row>
    <row r="11" spans="1:15" ht="15.75" customHeight="1" x14ac:dyDescent="0.25">
      <c r="A11" s="41"/>
      <c r="B11" s="70"/>
      <c r="C11" s="46">
        <v>1</v>
      </c>
      <c r="D11" s="46">
        <v>2</v>
      </c>
      <c r="E11" s="46">
        <v>3</v>
      </c>
      <c r="F11" s="46" t="s">
        <v>5</v>
      </c>
      <c r="G11" s="46" t="s">
        <v>6</v>
      </c>
      <c r="H11" s="1"/>
      <c r="N11" s="1"/>
      <c r="O11" s="1"/>
    </row>
    <row r="12" spans="1:15" ht="15.75" customHeight="1" x14ac:dyDescent="0.25">
      <c r="A12" s="42"/>
      <c r="B12" s="47"/>
      <c r="C12" s="27"/>
      <c r="D12" s="27"/>
      <c r="E12" s="27"/>
      <c r="F12" s="27"/>
      <c r="G12" s="48"/>
      <c r="H12" s="1"/>
      <c r="N12" s="1"/>
      <c r="O12" s="1"/>
    </row>
    <row r="13" spans="1:15" ht="15.75" customHeight="1" x14ac:dyDescent="0.25">
      <c r="A13" s="43"/>
      <c r="B13" s="52" t="s">
        <v>7</v>
      </c>
      <c r="C13" s="53"/>
      <c r="D13" s="54"/>
      <c r="E13" s="54"/>
      <c r="F13" s="54"/>
      <c r="G13" s="55"/>
      <c r="H13" s="1"/>
      <c r="N13" s="1"/>
      <c r="O13" s="1"/>
    </row>
    <row r="14" spans="1:15" ht="15.75" customHeight="1" x14ac:dyDescent="0.25">
      <c r="A14" s="43"/>
      <c r="B14" s="52"/>
      <c r="C14" s="53"/>
      <c r="D14" s="54"/>
      <c r="E14" s="54"/>
      <c r="F14" s="54"/>
      <c r="G14" s="55"/>
      <c r="H14" s="1"/>
      <c r="N14" s="1"/>
      <c r="O14" s="1"/>
    </row>
    <row r="15" spans="1:15" ht="15.75" customHeight="1" x14ac:dyDescent="0.25">
      <c r="A15" s="44"/>
      <c r="B15" s="56" t="s">
        <v>8</v>
      </c>
      <c r="C15" s="77">
        <f>SUM(C17:C23)</f>
        <v>1542064443</v>
      </c>
      <c r="D15" s="77">
        <f t="shared" ref="D15:E15" si="0">SUM(D17:D23)</f>
        <v>314993084851.63</v>
      </c>
      <c r="E15" s="77">
        <f t="shared" si="0"/>
        <v>316345971108.85004</v>
      </c>
      <c r="F15" s="78">
        <f>SUM(C15+D15-E15)</f>
        <v>189178185.77996826</v>
      </c>
      <c r="G15" s="79">
        <f>SUM(F15-C15)</f>
        <v>-1352886257.2200317</v>
      </c>
      <c r="H15" s="1"/>
      <c r="N15" s="1"/>
      <c r="O15" s="1"/>
    </row>
    <row r="16" spans="1:15" ht="15.75" customHeight="1" x14ac:dyDescent="0.25">
      <c r="A16" s="45"/>
      <c r="B16" s="57"/>
      <c r="C16" s="80"/>
      <c r="D16" s="81"/>
      <c r="E16" s="81"/>
      <c r="F16" s="81"/>
      <c r="G16" s="82"/>
      <c r="H16" s="1"/>
      <c r="N16" s="1"/>
      <c r="O16" s="1"/>
    </row>
    <row r="17" spans="1:15" ht="15" x14ac:dyDescent="0.25">
      <c r="A17" s="45"/>
      <c r="B17" s="57" t="s">
        <v>9</v>
      </c>
      <c r="C17" s="83">
        <v>1330095367.5</v>
      </c>
      <c r="D17" s="83">
        <v>304415151072.45001</v>
      </c>
      <c r="E17" s="83">
        <v>303619167433.45001</v>
      </c>
      <c r="F17" s="84">
        <f>SUM(C17+D17-E17)</f>
        <v>2126079006.5</v>
      </c>
      <c r="G17" s="82">
        <f t="shared" ref="G17:G23" si="1">SUM(F17-C17)</f>
        <v>795983639</v>
      </c>
      <c r="H17" s="1"/>
      <c r="N17" s="1"/>
      <c r="O17" s="1"/>
    </row>
    <row r="18" spans="1:15" ht="15" x14ac:dyDescent="0.25">
      <c r="A18" s="45"/>
      <c r="B18" s="57" t="s">
        <v>10</v>
      </c>
      <c r="C18" s="83">
        <v>33600335.5</v>
      </c>
      <c r="D18" s="83">
        <v>10485089088.650002</v>
      </c>
      <c r="E18" s="83">
        <v>12479958532.4</v>
      </c>
      <c r="F18" s="84">
        <f>SUM(C18+D18-E18)</f>
        <v>-1961269108.2499981</v>
      </c>
      <c r="G18" s="82">
        <f>SUM(F18-C18)</f>
        <v>-1994869443.7499981</v>
      </c>
      <c r="H18" s="1"/>
      <c r="N18" s="1"/>
      <c r="O18" s="1"/>
    </row>
    <row r="19" spans="1:15" ht="15" x14ac:dyDescent="0.25">
      <c r="A19" s="45"/>
      <c r="B19" s="57" t="s">
        <v>11</v>
      </c>
      <c r="C19" s="83">
        <v>161604493</v>
      </c>
      <c r="D19" s="83">
        <v>9423641.2899999991</v>
      </c>
      <c r="E19" s="83">
        <v>167204535</v>
      </c>
      <c r="F19" s="84">
        <f>SUM(C19+D19-E19)</f>
        <v>3823599.2899999917</v>
      </c>
      <c r="G19" s="82">
        <f t="shared" si="1"/>
        <v>-157780893.71000001</v>
      </c>
      <c r="H19" s="1"/>
      <c r="N19" s="1"/>
      <c r="O19" s="1"/>
    </row>
    <row r="20" spans="1:15" ht="15" x14ac:dyDescent="0.25">
      <c r="A20" s="45"/>
      <c r="B20" s="57" t="s">
        <v>12</v>
      </c>
      <c r="C20" s="85">
        <v>0</v>
      </c>
      <c r="D20" s="85">
        <v>0</v>
      </c>
      <c r="E20" s="85">
        <v>0</v>
      </c>
      <c r="F20" s="84">
        <f t="shared" ref="F20:F23" si="2">SUM(C20+D20-E20)</f>
        <v>0</v>
      </c>
      <c r="G20" s="82">
        <f t="shared" si="1"/>
        <v>0</v>
      </c>
      <c r="H20" s="1"/>
      <c r="N20" s="1"/>
      <c r="O20" s="1"/>
    </row>
    <row r="21" spans="1:15" ht="15" x14ac:dyDescent="0.25">
      <c r="A21" s="45"/>
      <c r="B21" s="57" t="s">
        <v>13</v>
      </c>
      <c r="C21" s="85">
        <v>16764247</v>
      </c>
      <c r="D21" s="85">
        <v>80049139.24000001</v>
      </c>
      <c r="E21" s="85">
        <v>79640608</v>
      </c>
      <c r="F21" s="84">
        <f t="shared" si="2"/>
        <v>17172778.24000001</v>
      </c>
      <c r="G21" s="82">
        <f t="shared" si="1"/>
        <v>408531.24000000954</v>
      </c>
      <c r="H21" s="1"/>
      <c r="N21" s="1"/>
      <c r="O21" s="1"/>
    </row>
    <row r="22" spans="1:15" ht="25.5" x14ac:dyDescent="0.25">
      <c r="A22" s="45"/>
      <c r="B22" s="57" t="s">
        <v>14</v>
      </c>
      <c r="C22" s="85">
        <v>0</v>
      </c>
      <c r="D22" s="85">
        <v>0</v>
      </c>
      <c r="E22" s="85">
        <v>0</v>
      </c>
      <c r="F22" s="84">
        <f t="shared" si="2"/>
        <v>0</v>
      </c>
      <c r="G22" s="82">
        <f t="shared" si="1"/>
        <v>0</v>
      </c>
      <c r="H22" s="1"/>
      <c r="N22" s="1"/>
      <c r="O22" s="1"/>
    </row>
    <row r="23" spans="1:15" ht="15" x14ac:dyDescent="0.25">
      <c r="A23" s="45"/>
      <c r="B23" s="57" t="s">
        <v>15</v>
      </c>
      <c r="C23" s="85">
        <v>0</v>
      </c>
      <c r="D23" s="85">
        <v>3371910</v>
      </c>
      <c r="E23" s="85">
        <v>0</v>
      </c>
      <c r="F23" s="84">
        <f t="shared" si="2"/>
        <v>3371910</v>
      </c>
      <c r="G23" s="82">
        <f t="shared" si="1"/>
        <v>3371910</v>
      </c>
      <c r="H23" s="1"/>
      <c r="N23" s="1"/>
      <c r="O23" s="1"/>
    </row>
    <row r="24" spans="1:15" ht="15.75" customHeight="1" x14ac:dyDescent="0.25">
      <c r="A24" s="45"/>
      <c r="B24" s="58"/>
      <c r="C24" s="80"/>
      <c r="D24" s="81"/>
      <c r="E24" s="85"/>
      <c r="F24" s="81"/>
      <c r="G24" s="86"/>
      <c r="H24" s="1"/>
      <c r="N24" s="1"/>
      <c r="O24" s="1"/>
    </row>
    <row r="25" spans="1:15" ht="15" x14ac:dyDescent="0.25">
      <c r="A25" s="44"/>
      <c r="B25" s="56" t="s">
        <v>16</v>
      </c>
      <c r="C25" s="87">
        <f>SUM(C27:C35)</f>
        <v>39169154404.5</v>
      </c>
      <c r="D25" s="87">
        <f>SUM(D27:D35)</f>
        <v>2986078373.5999994</v>
      </c>
      <c r="E25" s="87">
        <f t="shared" ref="E25" si="3">SUM(E27:E35)</f>
        <v>1761182512</v>
      </c>
      <c r="F25" s="87">
        <f>SUM(C25+D25-E25)</f>
        <v>40394050266.099998</v>
      </c>
      <c r="G25" s="88">
        <f>SUM(F25-C25)</f>
        <v>1224895861.5999985</v>
      </c>
      <c r="H25" s="1"/>
      <c r="N25" s="1"/>
      <c r="O25" s="1"/>
    </row>
    <row r="26" spans="1:15" ht="15.75" customHeight="1" x14ac:dyDescent="0.25">
      <c r="A26" s="45"/>
      <c r="B26" s="57"/>
      <c r="C26" s="89"/>
      <c r="D26" s="90"/>
      <c r="E26" s="90"/>
      <c r="F26" s="90"/>
      <c r="G26" s="91"/>
      <c r="H26" s="1"/>
      <c r="N26" s="1"/>
      <c r="O26" s="1"/>
    </row>
    <row r="27" spans="1:15" ht="15" x14ac:dyDescent="0.25">
      <c r="A27" s="45"/>
      <c r="B27" s="57" t="s">
        <v>17</v>
      </c>
      <c r="C27" s="83">
        <v>126919091.5</v>
      </c>
      <c r="D27" s="83">
        <v>949009366.29999995</v>
      </c>
      <c r="E27" s="83">
        <v>880093776</v>
      </c>
      <c r="F27" s="92">
        <f t="shared" ref="F27:F32" si="4">SUM(C27+D27-E27)</f>
        <v>195834681.79999995</v>
      </c>
      <c r="G27" s="93">
        <f t="shared" ref="G27:G35" si="5">SUM(F27-C27)</f>
        <v>68915590.299999952</v>
      </c>
      <c r="H27" s="1"/>
      <c r="N27" s="1"/>
      <c r="O27" s="1"/>
    </row>
    <row r="28" spans="1:15" ht="25.5" x14ac:dyDescent="0.25">
      <c r="A28" s="45"/>
      <c r="B28" s="57" t="s">
        <v>18</v>
      </c>
      <c r="C28" s="83">
        <v>22978.5</v>
      </c>
      <c r="D28" s="85">
        <v>303953021.19999999</v>
      </c>
      <c r="E28" s="85">
        <v>0</v>
      </c>
      <c r="F28" s="92">
        <f t="shared" si="4"/>
        <v>303975999.69999999</v>
      </c>
      <c r="G28" s="93">
        <f t="shared" si="5"/>
        <v>303953021.19999999</v>
      </c>
      <c r="H28" s="1"/>
      <c r="N28" s="1"/>
      <c r="O28" s="1"/>
    </row>
    <row r="29" spans="1:15" ht="25.5" x14ac:dyDescent="0.25">
      <c r="A29" s="45"/>
      <c r="B29" s="57" t="s">
        <v>19</v>
      </c>
      <c r="C29" s="83">
        <v>38525846485</v>
      </c>
      <c r="D29" s="83">
        <v>1234715177.0699999</v>
      </c>
      <c r="E29" s="83">
        <v>612772455</v>
      </c>
      <c r="F29" s="92">
        <f t="shared" si="4"/>
        <v>39147789207.07</v>
      </c>
      <c r="G29" s="93">
        <f t="shared" si="5"/>
        <v>621942722.06999969</v>
      </c>
      <c r="H29" s="1"/>
      <c r="N29" s="1"/>
      <c r="O29" s="1"/>
    </row>
    <row r="30" spans="1:15" ht="15" x14ac:dyDescent="0.25">
      <c r="A30" s="45"/>
      <c r="B30" s="57" t="s">
        <v>20</v>
      </c>
      <c r="C30" s="83">
        <v>1381036560</v>
      </c>
      <c r="D30" s="83">
        <v>315230811.24000001</v>
      </c>
      <c r="E30" s="83">
        <v>100847613</v>
      </c>
      <c r="F30" s="92">
        <f t="shared" si="4"/>
        <v>1595419758.24</v>
      </c>
      <c r="G30" s="93">
        <f t="shared" si="5"/>
        <v>214383198.24000001</v>
      </c>
      <c r="H30" s="1"/>
      <c r="N30" s="1"/>
      <c r="O30" s="1"/>
    </row>
    <row r="31" spans="1:15" ht="15.75" customHeight="1" x14ac:dyDescent="0.25">
      <c r="A31" s="45"/>
      <c r="B31" s="57" t="s">
        <v>21</v>
      </c>
      <c r="C31" s="83">
        <v>131402891.5</v>
      </c>
      <c r="D31" s="85">
        <v>6739110.5</v>
      </c>
      <c r="E31" s="85">
        <v>3687150</v>
      </c>
      <c r="F31" s="92">
        <f t="shared" si="4"/>
        <v>134454852</v>
      </c>
      <c r="G31" s="93">
        <f t="shared" si="5"/>
        <v>3051960.5</v>
      </c>
      <c r="H31" s="1"/>
      <c r="N31" s="1"/>
      <c r="O31" s="1"/>
    </row>
    <row r="32" spans="1:15" ht="25.5" x14ac:dyDescent="0.25">
      <c r="A32" s="45"/>
      <c r="B32" s="57" t="s">
        <v>22</v>
      </c>
      <c r="C32" s="83">
        <v>-968868975</v>
      </c>
      <c r="D32" s="83">
        <v>176430887.28999999</v>
      </c>
      <c r="E32" s="83">
        <v>163781518</v>
      </c>
      <c r="F32" s="92">
        <f t="shared" si="4"/>
        <v>-956219605.71000004</v>
      </c>
      <c r="G32" s="93">
        <f t="shared" si="5"/>
        <v>12649369.289999962</v>
      </c>
      <c r="H32" s="1"/>
      <c r="N32" s="1"/>
      <c r="O32" s="1"/>
    </row>
    <row r="33" spans="1:15" ht="15" x14ac:dyDescent="0.25">
      <c r="A33" s="45"/>
      <c r="B33" s="57" t="s">
        <v>23</v>
      </c>
      <c r="C33" s="85">
        <v>0</v>
      </c>
      <c r="D33" s="85">
        <v>0</v>
      </c>
      <c r="E33" s="85">
        <v>0</v>
      </c>
      <c r="F33" s="92">
        <f t="shared" ref="F33:F35" si="6">SUM(C33:E33)</f>
        <v>0</v>
      </c>
      <c r="G33" s="93">
        <f t="shared" si="5"/>
        <v>0</v>
      </c>
      <c r="H33" s="1"/>
      <c r="N33" s="1"/>
      <c r="O33" s="1"/>
    </row>
    <row r="34" spans="1:15" ht="25.5" x14ac:dyDescent="0.25">
      <c r="A34" s="45"/>
      <c r="B34" s="57" t="s">
        <v>24</v>
      </c>
      <c r="C34" s="85">
        <v>-27204627</v>
      </c>
      <c r="D34" s="85">
        <v>0</v>
      </c>
      <c r="E34" s="85">
        <v>0</v>
      </c>
      <c r="F34" s="92">
        <f t="shared" si="6"/>
        <v>-27204627</v>
      </c>
      <c r="G34" s="93">
        <f t="shared" si="5"/>
        <v>0</v>
      </c>
      <c r="H34" s="1"/>
      <c r="N34" s="1"/>
      <c r="O34" s="1"/>
    </row>
    <row r="35" spans="1:15" ht="15.75" customHeight="1" x14ac:dyDescent="0.25">
      <c r="A35" s="45"/>
      <c r="B35" s="57" t="s">
        <v>25</v>
      </c>
      <c r="C35" s="85">
        <v>0</v>
      </c>
      <c r="D35" s="85">
        <v>0</v>
      </c>
      <c r="E35" s="85">
        <v>0</v>
      </c>
      <c r="F35" s="92">
        <f t="shared" si="6"/>
        <v>0</v>
      </c>
      <c r="G35" s="93">
        <f t="shared" si="5"/>
        <v>0</v>
      </c>
      <c r="H35" s="1"/>
      <c r="N35" s="1"/>
      <c r="O35" s="1"/>
    </row>
    <row r="36" spans="1:15" ht="15" x14ac:dyDescent="0.25">
      <c r="A36" s="45"/>
      <c r="B36" s="58"/>
      <c r="C36" s="80"/>
      <c r="D36" s="81"/>
      <c r="E36" s="81"/>
      <c r="F36" s="81"/>
      <c r="G36" s="82"/>
      <c r="H36" s="1"/>
      <c r="N36" s="1"/>
      <c r="O36" s="1"/>
    </row>
    <row r="37" spans="1:15" ht="15" x14ac:dyDescent="0.25">
      <c r="A37" s="43"/>
      <c r="B37" s="59" t="s">
        <v>26</v>
      </c>
      <c r="C37" s="94">
        <f>SUM(C15+C25)</f>
        <v>40711218847.5</v>
      </c>
      <c r="D37" s="94">
        <f>SUM(D15+D25)</f>
        <v>317979163225.22998</v>
      </c>
      <c r="E37" s="94">
        <f>SUM(E15+E25)</f>
        <v>318107153620.85004</v>
      </c>
      <c r="F37" s="95">
        <f>SUM(C37+D37-E37)</f>
        <v>40583228451.879944</v>
      </c>
      <c r="G37" s="96">
        <f>SUM(F37-C37)</f>
        <v>-127990395.62005615</v>
      </c>
      <c r="H37" s="1"/>
      <c r="N37" s="1"/>
      <c r="O37" s="1"/>
    </row>
    <row r="38" spans="1:15" ht="15.75" customHeight="1" x14ac:dyDescent="0.25">
      <c r="A38" s="38"/>
      <c r="B38" s="60"/>
      <c r="C38" s="61"/>
      <c r="D38" s="60"/>
      <c r="E38" s="60"/>
      <c r="F38" s="60"/>
      <c r="G38" s="60"/>
      <c r="H38" s="1"/>
      <c r="N38" s="1"/>
      <c r="O38" s="1"/>
    </row>
    <row r="39" spans="1:15" ht="15.75" customHeight="1" x14ac:dyDescent="0.25">
      <c r="A39" s="38"/>
      <c r="B39" s="62" t="s">
        <v>29</v>
      </c>
      <c r="C39" s="25"/>
      <c r="D39" s="25"/>
      <c r="E39" s="25"/>
      <c r="F39" s="25"/>
      <c r="G39" s="25"/>
      <c r="H39" s="1"/>
      <c r="N39" s="1"/>
      <c r="O39" s="1"/>
    </row>
    <row r="40" spans="1:15" ht="15.75" customHeight="1" x14ac:dyDescent="0.25">
      <c r="A40" s="38"/>
      <c r="B40" s="25"/>
      <c r="C40" s="25"/>
      <c r="D40" s="25"/>
      <c r="E40" s="25"/>
      <c r="F40" s="25"/>
      <c r="G40" s="25"/>
      <c r="H40" s="1"/>
      <c r="N40" s="1"/>
      <c r="O40" s="1"/>
    </row>
    <row r="41" spans="1:15" ht="15.75" customHeight="1" x14ac:dyDescent="0.25">
      <c r="A41" s="38"/>
      <c r="B41" s="4"/>
      <c r="C41" s="66"/>
      <c r="D41" s="66"/>
      <c r="E41" s="66"/>
      <c r="F41" s="66"/>
      <c r="G41" s="66"/>
      <c r="H41" s="1"/>
      <c r="N41" s="1"/>
      <c r="O41" s="1"/>
    </row>
    <row r="42" spans="1:15" ht="15.75" hidden="1" customHeight="1" x14ac:dyDescent="0.25">
      <c r="A42" s="38"/>
      <c r="B42" s="31"/>
      <c r="C42" s="2"/>
      <c r="D42" s="6"/>
      <c r="E42" s="6"/>
      <c r="F42" s="6"/>
      <c r="G42" s="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32"/>
      <c r="C44" s="3"/>
      <c r="D44" s="23"/>
      <c r="E44" s="26"/>
      <c r="F44" s="26"/>
      <c r="G44" s="26"/>
      <c r="H44" s="1"/>
      <c r="N44" s="1"/>
      <c r="O44" s="1"/>
    </row>
    <row r="45" spans="1:15" ht="15.75" hidden="1" customHeight="1" x14ac:dyDescent="0.25">
      <c r="A45" s="38"/>
      <c r="B45" s="32"/>
      <c r="C45" s="3"/>
      <c r="D45" s="23"/>
      <c r="E45" s="26"/>
      <c r="F45" s="26"/>
      <c r="G45" s="26"/>
      <c r="H45" s="1"/>
      <c r="N45" s="1"/>
      <c r="O45" s="1"/>
    </row>
    <row r="46" spans="1:15" ht="15.75" hidden="1" customHeight="1" x14ac:dyDescent="0.25">
      <c r="A46" s="38"/>
      <c r="B46" s="28"/>
      <c r="C46" s="4"/>
      <c r="D46" s="7"/>
      <c r="E46" s="24"/>
      <c r="F46" s="24"/>
      <c r="G46" s="24"/>
      <c r="H46" s="1"/>
      <c r="N46" s="1"/>
      <c r="O46" s="1"/>
    </row>
    <row r="47" spans="1:15" ht="15.75" hidden="1" customHeight="1" x14ac:dyDescent="0.25">
      <c r="A47" s="38"/>
      <c r="B47" s="7"/>
      <c r="C47" s="4"/>
      <c r="D47" s="7"/>
      <c r="E47" s="7"/>
      <c r="G47" s="7"/>
      <c r="H47" s="1"/>
      <c r="N47" s="1"/>
      <c r="O47" s="1"/>
    </row>
    <row r="48" spans="1:15" ht="15.75" hidden="1" customHeight="1" x14ac:dyDescent="0.25">
      <c r="A48" s="38"/>
      <c r="B48" s="68" t="s">
        <v>31</v>
      </c>
      <c r="C48" s="68"/>
      <c r="D48" s="68"/>
      <c r="E48" s="7"/>
      <c r="F48" s="65" t="s">
        <v>32</v>
      </c>
      <c r="G48" s="7"/>
      <c r="H48" s="1"/>
      <c r="N48" s="1"/>
      <c r="O48" s="1"/>
    </row>
    <row r="49" spans="1:15" ht="15.75" hidden="1" customHeight="1" x14ac:dyDescent="0.25">
      <c r="A49" s="38"/>
      <c r="B49" s="67" t="s">
        <v>34</v>
      </c>
      <c r="C49" s="67"/>
      <c r="D49" s="67"/>
      <c r="E49" s="7"/>
      <c r="F49" s="64" t="s">
        <v>30</v>
      </c>
      <c r="G49" s="7"/>
      <c r="H49" s="1"/>
      <c r="N49" s="1"/>
      <c r="O49" s="1"/>
    </row>
    <row r="50" spans="1:15" ht="15" hidden="1" x14ac:dyDescent="0.25">
      <c r="A50" s="38"/>
      <c r="B50" s="69" t="s">
        <v>33</v>
      </c>
      <c r="C50" s="69"/>
      <c r="D50" s="69"/>
      <c r="E50" s="7"/>
      <c r="F50" s="7"/>
      <c r="G50" s="7"/>
      <c r="H50" s="1"/>
      <c r="N50" s="1"/>
      <c r="O50" s="1"/>
    </row>
    <row r="51" spans="1:15" ht="15" hidden="1" x14ac:dyDescent="0.25">
      <c r="B51" s="33"/>
      <c r="C51" s="63"/>
      <c r="D51" s="63"/>
      <c r="E51" s="63"/>
      <c r="F51" s="63"/>
      <c r="G51" s="63"/>
    </row>
    <row r="52" spans="1:15" ht="15" customHeight="1" x14ac:dyDescent="0.25">
      <c r="B52" s="33"/>
      <c r="C52" s="5"/>
      <c r="D52" s="1"/>
      <c r="E52" s="1"/>
      <c r="F52" s="1"/>
    </row>
  </sheetData>
  <mergeCells count="10">
    <mergeCell ref="B49:D49"/>
    <mergeCell ref="B48:D48"/>
    <mergeCell ref="B50:D50"/>
    <mergeCell ref="B10:B11"/>
    <mergeCell ref="B2:G2"/>
    <mergeCell ref="B3:G3"/>
    <mergeCell ref="B4:G4"/>
    <mergeCell ref="B5:G5"/>
    <mergeCell ref="B6:G6"/>
    <mergeCell ref="B7:G7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2023-11-14T06:11:26Z</dcterms:modified>
</cp:coreProperties>
</file>