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consolidado OPD\"/>
    </mc:Choice>
  </mc:AlternateContent>
  <xr:revisionPtr revIDLastSave="0" documentId="13_ncr:1_{FDA723F5-A48D-4A30-ADF4-C463B6703F55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EFE!$A$2:$F$88</definedName>
  </definedNames>
  <calcPr calcId="191029"/>
</workbook>
</file>

<file path=xl/calcChain.xml><?xml version="1.0" encoding="utf-8"?>
<calcChain xmlns="http://schemas.openxmlformats.org/spreadsheetml/2006/main">
  <c r="E68" i="1" l="1"/>
  <c r="D25" i="1" l="1"/>
  <c r="D62" i="1" l="1"/>
  <c r="E78" i="1" l="1"/>
  <c r="D77" i="1" s="1"/>
  <c r="D78" i="1" s="1"/>
  <c r="D12" i="1"/>
  <c r="D68" i="1"/>
  <c r="E12" i="1"/>
  <c r="D67" i="1" l="1"/>
  <c r="E67" i="1"/>
  <c r="E61" i="1"/>
  <c r="D61" i="1"/>
  <c r="E25" i="1"/>
  <c r="D43" i="1"/>
  <c r="E52" i="1" l="1"/>
  <c r="D52" i="1"/>
  <c r="E47" i="1"/>
  <c r="D47" i="1"/>
  <c r="E43" i="1"/>
  <c r="D73" i="1" l="1"/>
  <c r="E73" i="1"/>
  <c r="D57" i="1"/>
  <c r="E57" i="1"/>
</calcChain>
</file>

<file path=xl/sharedStrings.xml><?xml version="1.0" encoding="utf-8"?>
<sst xmlns="http://schemas.openxmlformats.org/spreadsheetml/2006/main" count="67" uniqueCount="59">
  <si>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</si>
  <si>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</si>
  <si>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</si>
  <si>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</si>
  <si>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</si>
  <si>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</si>
  <si>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</si>
  <si>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</si>
  <si>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</si>
  <si>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</si>
  <si>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</si>
  <si>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</si>
  <si>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</si>
  <si>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</si>
  <si>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</si>
  <si>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</si>
  <si>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</si>
  <si>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</si>
  <si>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</si>
  <si>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</si>
  <si>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</si>
  <si>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</si>
  <si>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</si>
  <si>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</si>
  <si>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</si>
  <si>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</si>
  <si>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</si>
  <si>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</si>
  <si>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</si>
  <si>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</si>
  <si>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</si>
  <si>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</si>
  <si>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</si>
  <si>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</si>
  <si>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</si>
  <si>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</si>
  <si>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</si>
  <si>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</si>
  <si>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</si>
  <si>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</si>
  <si>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</si>
  <si>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</si>
  <si>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</si>
  <si>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</si>
  <si>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</si>
  <si>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</si>
  <si>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</si>
  <si>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</si>
  <si>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C. CLAUDIA GLORIA BELLO </t>
  </si>
  <si>
    <t xml:space="preserve">C. GUSTAVO ALFREDO GONZALEZ PACHECO </t>
  </si>
  <si>
    <t xml:space="preserve">DIRECTOR DE CONTABILIDAD </t>
  </si>
  <si>
    <t xml:space="preserve">JEFE DE UNIDAD DEPARTAMENTAL. B  UNIDAD DE CUENTA PUBLICA </t>
  </si>
  <si>
    <t>CUENTA PÚBLICA 2022</t>
  </si>
  <si>
    <t xml:space="preserve">ESTADO DE FLUJOS DE EFECTIVO </t>
  </si>
  <si>
    <t>DEL 1o. DE ENERO AL 31 DE DICIEMBRE DE 2022 Y 2021</t>
  </si>
  <si>
    <t>CONSOLIDADO DEL SECTOR PARAMUNICIPAL</t>
  </si>
  <si>
    <t>(CIFRAS EN PESOS )</t>
  </si>
  <si>
    <t>MUNICIPIO DE ZAPOPAN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</si>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</sst>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  <numFmt numFmtId="168" formatCode="&quot;$&quot;#,##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right" vertical="center"/>
    </xf>
    <xf numFmtId="168" fontId="6" fillId="2" borderId="6" xfId="0" applyNumberFormat="1" applyFont="1" applyFill="1" applyBorder="1" applyAlignment="1">
      <alignment horizontal="right" vertical="center"/>
    </xf>
    <xf numFmtId="168" fontId="6" fillId="2" borderId="13" xfId="0" applyNumberFormat="1" applyFont="1" applyFill="1" applyBorder="1" applyAlignment="1">
      <alignment horizontal="right" vertical="center"/>
    </xf>
    <xf numFmtId="168" fontId="6" fillId="2" borderId="6" xfId="1" applyNumberFormat="1" applyFont="1" applyFill="1" applyBorder="1" applyAlignment="1" applyProtection="1">
      <alignment horizontal="right" vertical="center"/>
    </xf>
    <xf numFmtId="168" fontId="6" fillId="2" borderId="13" xfId="0" applyNumberFormat="1" applyFont="1" applyFill="1" applyBorder="1" applyAlignment="1" applyProtection="1">
      <alignment horizontal="right" vertical="center"/>
    </xf>
    <xf numFmtId="168" fontId="2" fillId="2" borderId="13" xfId="0" applyNumberFormat="1" applyFont="1" applyFill="1" applyBorder="1" applyAlignment="1">
      <alignment horizontal="right" vertical="center"/>
    </xf>
    <xf numFmtId="168" fontId="5" fillId="2" borderId="6" xfId="1" applyNumberFormat="1" applyFont="1" applyFill="1" applyBorder="1" applyAlignment="1">
      <alignment horizontal="right" vertical="center" wrapText="1"/>
    </xf>
    <xf numFmtId="168" fontId="5" fillId="2" borderId="13" xfId="1" applyNumberFormat="1" applyFont="1" applyFill="1" applyBorder="1" applyAlignment="1">
      <alignment horizontal="right" vertical="center" wrapText="1"/>
    </xf>
    <xf numFmtId="168" fontId="2" fillId="2" borderId="6" xfId="0" applyNumberFormat="1" applyFont="1" applyFill="1" applyBorder="1" applyAlignment="1">
      <alignment horizontal="right" vertical="center" wrapText="1"/>
    </xf>
    <xf numFmtId="168" fontId="2" fillId="2" borderId="13" xfId="0" applyNumberFormat="1" applyFont="1" applyFill="1" applyBorder="1" applyAlignment="1">
      <alignment horizontal="right" vertical="center" wrapText="1"/>
    </xf>
    <xf numFmtId="168" fontId="2" fillId="2" borderId="6" xfId="1" applyNumberFormat="1" applyFont="1" applyFill="1" applyBorder="1" applyAlignment="1">
      <alignment horizontal="right" vertical="center"/>
    </xf>
    <xf numFmtId="168" fontId="2" fillId="2" borderId="13" xfId="1" applyNumberFormat="1" applyFont="1" applyFill="1" applyBorder="1" applyAlignment="1">
      <alignment horizontal="right" vertical="center"/>
    </xf>
    <xf numFmtId="168" fontId="5" fillId="2" borderId="6" xfId="1" applyNumberFormat="1" applyFont="1" applyFill="1" applyBorder="1" applyAlignment="1">
      <alignment horizontal="right" vertical="center"/>
    </xf>
    <xf numFmtId="168" fontId="5" fillId="2" borderId="13" xfId="1" applyNumberFormat="1" applyFont="1" applyFill="1" applyBorder="1" applyAlignment="1">
      <alignment horizontal="right" vertical="center"/>
    </xf>
    <xf numFmtId="168" fontId="5" fillId="2" borderId="6" xfId="0" applyNumberFormat="1" applyFont="1" applyFill="1" applyBorder="1" applyAlignment="1">
      <alignment horizontal="right" vertical="center"/>
    </xf>
    <xf numFmtId="168" fontId="5" fillId="2" borderId="13" xfId="0" applyNumberFormat="1" applyFont="1" applyFill="1" applyBorder="1" applyAlignment="1">
      <alignment horizontal="right" vertical="center"/>
    </xf>
    <xf numFmtId="168" fontId="5" fillId="2" borderId="9" xfId="1" applyNumberFormat="1" applyFont="1" applyFill="1" applyBorder="1" applyAlignment="1">
      <alignment horizontal="right" vertical="center"/>
    </xf>
    <xf numFmtId="168" fontId="5" fillId="2" borderId="14" xfId="1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7</xdr:row>
      <xdr:rowOff>10627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topLeftCell="C66" zoomScaleNormal="100" workbookViewId="0">
      <selection activeCell="D76" sqref="D76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x14ac:dyDescent="0.2">
      <c r="B3" s="29" t="s">
        <v>52</v>
      </c>
      <c r="C3" s="30"/>
      <c r="D3" s="30"/>
      <c r="E3" s="31"/>
    </row>
    <row r="4" spans="2:5" x14ac:dyDescent="0.2">
      <c r="B4" s="32" t="s">
        <v>53</v>
      </c>
      <c r="C4" s="33"/>
      <c r="D4" s="33"/>
      <c r="E4" s="34"/>
    </row>
    <row r="5" spans="2:5" x14ac:dyDescent="0.2">
      <c r="B5" s="32" t="s">
        <v>54</v>
      </c>
      <c r="C5" s="33"/>
      <c r="D5" s="33"/>
      <c r="E5" s="34"/>
    </row>
    <row r="6" spans="2:5" x14ac:dyDescent="0.2">
      <c r="B6" s="32" t="s">
        <v>56</v>
      </c>
      <c r="C6" s="33"/>
      <c r="D6" s="33"/>
      <c r="E6" s="34"/>
    </row>
    <row r="7" spans="2:5" x14ac:dyDescent="0.2">
      <c r="B7" s="32" t="s">
        <v>55</v>
      </c>
      <c r="C7" s="33"/>
      <c r="D7" s="33"/>
      <c r="E7" s="34"/>
    </row>
    <row r="8" spans="2:5" x14ac:dyDescent="0.2">
      <c r="B8" s="35" t="s">
        <v>57</v>
      </c>
      <c r="C8" s="36"/>
      <c r="D8" s="36"/>
      <c r="E8" s="37"/>
    </row>
    <row r="9" spans="2:5" ht="31.5" customHeight="1" x14ac:dyDescent="0.2">
      <c r="B9" s="45" t="s">
        <v>58</v>
      </c>
      <c r="C9" s="46"/>
      <c r="D9" s="19">
        <v>2022</v>
      </c>
      <c r="E9" s="22">
        <v>2021</v>
      </c>
    </row>
    <row r="10" spans="2:5" x14ac:dyDescent="0.2">
      <c r="B10" s="38" t="s">
        <v>41</v>
      </c>
      <c r="C10" s="39"/>
      <c r="D10" s="20"/>
      <c r="E10" s="23"/>
    </row>
    <row r="11" spans="2:5" x14ac:dyDescent="0.2">
      <c r="B11" s="38"/>
      <c r="C11" s="39"/>
      <c r="D11" s="21"/>
      <c r="E11" s="24"/>
    </row>
    <row r="12" spans="2:5" x14ac:dyDescent="0.2">
      <c r="B12" s="38" t="s">
        <v>0</v>
      </c>
      <c r="C12" s="39"/>
      <c r="D12" s="47">
        <f>SUM(D13:D22)</f>
        <v>12169131277</v>
      </c>
      <c r="E12" s="47">
        <f>SUM(E13:E22)</f>
        <v>10574268048.790001</v>
      </c>
    </row>
    <row r="13" spans="2:5" x14ac:dyDescent="0.2">
      <c r="B13" s="27" t="s">
        <v>1</v>
      </c>
      <c r="C13" s="28"/>
      <c r="D13" s="48">
        <v>3218338040.5</v>
      </c>
      <c r="E13" s="49">
        <v>3065922103.2399998</v>
      </c>
    </row>
    <row r="14" spans="2:5" x14ac:dyDescent="0.2">
      <c r="B14" s="27" t="s">
        <v>30</v>
      </c>
      <c r="C14" s="28"/>
      <c r="D14" s="48">
        <v>0</v>
      </c>
      <c r="E14" s="49">
        <v>0</v>
      </c>
    </row>
    <row r="15" spans="2:5" x14ac:dyDescent="0.2">
      <c r="B15" s="27" t="s">
        <v>2</v>
      </c>
      <c r="C15" s="28"/>
      <c r="D15" s="48">
        <v>171352722</v>
      </c>
      <c r="E15" s="49">
        <v>119878397.28</v>
      </c>
    </row>
    <row r="16" spans="2:5" x14ac:dyDescent="0.2">
      <c r="B16" s="27" t="s">
        <v>3</v>
      </c>
      <c r="C16" s="28"/>
      <c r="D16" s="48">
        <v>776687071.5</v>
      </c>
      <c r="E16" s="49">
        <v>723609621.41999996</v>
      </c>
    </row>
    <row r="17" spans="2:5" x14ac:dyDescent="0.2">
      <c r="B17" s="27" t="s">
        <v>42</v>
      </c>
      <c r="C17" s="28"/>
      <c r="D17" s="48">
        <v>241438276</v>
      </c>
      <c r="E17" s="49">
        <v>125765803.45</v>
      </c>
    </row>
    <row r="18" spans="2:5" x14ac:dyDescent="0.2">
      <c r="B18" s="27" t="s">
        <v>43</v>
      </c>
      <c r="C18" s="28"/>
      <c r="D18" s="48">
        <v>135112876</v>
      </c>
      <c r="E18" s="49">
        <v>100799590.40000001</v>
      </c>
    </row>
    <row r="19" spans="2:5" x14ac:dyDescent="0.2">
      <c r="B19" s="27" t="s">
        <v>44</v>
      </c>
      <c r="C19" s="28"/>
      <c r="D19" s="48">
        <v>152110665</v>
      </c>
      <c r="E19" s="49">
        <v>131265399</v>
      </c>
    </row>
    <row r="20" spans="2:5" ht="52.5" customHeight="1" x14ac:dyDescent="0.2">
      <c r="B20" s="27" t="s">
        <v>45</v>
      </c>
      <c r="C20" s="28"/>
      <c r="D20" s="48">
        <v>5045504969</v>
      </c>
      <c r="E20" s="49">
        <v>4496188166</v>
      </c>
    </row>
    <row r="21" spans="2:5" ht="33" customHeight="1" x14ac:dyDescent="0.2">
      <c r="B21" s="27" t="s">
        <v>46</v>
      </c>
      <c r="C21" s="28"/>
      <c r="D21" s="48">
        <v>1274054540</v>
      </c>
      <c r="E21" s="49">
        <v>1289861903</v>
      </c>
    </row>
    <row r="22" spans="2:5" x14ac:dyDescent="0.2">
      <c r="B22" s="27" t="s">
        <v>31</v>
      </c>
      <c r="C22" s="28"/>
      <c r="D22" s="50">
        <v>1154532117</v>
      </c>
      <c r="E22" s="49">
        <v>520977065</v>
      </c>
    </row>
    <row r="23" spans="2:5" x14ac:dyDescent="0.2">
      <c r="B23" s="25"/>
      <c r="C23" s="26"/>
      <c r="D23" s="50"/>
      <c r="E23" s="49"/>
    </row>
    <row r="24" spans="2:5" x14ac:dyDescent="0.2">
      <c r="B24" s="27"/>
      <c r="C24" s="28"/>
      <c r="D24" s="50"/>
      <c r="E24" s="51"/>
    </row>
    <row r="25" spans="2:5" x14ac:dyDescent="0.2">
      <c r="B25" s="38" t="s">
        <v>12</v>
      </c>
      <c r="C25" s="39"/>
      <c r="D25" s="47">
        <f>SUM(D26:D41)</f>
        <v>10687818860</v>
      </c>
      <c r="E25" s="52">
        <f>SUM(E26:E41)</f>
        <v>10142013600</v>
      </c>
    </row>
    <row r="26" spans="2:5" x14ac:dyDescent="0.2">
      <c r="B26" s="27" t="s">
        <v>13</v>
      </c>
      <c r="C26" s="28"/>
      <c r="D26" s="48">
        <v>4931899581</v>
      </c>
      <c r="E26" s="49">
        <v>4594236614</v>
      </c>
    </row>
    <row r="27" spans="2:5" x14ac:dyDescent="0.2">
      <c r="B27" s="27" t="s">
        <v>14</v>
      </c>
      <c r="C27" s="28"/>
      <c r="D27" s="48">
        <v>617383513</v>
      </c>
      <c r="E27" s="49">
        <v>630499965</v>
      </c>
    </row>
    <row r="28" spans="2:5" x14ac:dyDescent="0.2">
      <c r="B28" s="27" t="s">
        <v>15</v>
      </c>
      <c r="C28" s="28"/>
      <c r="D28" s="48">
        <v>1389005546</v>
      </c>
      <c r="E28" s="49">
        <v>1478045736</v>
      </c>
    </row>
    <row r="29" spans="2:5" ht="31.5" customHeight="1" x14ac:dyDescent="0.2">
      <c r="B29" s="27" t="s">
        <v>7</v>
      </c>
      <c r="C29" s="28"/>
      <c r="D29" s="48">
        <v>58672049</v>
      </c>
      <c r="E29" s="49">
        <v>51905350</v>
      </c>
    </row>
    <row r="30" spans="2:5" x14ac:dyDescent="0.2">
      <c r="B30" s="27" t="s">
        <v>8</v>
      </c>
      <c r="C30" s="28"/>
      <c r="D30" s="48">
        <v>1274765189</v>
      </c>
      <c r="E30" s="49">
        <v>1291926306</v>
      </c>
    </row>
    <row r="31" spans="2:5" x14ac:dyDescent="0.2">
      <c r="B31" s="27" t="s">
        <v>9</v>
      </c>
      <c r="C31" s="28"/>
      <c r="D31" s="48">
        <v>25796638</v>
      </c>
      <c r="E31" s="49">
        <v>10982400</v>
      </c>
    </row>
    <row r="32" spans="2:5" x14ac:dyDescent="0.2">
      <c r="B32" s="27" t="s">
        <v>10</v>
      </c>
      <c r="C32" s="28"/>
      <c r="D32" s="48">
        <v>261449421</v>
      </c>
      <c r="E32" s="49">
        <v>205961704</v>
      </c>
    </row>
    <row r="33" spans="2:8" x14ac:dyDescent="0.2">
      <c r="B33" s="27" t="s">
        <v>11</v>
      </c>
      <c r="C33" s="28"/>
      <c r="D33" s="48">
        <v>0</v>
      </c>
      <c r="E33" s="49">
        <v>0</v>
      </c>
    </row>
    <row r="34" spans="2:8" ht="31.5" customHeight="1" x14ac:dyDescent="0.2">
      <c r="B34" s="27" t="s">
        <v>16</v>
      </c>
      <c r="C34" s="28"/>
      <c r="D34" s="48">
        <v>8198985</v>
      </c>
      <c r="E34" s="49">
        <v>1541614</v>
      </c>
    </row>
    <row r="35" spans="2:8" x14ac:dyDescent="0.2">
      <c r="B35" s="27" t="s">
        <v>17</v>
      </c>
      <c r="C35" s="28"/>
      <c r="D35" s="48">
        <v>0</v>
      </c>
      <c r="E35" s="49">
        <v>0</v>
      </c>
    </row>
    <row r="36" spans="2:8" x14ac:dyDescent="0.2">
      <c r="B36" s="27" t="s">
        <v>18</v>
      </c>
      <c r="C36" s="28"/>
      <c r="D36" s="48">
        <v>120194303</v>
      </c>
      <c r="E36" s="49">
        <v>67103811</v>
      </c>
    </row>
    <row r="37" spans="2:8" x14ac:dyDescent="0.2">
      <c r="B37" s="27" t="s">
        <v>19</v>
      </c>
      <c r="C37" s="28"/>
      <c r="D37" s="48">
        <v>0</v>
      </c>
      <c r="E37" s="49">
        <v>0</v>
      </c>
    </row>
    <row r="38" spans="2:8" x14ac:dyDescent="0.2">
      <c r="B38" s="27" t="s">
        <v>4</v>
      </c>
      <c r="C38" s="28"/>
      <c r="D38" s="48">
        <v>0</v>
      </c>
      <c r="E38" s="49">
        <v>0</v>
      </c>
    </row>
    <row r="39" spans="2:8" x14ac:dyDescent="0.2">
      <c r="B39" s="27" t="s">
        <v>5</v>
      </c>
      <c r="C39" s="28"/>
      <c r="D39" s="48">
        <v>0</v>
      </c>
      <c r="E39" s="49">
        <v>0</v>
      </c>
    </row>
    <row r="40" spans="2:8" x14ac:dyDescent="0.2">
      <c r="B40" s="27" t="s">
        <v>6</v>
      </c>
      <c r="C40" s="28"/>
      <c r="D40" s="48">
        <v>0</v>
      </c>
      <c r="E40" s="49">
        <v>0</v>
      </c>
    </row>
    <row r="41" spans="2:8" x14ac:dyDescent="0.2">
      <c r="B41" s="27" t="s">
        <v>32</v>
      </c>
      <c r="C41" s="28"/>
      <c r="D41" s="48">
        <v>2000453635</v>
      </c>
      <c r="E41" s="49">
        <v>1809810100</v>
      </c>
      <c r="H41" s="3"/>
    </row>
    <row r="42" spans="2:8" x14ac:dyDescent="0.2">
      <c r="B42" s="27"/>
      <c r="C42" s="28"/>
      <c r="D42" s="48"/>
      <c r="E42" s="49"/>
    </row>
    <row r="43" spans="2:8" x14ac:dyDescent="0.2">
      <c r="B43" s="38" t="s">
        <v>20</v>
      </c>
      <c r="C43" s="39"/>
      <c r="D43" s="53">
        <f>SUM(D12-D25)</f>
        <v>1481312417</v>
      </c>
      <c r="E43" s="54">
        <f>SUM(E12-E25)</f>
        <v>432254448.79000092</v>
      </c>
    </row>
    <row r="44" spans="2:8" x14ac:dyDescent="0.2">
      <c r="B44" s="38"/>
      <c r="C44" s="39"/>
      <c r="D44" s="55"/>
      <c r="E44" s="56"/>
    </row>
    <row r="45" spans="2:8" x14ac:dyDescent="0.2">
      <c r="B45" s="38" t="s">
        <v>21</v>
      </c>
      <c r="C45" s="39"/>
      <c r="D45" s="55"/>
      <c r="E45" s="56"/>
    </row>
    <row r="46" spans="2:8" x14ac:dyDescent="0.2">
      <c r="B46" s="38"/>
      <c r="C46" s="39"/>
      <c r="D46" s="55"/>
      <c r="E46" s="56"/>
    </row>
    <row r="47" spans="2:8" x14ac:dyDescent="0.2">
      <c r="B47" s="38" t="s">
        <v>0</v>
      </c>
      <c r="C47" s="39"/>
      <c r="D47" s="47">
        <f>SUM(D48:D50)</f>
        <v>168188266</v>
      </c>
      <c r="E47" s="52">
        <f>SUM(E48:E50)</f>
        <v>1194756022</v>
      </c>
    </row>
    <row r="48" spans="2:8" ht="31.5" customHeight="1" x14ac:dyDescent="0.2">
      <c r="B48" s="27" t="s">
        <v>33</v>
      </c>
      <c r="C48" s="28"/>
      <c r="D48" s="48">
        <v>0</v>
      </c>
      <c r="E48" s="49">
        <v>0</v>
      </c>
    </row>
    <row r="49" spans="2:8" x14ac:dyDescent="0.2">
      <c r="B49" s="27" t="s">
        <v>34</v>
      </c>
      <c r="C49" s="28"/>
      <c r="D49" s="48">
        <v>6086091</v>
      </c>
      <c r="E49" s="49">
        <v>520951052</v>
      </c>
    </row>
    <row r="50" spans="2:8" x14ac:dyDescent="0.2">
      <c r="B50" s="27" t="s">
        <v>35</v>
      </c>
      <c r="C50" s="28"/>
      <c r="D50" s="48">
        <v>162102175</v>
      </c>
      <c r="E50" s="49">
        <v>673804970</v>
      </c>
    </row>
    <row r="51" spans="2:8" x14ac:dyDescent="0.2">
      <c r="B51" s="27"/>
      <c r="C51" s="28"/>
      <c r="D51" s="48"/>
      <c r="E51" s="49"/>
    </row>
    <row r="52" spans="2:8" x14ac:dyDescent="0.2">
      <c r="B52" s="38" t="s">
        <v>12</v>
      </c>
      <c r="C52" s="39"/>
      <c r="D52" s="47">
        <f>SUM(D53:D56)</f>
        <v>1217287374.5</v>
      </c>
      <c r="E52" s="52">
        <f>SUM(E53:E56)</f>
        <v>415804744</v>
      </c>
    </row>
    <row r="53" spans="2:8" ht="31.5" customHeight="1" x14ac:dyDescent="0.2">
      <c r="B53" s="27" t="s">
        <v>33</v>
      </c>
      <c r="C53" s="28"/>
      <c r="D53" s="48">
        <v>621942722.5</v>
      </c>
      <c r="E53" s="49">
        <v>204452144</v>
      </c>
    </row>
    <row r="54" spans="2:8" x14ac:dyDescent="0.2">
      <c r="B54" s="27" t="s">
        <v>34</v>
      </c>
      <c r="C54" s="28"/>
      <c r="D54" s="48">
        <v>191867608</v>
      </c>
      <c r="E54" s="49">
        <v>1414147</v>
      </c>
      <c r="H54" s="1"/>
    </row>
    <row r="55" spans="2:8" x14ac:dyDescent="0.2">
      <c r="B55" s="27" t="s">
        <v>36</v>
      </c>
      <c r="C55" s="28"/>
      <c r="D55" s="48">
        <v>403477044</v>
      </c>
      <c r="E55" s="49">
        <v>209938453</v>
      </c>
      <c r="H55" s="1"/>
    </row>
    <row r="56" spans="2:8" x14ac:dyDescent="0.2">
      <c r="B56" s="27"/>
      <c r="C56" s="28"/>
      <c r="D56" s="48"/>
      <c r="E56" s="49"/>
      <c r="H56" s="2"/>
    </row>
    <row r="57" spans="2:8" x14ac:dyDescent="0.2">
      <c r="B57" s="38" t="s">
        <v>22</v>
      </c>
      <c r="C57" s="39"/>
      <c r="D57" s="53">
        <f>SUM(D47-D52)</f>
        <v>-1049099108.5</v>
      </c>
      <c r="E57" s="54">
        <f>SUM(E47-E52)</f>
        <v>778951278</v>
      </c>
      <c r="H57" s="1"/>
    </row>
    <row r="58" spans="2:8" x14ac:dyDescent="0.2">
      <c r="B58" s="27"/>
      <c r="C58" s="28"/>
      <c r="D58" s="48"/>
      <c r="E58" s="49"/>
      <c r="H58" s="2"/>
    </row>
    <row r="59" spans="2:8" x14ac:dyDescent="0.2">
      <c r="B59" s="38" t="s">
        <v>23</v>
      </c>
      <c r="C59" s="39"/>
      <c r="D59" s="48"/>
      <c r="E59" s="49"/>
    </row>
    <row r="60" spans="2:8" x14ac:dyDescent="0.2">
      <c r="B60" s="38"/>
      <c r="C60" s="39"/>
      <c r="D60" s="48"/>
      <c r="E60" s="49"/>
    </row>
    <row r="61" spans="2:8" x14ac:dyDescent="0.2">
      <c r="B61" s="38" t="s">
        <v>0</v>
      </c>
      <c r="C61" s="39"/>
      <c r="D61" s="47">
        <f>SUM(D63:D65)</f>
        <v>705776109.85000002</v>
      </c>
      <c r="E61" s="52">
        <f>SUM(E63:E65)</f>
        <v>494591107</v>
      </c>
    </row>
    <row r="62" spans="2:8" x14ac:dyDescent="0.2">
      <c r="B62" s="27" t="s">
        <v>24</v>
      </c>
      <c r="C62" s="28"/>
      <c r="D62" s="48">
        <f>SUM(D63)</f>
        <v>82997250.400000006</v>
      </c>
      <c r="E62" s="49">
        <v>82997250.150000006</v>
      </c>
    </row>
    <row r="63" spans="2:8" x14ac:dyDescent="0.2">
      <c r="B63" s="27" t="s">
        <v>39</v>
      </c>
      <c r="C63" s="28"/>
      <c r="D63" s="48">
        <v>82997250.400000006</v>
      </c>
      <c r="E63" s="49">
        <v>199431319</v>
      </c>
      <c r="F63" s="5"/>
    </row>
    <row r="64" spans="2:8" x14ac:dyDescent="0.2">
      <c r="B64" s="27" t="s">
        <v>40</v>
      </c>
      <c r="C64" s="28"/>
      <c r="D64" s="48">
        <v>0</v>
      </c>
      <c r="E64" s="49">
        <v>0</v>
      </c>
    </row>
    <row r="65" spans="2:6" x14ac:dyDescent="0.2">
      <c r="B65" s="38" t="s">
        <v>38</v>
      </c>
      <c r="C65" s="39"/>
      <c r="D65" s="47">
        <v>622778859.45000005</v>
      </c>
      <c r="E65" s="49">
        <v>295159788</v>
      </c>
    </row>
    <row r="66" spans="2:6" x14ac:dyDescent="0.2">
      <c r="B66" s="27"/>
      <c r="C66" s="28"/>
      <c r="D66" s="48"/>
      <c r="E66" s="49"/>
    </row>
    <row r="67" spans="2:6" x14ac:dyDescent="0.2">
      <c r="B67" s="38" t="s">
        <v>12</v>
      </c>
      <c r="C67" s="39"/>
      <c r="D67" s="47">
        <f>SUM(D68+D71)</f>
        <v>625824705</v>
      </c>
      <c r="E67" s="52">
        <f>SUM(E68+E71)</f>
        <v>1113640084</v>
      </c>
      <c r="F67" s="18"/>
    </row>
    <row r="68" spans="2:6" x14ac:dyDescent="0.2">
      <c r="B68" s="27" t="s">
        <v>25</v>
      </c>
      <c r="C68" s="28"/>
      <c r="D68" s="48">
        <f>SUM(D69)</f>
        <v>80292737</v>
      </c>
      <c r="E68" s="48">
        <f>SUM(E69)</f>
        <v>2803439</v>
      </c>
    </row>
    <row r="69" spans="2:6" x14ac:dyDescent="0.2">
      <c r="B69" s="27" t="s">
        <v>39</v>
      </c>
      <c r="C69" s="28"/>
      <c r="D69" s="48">
        <v>80292737</v>
      </c>
      <c r="E69" s="49">
        <v>2803439</v>
      </c>
    </row>
    <row r="70" spans="2:6" x14ac:dyDescent="0.2">
      <c r="B70" s="27" t="s">
        <v>40</v>
      </c>
      <c r="C70" s="28"/>
      <c r="D70" s="48">
        <v>0</v>
      </c>
      <c r="E70" s="49">
        <v>0</v>
      </c>
    </row>
    <row r="71" spans="2:6" ht="15" customHeight="1" x14ac:dyDescent="0.2">
      <c r="B71" s="38" t="s">
        <v>37</v>
      </c>
      <c r="C71" s="39"/>
      <c r="D71" s="47">
        <v>545531968</v>
      </c>
      <c r="E71" s="49">
        <v>1110836645</v>
      </c>
    </row>
    <row r="72" spans="2:6" x14ac:dyDescent="0.2">
      <c r="B72" s="38"/>
      <c r="C72" s="39"/>
      <c r="D72" s="57"/>
      <c r="E72" s="58"/>
    </row>
    <row r="73" spans="2:6" ht="30.75" customHeight="1" x14ac:dyDescent="0.2">
      <c r="B73" s="38" t="s">
        <v>26</v>
      </c>
      <c r="C73" s="39"/>
      <c r="D73" s="59">
        <f>SUM(D61-D67)</f>
        <v>79951404.850000024</v>
      </c>
      <c r="E73" s="60">
        <f>SUM(E61-E67)</f>
        <v>-619048977</v>
      </c>
    </row>
    <row r="74" spans="2:6" x14ac:dyDescent="0.2">
      <c r="B74" s="38"/>
      <c r="C74" s="39"/>
      <c r="D74" s="57"/>
      <c r="E74" s="58"/>
    </row>
    <row r="75" spans="2:6" ht="31.5" customHeight="1" x14ac:dyDescent="0.2">
      <c r="B75" s="38" t="s">
        <v>27</v>
      </c>
      <c r="C75" s="39"/>
      <c r="D75" s="61">
        <v>512164712.5</v>
      </c>
      <c r="E75" s="62">
        <v>592156751</v>
      </c>
    </row>
    <row r="76" spans="2:6" x14ac:dyDescent="0.2">
      <c r="B76" s="38"/>
      <c r="C76" s="39"/>
      <c r="D76" s="59"/>
      <c r="E76" s="60"/>
    </row>
    <row r="77" spans="2:6" ht="31.5" customHeight="1" x14ac:dyDescent="0.2">
      <c r="B77" s="38" t="s">
        <v>28</v>
      </c>
      <c r="C77" s="39"/>
      <c r="D77" s="59">
        <f>SUM(E78)</f>
        <v>1330095368.5</v>
      </c>
      <c r="E77" s="60">
        <v>737938617.5</v>
      </c>
    </row>
    <row r="78" spans="2:6" ht="32.25" customHeight="1" x14ac:dyDescent="0.2">
      <c r="B78" s="40" t="s">
        <v>29</v>
      </c>
      <c r="C78" s="41"/>
      <c r="D78" s="63">
        <f>SUM(D77+D75)</f>
        <v>1842260081</v>
      </c>
      <c r="E78" s="64">
        <f>SUM(E77+E75)</f>
        <v>1330095368.5</v>
      </c>
    </row>
    <row r="79" spans="2:6" x14ac:dyDescent="0.25"/>
    <row r="80" spans="2:6" ht="41.25" hidden="1" customHeight="1" x14ac:dyDescent="0.25"/>
    <row r="81" spans="2:5" ht="15.75" hidden="1" customHeight="1" x14ac:dyDescent="0.25">
      <c r="B81" s="12" t="s">
        <v>48</v>
      </c>
      <c r="C81" s="6"/>
      <c r="D81" s="43" t="s">
        <v>49</v>
      </c>
      <c r="E81" s="43"/>
    </row>
    <row r="82" spans="2:5" ht="31.5" hidden="1" x14ac:dyDescent="0.25">
      <c r="B82" s="13" t="s">
        <v>51</v>
      </c>
      <c r="C82" s="7"/>
      <c r="D82" s="44" t="s">
        <v>50</v>
      </c>
      <c r="E82" s="44"/>
    </row>
    <row r="83" spans="2:5" hidden="1" x14ac:dyDescent="0.25">
      <c r="B83" s="14"/>
      <c r="C83" s="15"/>
      <c r="D83" s="16"/>
      <c r="E83" s="17"/>
    </row>
    <row r="84" spans="2:5" hidden="1" x14ac:dyDescent="0.25"/>
    <row r="85" spans="2:5" x14ac:dyDescent="0.25"/>
    <row r="86" spans="2:5" ht="35.25" customHeight="1" x14ac:dyDescent="0.2">
      <c r="B86" s="42" t="s">
        <v>47</v>
      </c>
      <c r="C86" s="42"/>
      <c r="D86" s="42"/>
      <c r="E86" s="42"/>
    </row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  <row r="93" spans="2:5" x14ac:dyDescent="0.25"/>
  </sheetData>
  <mergeCells count="78">
    <mergeCell ref="B7:E7"/>
    <mergeCell ref="B6:E6"/>
    <mergeCell ref="B9:C9"/>
    <mergeCell ref="B78:C78"/>
    <mergeCell ref="B86:E86"/>
    <mergeCell ref="B73:C73"/>
    <mergeCell ref="B74:C74"/>
    <mergeCell ref="B75:C75"/>
    <mergeCell ref="B76:C76"/>
    <mergeCell ref="B77:C77"/>
    <mergeCell ref="D81:E81"/>
    <mergeCell ref="D82:E82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2:C22"/>
    <mergeCell ref="B24:C24"/>
    <mergeCell ref="B25:C25"/>
    <mergeCell ref="B26:C26"/>
    <mergeCell ref="B27:C27"/>
    <mergeCell ref="B18:C18"/>
    <mergeCell ref="B19:C19"/>
    <mergeCell ref="B20:C20"/>
    <mergeCell ref="B21:C21"/>
    <mergeCell ref="B3:E3"/>
    <mergeCell ref="B4:E4"/>
    <mergeCell ref="B8:E8"/>
    <mergeCell ref="B10:C10"/>
    <mergeCell ref="B11:C11"/>
    <mergeCell ref="B5:E5"/>
    <mergeCell ref="B17:C17"/>
    <mergeCell ref="B12:C12"/>
    <mergeCell ref="B13:C13"/>
    <mergeCell ref="B14:C14"/>
    <mergeCell ref="B15:C15"/>
    <mergeCell ref="B16:C16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42" max="16383" man="1"/>
  </rowBreaks>
  <ignoredErrors>
    <ignoredError sqref="D52:E52 D61:E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2023-11-14T06:36:00Z</cp:lastPrinted>
  <dcterms:created xsi:type="dcterms:W3CDTF">2017-05-28T18:17:58Z</dcterms:created>
  <dcterms:modified xsi:type="dcterms:W3CDTF">2023-11-14T06:37:18Z</dcterms:modified>
</cp:coreProperties>
</file>