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noviembre 23\Infomación armonizada noviembre\"/>
    </mc:Choice>
  </mc:AlternateContent>
  <xr:revisionPtr revIDLastSave="0" documentId="13_ncr:1_{6048E098-E834-4828-B97E-455234F7C68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<sst xmlns="http://schemas.openxmlformats.org/spreadsheetml/2006/main" count="72" uniqueCount="69">
  <si>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</si>
  <si>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</si>
  <si>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</si>
  <si>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</si>
  <si>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</si>
  <si>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</si>
  <si>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</si>
  <si>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</si>
  <si>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</si>
  <si>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</si>
  <si>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</si>
  <si>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</si>
  <si>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</si>
  <si>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</si>
  <si>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</si>
  <si>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</si>
  <si>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</si>
  <si>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</si>
  <si>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</si>
  <si>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</si>
  <si>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</si>
  <si>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</si>
  <si>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</si>
  <si>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</si>
  <si>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</si>
  <si>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</si>
  <si>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</si>
  <si>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</si>
  <si>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</si>
  <si>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</si>
  <si>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</si>
  <si>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</si>
  <si>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</si>
  <si>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</si>
  <si>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</si>
  <si>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</si>
  <si>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</si>
  <si>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</si>
  <si>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</si>
  <si>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</si>
  <si>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</si>
  <si>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</si>
  <si>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</si>
  <si>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</si>
  <si>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</si>
  <si>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</si>
  <si>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</si>
  <si>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</si>
  <si>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</si>
  <si>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</si>
  <si>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</si>
  <si>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</si>
  <si>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</si>
  <si>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</si>
  <si>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</si>
  <si>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</si>
  <si>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</si>
  <si>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</si>
  <si>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</si>
  <si>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</si>
  <si>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</si>
  <si>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</si>
  <si>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</si>
  <si>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</si>
  <si>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</si>
  <si>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</si>
  <si>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</si>
  <si>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</si>
  <si>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Noviembre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</si>
</sst>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B1" zoomScale="67" zoomScaleNormal="67" workbookViewId="0">
      <selection activeCell="F74" sqref="F74:G74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58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68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57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52</v>
      </c>
      <c r="C9" s="110"/>
      <c r="D9" s="110"/>
      <c r="E9" s="68"/>
      <c r="F9" s="113" t="s">
        <v>62</v>
      </c>
      <c r="G9" s="115" t="s">
        <v>60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318843051.40000004</v>
      </c>
      <c r="G13" s="39">
        <f>SUM(G14:G21)</f>
        <v>301029820.12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198905772.09</v>
      </c>
      <c r="G14" s="41">
        <v>196354802.49000001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7655853.0800000001</v>
      </c>
      <c r="G16" s="41">
        <v>18721697.579999998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72530398.109999999</v>
      </c>
      <c r="G17" s="41">
        <v>54268857.079999998</v>
      </c>
    </row>
    <row r="18" spans="1:7" s="15" customFormat="1" ht="13.5" customHeight="1" x14ac:dyDescent="0.2">
      <c r="A18" s="19"/>
      <c r="B18" s="96" t="s">
        <v>11</v>
      </c>
      <c r="C18" s="97"/>
      <c r="D18" s="97"/>
      <c r="E18" s="65"/>
      <c r="F18" s="40">
        <v>35957815.130000003</v>
      </c>
      <c r="G18" s="41">
        <v>26823191.91</v>
      </c>
    </row>
    <row r="19" spans="1:7" s="15" customFormat="1" ht="13.5" customHeight="1" x14ac:dyDescent="0.2">
      <c r="A19" s="19"/>
      <c r="B19" s="96" t="s">
        <v>13</v>
      </c>
      <c r="C19" s="97"/>
      <c r="D19" s="97"/>
      <c r="E19" s="65"/>
      <c r="F19" s="40">
        <v>3793212.99</v>
      </c>
      <c r="G19" s="41">
        <v>4861271.0599999996</v>
      </c>
    </row>
    <row r="20" spans="1:7" s="15" customFormat="1" ht="13.5" customHeight="1" x14ac:dyDescent="0.2">
      <c r="A20" s="19"/>
      <c r="B20" s="96" t="s">
        <v>15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56</v>
      </c>
      <c r="C22" s="95"/>
      <c r="D22" s="95"/>
      <c r="E22" s="67"/>
      <c r="F22" s="62">
        <f>SUM(F23:F24)</f>
        <v>374075568.95999998</v>
      </c>
      <c r="G22" s="63">
        <f>SUM(G23:G24)</f>
        <v>354872931.83999997</v>
      </c>
    </row>
    <row r="23" spans="1:7" s="15" customFormat="1" ht="27.75" customHeight="1" x14ac:dyDescent="0.2">
      <c r="A23" s="19"/>
      <c r="B23" s="96" t="s">
        <v>54</v>
      </c>
      <c r="C23" s="97"/>
      <c r="D23" s="97"/>
      <c r="E23" s="65"/>
      <c r="F23" s="60">
        <v>374075568.95999998</v>
      </c>
      <c r="G23" s="61">
        <v>354872931.83999997</v>
      </c>
    </row>
    <row r="24" spans="1:7" s="15" customFormat="1" ht="12" customHeight="1" x14ac:dyDescent="0.2">
      <c r="A24" s="19"/>
      <c r="B24" s="96" t="s">
        <v>55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24</v>
      </c>
      <c r="C26" s="95"/>
      <c r="D26" s="95"/>
      <c r="E26" s="67"/>
      <c r="F26" s="38">
        <f>SUM(F27:F32)</f>
        <v>141500652.44</v>
      </c>
      <c r="G26" s="39">
        <f>SUM(G27:G32)</f>
        <v>714185988.08000004</v>
      </c>
    </row>
    <row r="27" spans="1:7" s="15" customFormat="1" ht="13.5" customHeight="1" x14ac:dyDescent="0.2">
      <c r="A27" s="19"/>
      <c r="B27" s="96" t="s">
        <v>51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26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27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29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53</v>
      </c>
      <c r="C31" s="97"/>
      <c r="D31" s="97"/>
      <c r="E31" s="65"/>
      <c r="F31" s="40">
        <v>141500652.44</v>
      </c>
      <c r="G31" s="41">
        <v>714185988.08000004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32</v>
      </c>
      <c r="C34" s="102"/>
      <c r="D34" s="102"/>
      <c r="E34" s="72"/>
      <c r="F34" s="38">
        <f>SUM(F13+F22+F26)</f>
        <v>834419272.79999995</v>
      </c>
      <c r="G34" s="39">
        <f>SUM(G13+G22+G26)</f>
        <v>1370088740.04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567895498.84000003</v>
      </c>
      <c r="G37" s="39">
        <f>SUM(G38:G40)</f>
        <v>552874862.68999994</v>
      </c>
    </row>
    <row r="38" spans="1:7" s="15" customFormat="1" ht="13.5" customHeight="1" x14ac:dyDescent="0.2">
      <c r="A38" s="19"/>
      <c r="B38" s="96" t="s">
        <v>50</v>
      </c>
      <c r="C38" s="97"/>
      <c r="D38" s="97"/>
      <c r="E38" s="65"/>
      <c r="F38" s="40">
        <v>358579510.44</v>
      </c>
      <c r="G38" s="41">
        <v>342473250.44999999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60214345.740000002</v>
      </c>
      <c r="G39" s="41">
        <v>66135800.890000001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149101642.66</v>
      </c>
      <c r="G40" s="41">
        <v>144265811.34999999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12</v>
      </c>
      <c r="C42" s="95"/>
      <c r="D42" s="95"/>
      <c r="E42" s="67"/>
      <c r="F42" s="38">
        <f>SUM(F43:F51)</f>
        <v>142105607.39000002</v>
      </c>
      <c r="G42" s="39">
        <f>SUM(G43:G51)</f>
        <v>99827118.340000004</v>
      </c>
    </row>
    <row r="43" spans="1:7" s="15" customFormat="1" ht="13.5" customHeight="1" x14ac:dyDescent="0.2">
      <c r="A43" s="19"/>
      <c r="B43" s="96" t="s">
        <v>14</v>
      </c>
      <c r="C43" s="97"/>
      <c r="D43" s="97"/>
      <c r="E43" s="65"/>
      <c r="F43" s="40">
        <v>0</v>
      </c>
      <c r="G43" s="41">
        <v>757500</v>
      </c>
    </row>
    <row r="44" spans="1:7" s="15" customFormat="1" ht="13.5" customHeight="1" x14ac:dyDescent="0.2">
      <c r="A44" s="19"/>
      <c r="B44" s="96" t="s">
        <v>16</v>
      </c>
      <c r="C44" s="97"/>
      <c r="D44" s="97"/>
      <c r="E44" s="65"/>
      <c r="F44" s="40">
        <v>92172400</v>
      </c>
      <c r="G44" s="41">
        <v>74669981</v>
      </c>
    </row>
    <row r="45" spans="1:7" s="15" customFormat="1" ht="13.5" customHeight="1" x14ac:dyDescent="0.2">
      <c r="A45" s="19"/>
      <c r="B45" s="96" t="s">
        <v>17</v>
      </c>
      <c r="C45" s="97"/>
      <c r="D45" s="97"/>
      <c r="E45" s="65"/>
      <c r="F45" s="40">
        <v>4225032</v>
      </c>
      <c r="G45" s="41">
        <v>168000</v>
      </c>
    </row>
    <row r="46" spans="1:7" s="15" customFormat="1" ht="13.5" customHeight="1" x14ac:dyDescent="0.2">
      <c r="A46" s="19"/>
      <c r="B46" s="96" t="s">
        <v>18</v>
      </c>
      <c r="C46" s="97"/>
      <c r="D46" s="97"/>
      <c r="E46" s="65"/>
      <c r="F46" s="40">
        <v>25001749.010000002</v>
      </c>
      <c r="G46" s="41">
        <v>20818481.170000002</v>
      </c>
    </row>
    <row r="47" spans="1:7" s="15" customFormat="1" ht="13.5" customHeight="1" x14ac:dyDescent="0.2">
      <c r="A47" s="19"/>
      <c r="B47" s="96" t="s">
        <v>19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21</v>
      </c>
      <c r="C48" s="97"/>
      <c r="D48" s="97"/>
      <c r="E48" s="65"/>
      <c r="F48" s="52">
        <v>1454068.86</v>
      </c>
      <c r="G48" s="44">
        <v>695551.5</v>
      </c>
    </row>
    <row r="49" spans="1:7" s="15" customFormat="1" ht="13.5" customHeight="1" x14ac:dyDescent="0.2">
      <c r="A49" s="19"/>
      <c r="B49" s="96" t="s">
        <v>22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19252357.52</v>
      </c>
      <c r="G50" s="41">
        <v>2717604.67</v>
      </c>
    </row>
    <row r="51" spans="1:7" s="15" customFormat="1" ht="13.5" customHeight="1" x14ac:dyDescent="0.2">
      <c r="A51" s="19"/>
      <c r="B51" s="96" t="s">
        <v>25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20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28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30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31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33</v>
      </c>
      <c r="C58" s="95"/>
      <c r="D58" s="95"/>
      <c r="E58" s="67"/>
      <c r="F58" s="38">
        <f>SUM(F59:F63)</f>
        <v>10641099.969999999</v>
      </c>
      <c r="G58" s="39">
        <f>SUM(G59:G63)</f>
        <v>9534516.2299999986</v>
      </c>
    </row>
    <row r="59" spans="1:7" s="15" customFormat="1" ht="13.5" customHeight="1" x14ac:dyDescent="0.2">
      <c r="A59" s="19"/>
      <c r="B59" s="96" t="s">
        <v>34</v>
      </c>
      <c r="C59" s="97"/>
      <c r="D59" s="97"/>
      <c r="E59" s="65"/>
      <c r="F59" s="40">
        <v>10613892.77</v>
      </c>
      <c r="G59" s="41">
        <v>9507309.0299999993</v>
      </c>
    </row>
    <row r="60" spans="1:7" s="15" customFormat="1" ht="13.5" customHeight="1" x14ac:dyDescent="0.2">
      <c r="A60" s="19"/>
      <c r="B60" s="96" t="s">
        <v>35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36</v>
      </c>
      <c r="C61" s="97"/>
      <c r="D61" s="97"/>
      <c r="E61" s="65"/>
      <c r="F61" s="40">
        <v>27207.200000000001</v>
      </c>
      <c r="G61" s="41">
        <v>27207.200000000001</v>
      </c>
    </row>
    <row r="62" spans="1:7" s="15" customFormat="1" ht="13.5" customHeight="1" x14ac:dyDescent="0.2">
      <c r="A62" s="19"/>
      <c r="B62" s="96" t="s">
        <v>37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38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39</v>
      </c>
      <c r="C65" s="95"/>
      <c r="D65" s="95"/>
      <c r="E65" s="67"/>
      <c r="F65" s="38">
        <f>SUM(F66:F72)</f>
        <v>130027366.27</v>
      </c>
      <c r="G65" s="39">
        <f>SUM(G66:G72)</f>
        <v>733858592.36000001</v>
      </c>
    </row>
    <row r="66" spans="1:8" s="15" customFormat="1" ht="13.5" customHeight="1" x14ac:dyDescent="0.2">
      <c r="A66" s="19"/>
      <c r="B66" s="96" t="s">
        <v>40</v>
      </c>
      <c r="C66" s="97"/>
      <c r="D66" s="97"/>
      <c r="E66" s="65"/>
      <c r="F66" s="40">
        <v>16833881.859999999</v>
      </c>
      <c r="G66" s="41">
        <v>13630254.710000001</v>
      </c>
    </row>
    <row r="67" spans="1:8" s="15" customFormat="1" ht="13.5" customHeight="1" x14ac:dyDescent="0.2">
      <c r="A67" s="19"/>
      <c r="B67" s="96" t="s">
        <v>41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42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43</v>
      </c>
      <c r="C69" s="97"/>
      <c r="D69" s="97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6" t="s">
        <v>44</v>
      </c>
      <c r="C70" s="97"/>
      <c r="D70" s="97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6" t="s">
        <v>45</v>
      </c>
      <c r="C71" s="97"/>
      <c r="D71" s="97"/>
      <c r="E71" s="65"/>
      <c r="F71" s="40">
        <v>113193484.41</v>
      </c>
      <c r="G71" s="41">
        <v>720228337.64999998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46</v>
      </c>
      <c r="C73" s="95"/>
      <c r="D73" s="95"/>
      <c r="E73" s="67"/>
      <c r="F73" s="38">
        <f>SUM(F74)</f>
        <v>-33592224.829999998</v>
      </c>
      <c r="G73" s="39">
        <f>SUM(G74)</f>
        <v>222841563.27000001</v>
      </c>
    </row>
    <row r="74" spans="1:8" s="15" customFormat="1" ht="13.5" customHeight="1" x14ac:dyDescent="0.2">
      <c r="A74" s="19"/>
      <c r="B74" s="96" t="s">
        <v>47</v>
      </c>
      <c r="C74" s="97"/>
      <c r="D74" s="97"/>
      <c r="E74" s="65"/>
      <c r="F74" s="40">
        <v>-33592224.829999998</v>
      </c>
      <c r="G74" s="41">
        <v>222841563.27000001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48</v>
      </c>
      <c r="C76" s="95"/>
      <c r="D76" s="95"/>
      <c r="E76" s="67"/>
      <c r="F76" s="38">
        <f>SUM(F37+F42+F53+F58+F65+F73)</f>
        <v>817077347.63999999</v>
      </c>
      <c r="G76" s="39">
        <f>SUM(G37+G42+G53+G58+G65+G73)</f>
        <v>1618936652.8899999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49</v>
      </c>
      <c r="C78" s="95"/>
      <c r="D78" s="95"/>
      <c r="E78" s="67"/>
      <c r="F78" s="38">
        <f>SUM(F34-F76)</f>
        <v>17341925.159999967</v>
      </c>
      <c r="G78" s="39">
        <f>SUM(G34-G76)</f>
        <v>-248847912.8499999</v>
      </c>
      <c r="H78" s="21"/>
    </row>
    <row r="79" spans="1:8" s="15" customFormat="1" ht="13.5" customHeight="1" x14ac:dyDescent="0.2">
      <c r="A79" s="19"/>
      <c r="B79" s="98"/>
      <c r="C79" s="99"/>
      <c r="D79" s="9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0" t="s">
        <v>59</v>
      </c>
      <c r="C81" s="100"/>
      <c r="D81" s="100"/>
      <c r="E81" s="100"/>
      <c r="F81" s="100"/>
      <c r="G81" s="100"/>
    </row>
    <row r="82" spans="1:8" s="15" customFormat="1" ht="13.5" customHeight="1" x14ac:dyDescent="0.2">
      <c r="A82" s="19"/>
      <c r="B82" s="100"/>
      <c r="C82" s="100"/>
      <c r="D82" s="100"/>
      <c r="E82" s="100"/>
      <c r="F82" s="100"/>
      <c r="G82" s="10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3"/>
      <c r="C86" s="93"/>
      <c r="D86" s="93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2023-12-22T17:05:18Z</cp:lastPrinted>
  <dcterms:created xsi:type="dcterms:W3CDTF">2014-09-04T17:23:24Z</dcterms:created>
  <dcterms:modified xsi:type="dcterms:W3CDTF">2023-12-22T17:05:24Z</dcterms:modified>
</cp:coreProperties>
</file>