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firstSheet="9" activeTab="11"/>
  </bookViews>
  <sheets>
    <sheet name="Estadisticas a ENERO 2023" sheetId="1" r:id="rId1"/>
    <sheet name="Estadisticas a FEBRERO 2023" sheetId="2" r:id="rId2"/>
    <sheet name="Estadisticas a MARZO 2023" sheetId="3" r:id="rId3"/>
    <sheet name="Estadisticas a ABRIL 2023" sheetId="4" r:id="rId4"/>
    <sheet name="Estadisticas a MAYO 2023" sheetId="5" r:id="rId5"/>
    <sheet name="Estadisticas a JUNIO 2023" sheetId="6" r:id="rId6"/>
    <sheet name="Estadisticas a JULIO 2023" sheetId="7" r:id="rId7"/>
    <sheet name="Estadisticas a AGOSTO 2023" sheetId="8" r:id="rId8"/>
    <sheet name="Estadisticas a SEPTIEMBRE 2023" sheetId="9" r:id="rId9"/>
    <sheet name="Estadisticas a OCTUBRE 2023" sheetId="10" r:id="rId10"/>
    <sheet name="Estadisticas a Nooviembre 2023" sheetId="11" r:id="rId11"/>
    <sheet name="Estadisticas a DICIEMBRE 2023" sheetId="12" r:id="rId12"/>
  </sheets>
  <externalReferences>
    <externalReference r:id="rId13"/>
    <externalReference r:id="rId14"/>
    <externalReference r:id="rId15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1" i="12" l="1"/>
  <c r="I217" i="12"/>
  <c r="J215" i="12" s="1"/>
  <c r="E215" i="12"/>
  <c r="J214" i="12"/>
  <c r="E214" i="12"/>
  <c r="E213" i="12"/>
  <c r="J212" i="12"/>
  <c r="I190" i="12"/>
  <c r="J188" i="12"/>
  <c r="E188" i="12"/>
  <c r="J187" i="12"/>
  <c r="E187" i="12"/>
  <c r="J186" i="12"/>
  <c r="E186" i="12"/>
  <c r="J185" i="12"/>
  <c r="J190" i="12" s="1"/>
  <c r="E185" i="12"/>
  <c r="I161" i="12"/>
  <c r="J158" i="12" s="1"/>
  <c r="J159" i="12"/>
  <c r="E158" i="12"/>
  <c r="J157" i="12"/>
  <c r="E157" i="12"/>
  <c r="E156" i="12"/>
  <c r="J150" i="12"/>
  <c r="J144" i="12"/>
  <c r="J139" i="12"/>
  <c r="J134" i="12"/>
  <c r="I102" i="12"/>
  <c r="J99" i="12" s="1"/>
  <c r="J97" i="12"/>
  <c r="J61" i="12"/>
  <c r="M58" i="12" s="1"/>
  <c r="M59" i="12"/>
  <c r="E59" i="12"/>
  <c r="E58" i="12"/>
  <c r="M57" i="12"/>
  <c r="E57" i="12"/>
  <c r="E56" i="12"/>
  <c r="M55" i="12"/>
  <c r="E55" i="12"/>
  <c r="E54" i="12"/>
  <c r="M53" i="12"/>
  <c r="E53" i="12"/>
  <c r="E52" i="12"/>
  <c r="M51" i="12"/>
  <c r="E51" i="12"/>
  <c r="E50" i="12"/>
  <c r="M49" i="12"/>
  <c r="E49" i="12"/>
  <c r="E48" i="12"/>
  <c r="M47" i="12"/>
  <c r="E47" i="12"/>
  <c r="E46" i="12"/>
  <c r="M45" i="12"/>
  <c r="E45" i="12"/>
  <c r="E44" i="12"/>
  <c r="H23" i="12"/>
  <c r="D23" i="12"/>
  <c r="C23" i="12"/>
  <c r="F23" i="12" s="1"/>
  <c r="L22" i="12"/>
  <c r="J23" i="12" s="1"/>
  <c r="F22" i="12"/>
  <c r="E23" i="12" s="1"/>
  <c r="K23" i="12" l="1"/>
  <c r="J96" i="12"/>
  <c r="J102" i="12" s="1"/>
  <c r="J100" i="12"/>
  <c r="J156" i="12"/>
  <c r="J161" i="12" s="1"/>
  <c r="J213" i="12"/>
  <c r="J217" i="12" s="1"/>
  <c r="I23" i="12"/>
  <c r="L23" i="12" s="1"/>
  <c r="J98" i="12"/>
  <c r="M44" i="12"/>
  <c r="M46" i="12"/>
  <c r="M48" i="12"/>
  <c r="M50" i="12"/>
  <c r="M52" i="12"/>
  <c r="M54" i="12"/>
  <c r="M56" i="12"/>
  <c r="M61" i="12" l="1"/>
  <c r="F22" i="11" l="1"/>
  <c r="C23" i="11" s="1"/>
  <c r="L22" i="11"/>
  <c r="I23" i="11" s="1"/>
  <c r="L23" i="11" s="1"/>
  <c r="E23" i="11"/>
  <c r="H23" i="11"/>
  <c r="J23" i="11"/>
  <c r="K23" i="11"/>
  <c r="E44" i="11"/>
  <c r="M44" i="11"/>
  <c r="E45" i="11"/>
  <c r="M45" i="11"/>
  <c r="E46" i="11"/>
  <c r="M46" i="11"/>
  <c r="E47" i="11"/>
  <c r="M47" i="11"/>
  <c r="E48" i="11"/>
  <c r="M48" i="11"/>
  <c r="E49" i="11"/>
  <c r="M49" i="11"/>
  <c r="E50" i="11"/>
  <c r="M50" i="11"/>
  <c r="E51" i="11"/>
  <c r="M51" i="11"/>
  <c r="E52" i="11"/>
  <c r="M52" i="11"/>
  <c r="E53" i="11"/>
  <c r="M53" i="11"/>
  <c r="E54" i="11"/>
  <c r="M54" i="11"/>
  <c r="E55" i="11"/>
  <c r="M55" i="11"/>
  <c r="E56" i="11"/>
  <c r="M56" i="11"/>
  <c r="E57" i="11"/>
  <c r="M57" i="11"/>
  <c r="E58" i="11"/>
  <c r="M58" i="11"/>
  <c r="E59" i="11"/>
  <c r="M59" i="11"/>
  <c r="J61" i="11"/>
  <c r="M61" i="11"/>
  <c r="J99" i="11"/>
  <c r="I102" i="11"/>
  <c r="J96" i="11" s="1"/>
  <c r="J134" i="11"/>
  <c r="J139" i="11"/>
  <c r="J144" i="11"/>
  <c r="J150" i="11"/>
  <c r="E156" i="11"/>
  <c r="J156" i="11"/>
  <c r="E157" i="11"/>
  <c r="E158" i="11"/>
  <c r="J158" i="11"/>
  <c r="J159" i="11"/>
  <c r="I161" i="11"/>
  <c r="J157" i="11" s="1"/>
  <c r="J161" i="11" s="1"/>
  <c r="E185" i="11"/>
  <c r="J185" i="11"/>
  <c r="E186" i="11"/>
  <c r="J186" i="11"/>
  <c r="J190" i="11" s="1"/>
  <c r="E187" i="11"/>
  <c r="J187" i="11"/>
  <c r="E188" i="11"/>
  <c r="J188" i="11"/>
  <c r="I190" i="11"/>
  <c r="E213" i="11"/>
  <c r="E214" i="11"/>
  <c r="E215" i="11"/>
  <c r="I217" i="11"/>
  <c r="J213" i="11" s="1"/>
  <c r="G251" i="11"/>
  <c r="J214" i="11" l="1"/>
  <c r="J212" i="11"/>
  <c r="J217" i="11" s="1"/>
  <c r="J98" i="11"/>
  <c r="D23" i="11"/>
  <c r="F23" i="11" s="1"/>
  <c r="J97" i="11"/>
  <c r="J102" i="11" s="1"/>
  <c r="J215" i="11"/>
  <c r="J100" i="11"/>
  <c r="F22" i="10"/>
  <c r="L22" i="10"/>
  <c r="J23" i="10" s="1"/>
  <c r="C23" i="10"/>
  <c r="F23" i="10" s="1"/>
  <c r="D23" i="10"/>
  <c r="E23" i="10"/>
  <c r="H23" i="10"/>
  <c r="I23" i="10"/>
  <c r="L23" i="10" s="1"/>
  <c r="K2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J61" i="10"/>
  <c r="M44" i="10" s="1"/>
  <c r="J98" i="10"/>
  <c r="I102" i="10"/>
  <c r="J99" i="10" s="1"/>
  <c r="J134" i="10"/>
  <c r="J139" i="10"/>
  <c r="J144" i="10"/>
  <c r="J150" i="10"/>
  <c r="E156" i="10"/>
  <c r="E157" i="10"/>
  <c r="E158" i="10"/>
  <c r="I161" i="10"/>
  <c r="J156" i="10" s="1"/>
  <c r="E185" i="10"/>
  <c r="J185" i="10"/>
  <c r="E186" i="10"/>
  <c r="E187" i="10"/>
  <c r="J187" i="10"/>
  <c r="E188" i="10"/>
  <c r="I190" i="10"/>
  <c r="J186" i="10" s="1"/>
  <c r="J212" i="10"/>
  <c r="E213" i="10"/>
  <c r="E214" i="10"/>
  <c r="J214" i="10"/>
  <c r="E215" i="10"/>
  <c r="I217" i="10"/>
  <c r="J213" i="10" s="1"/>
  <c r="G251" i="10"/>
  <c r="J157" i="10" l="1"/>
  <c r="J159" i="10"/>
  <c r="J161" i="10" s="1"/>
  <c r="J97" i="10"/>
  <c r="M59" i="10"/>
  <c r="M57" i="10"/>
  <c r="M55" i="10"/>
  <c r="M53" i="10"/>
  <c r="M51" i="10"/>
  <c r="M49" i="10"/>
  <c r="M47" i="10"/>
  <c r="M45" i="10"/>
  <c r="J215" i="10"/>
  <c r="J217" i="10" s="1"/>
  <c r="J158" i="10"/>
  <c r="J100" i="10"/>
  <c r="J96" i="10"/>
  <c r="J102" i="10" s="1"/>
  <c r="J188" i="10"/>
  <c r="J190" i="10" s="1"/>
  <c r="M58" i="10"/>
  <c r="M56" i="10"/>
  <c r="M54" i="10"/>
  <c r="M52" i="10"/>
  <c r="M61" i="10" s="1"/>
  <c r="M50" i="10"/>
  <c r="M48" i="10"/>
  <c r="M46" i="10"/>
  <c r="F22" i="9"/>
  <c r="L22" i="9"/>
  <c r="J23" i="9" s="1"/>
  <c r="C23" i="9"/>
  <c r="F23" i="9" s="1"/>
  <c r="D23" i="9"/>
  <c r="E23" i="9"/>
  <c r="H23" i="9"/>
  <c r="I23" i="9"/>
  <c r="L23" i="9" s="1"/>
  <c r="K2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J61" i="9"/>
  <c r="M44" i="9" s="1"/>
  <c r="J98" i="9"/>
  <c r="I102" i="9"/>
  <c r="J99" i="9" s="1"/>
  <c r="J134" i="9"/>
  <c r="J139" i="9"/>
  <c r="J144" i="9"/>
  <c r="J150" i="9"/>
  <c r="E156" i="9"/>
  <c r="E157" i="9"/>
  <c r="E158" i="9"/>
  <c r="I161" i="9"/>
  <c r="J156" i="9" s="1"/>
  <c r="E185" i="9"/>
  <c r="J185" i="9"/>
  <c r="E186" i="9"/>
  <c r="E187" i="9"/>
  <c r="J187" i="9"/>
  <c r="E188" i="9"/>
  <c r="I190" i="9"/>
  <c r="J186" i="9" s="1"/>
  <c r="J212" i="9"/>
  <c r="E213" i="9"/>
  <c r="E214" i="9"/>
  <c r="J214" i="9"/>
  <c r="E215" i="9"/>
  <c r="I217" i="9"/>
  <c r="J215" i="9" s="1"/>
  <c r="G251" i="9"/>
  <c r="M59" i="9" l="1"/>
  <c r="M55" i="9"/>
  <c r="M51" i="9"/>
  <c r="M45" i="9"/>
  <c r="M61" i="9" s="1"/>
  <c r="J213" i="9"/>
  <c r="J217" i="9" s="1"/>
  <c r="J157" i="9"/>
  <c r="J161" i="9" s="1"/>
  <c r="J159" i="9"/>
  <c r="J97" i="9"/>
  <c r="M57" i="9"/>
  <c r="M53" i="9"/>
  <c r="M49" i="9"/>
  <c r="M47" i="9"/>
  <c r="J158" i="9"/>
  <c r="J100" i="9"/>
  <c r="J96" i="9"/>
  <c r="J188" i="9"/>
  <c r="J190" i="9" s="1"/>
  <c r="M58" i="9"/>
  <c r="M56" i="9"/>
  <c r="M54" i="9"/>
  <c r="M52" i="9"/>
  <c r="M50" i="9"/>
  <c r="M48" i="9"/>
  <c r="M46" i="9"/>
  <c r="G251" i="8"/>
  <c r="I217" i="8"/>
  <c r="J215" i="8"/>
  <c r="E215" i="8"/>
  <c r="J214" i="8"/>
  <c r="E214" i="8"/>
  <c r="J213" i="8"/>
  <c r="E213" i="8"/>
  <c r="J212" i="8"/>
  <c r="J217" i="8" s="1"/>
  <c r="I190" i="8"/>
  <c r="J188" i="8"/>
  <c r="E188" i="8"/>
  <c r="J187" i="8"/>
  <c r="E187" i="8"/>
  <c r="J186" i="8"/>
  <c r="E186" i="8"/>
  <c r="J185" i="8"/>
  <c r="J190" i="8" s="1"/>
  <c r="E185" i="8"/>
  <c r="I161" i="8"/>
  <c r="J159" i="8" s="1"/>
  <c r="E158" i="8"/>
  <c r="J157" i="8"/>
  <c r="E157" i="8"/>
  <c r="E156" i="8"/>
  <c r="J150" i="8"/>
  <c r="J144" i="8"/>
  <c r="J139" i="8"/>
  <c r="J134" i="8"/>
  <c r="I102" i="8"/>
  <c r="J100" i="8"/>
  <c r="J99" i="8"/>
  <c r="J98" i="8"/>
  <c r="J102" i="8" s="1"/>
  <c r="J97" i="8"/>
  <c r="J96" i="8"/>
  <c r="J61" i="8"/>
  <c r="M58" i="8" s="1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I23" i="8"/>
  <c r="D23" i="8"/>
  <c r="L22" i="8"/>
  <c r="J23" i="8" s="1"/>
  <c r="F22" i="8"/>
  <c r="E23" i="8" s="1"/>
  <c r="J102" i="9" l="1"/>
  <c r="K23" i="8"/>
  <c r="J156" i="8"/>
  <c r="J161" i="8" s="1"/>
  <c r="J158" i="8"/>
  <c r="C23" i="8"/>
  <c r="F23" i="8" s="1"/>
  <c r="H23" i="8"/>
  <c r="L23" i="8" s="1"/>
  <c r="M45" i="8"/>
  <c r="M47" i="8"/>
  <c r="M49" i="8"/>
  <c r="M51" i="8"/>
  <c r="M53" i="8"/>
  <c r="M55" i="8"/>
  <c r="M57" i="8"/>
  <c r="M59" i="8"/>
  <c r="M44" i="8"/>
  <c r="M46" i="8"/>
  <c r="M48" i="8"/>
  <c r="M50" i="8"/>
  <c r="M52" i="8"/>
  <c r="M54" i="8"/>
  <c r="M56" i="8"/>
  <c r="M61" i="8" l="1"/>
  <c r="F22" i="7" l="1"/>
  <c r="D23" i="7" s="1"/>
  <c r="L22" i="7"/>
  <c r="I23" i="7" s="1"/>
  <c r="L23" i="7" s="1"/>
  <c r="C23" i="7"/>
  <c r="F23" i="7" s="1"/>
  <c r="E23" i="7"/>
  <c r="H23" i="7"/>
  <c r="J23" i="7"/>
  <c r="K23" i="7"/>
  <c r="E44" i="7"/>
  <c r="M44" i="7"/>
  <c r="E45" i="7"/>
  <c r="M45" i="7"/>
  <c r="M61" i="7" s="1"/>
  <c r="E46" i="7"/>
  <c r="M46" i="7"/>
  <c r="E47" i="7"/>
  <c r="M47" i="7"/>
  <c r="E48" i="7"/>
  <c r="M48" i="7"/>
  <c r="E49" i="7"/>
  <c r="M49" i="7"/>
  <c r="E50" i="7"/>
  <c r="M50" i="7"/>
  <c r="E51" i="7"/>
  <c r="M51" i="7"/>
  <c r="E52" i="7"/>
  <c r="M52" i="7"/>
  <c r="E53" i="7"/>
  <c r="M53" i="7"/>
  <c r="E54" i="7"/>
  <c r="M54" i="7"/>
  <c r="E55" i="7"/>
  <c r="M55" i="7"/>
  <c r="E56" i="7"/>
  <c r="M56" i="7"/>
  <c r="E57" i="7"/>
  <c r="M57" i="7"/>
  <c r="E58" i="7"/>
  <c r="M58" i="7"/>
  <c r="E59" i="7"/>
  <c r="M59" i="7"/>
  <c r="J61" i="7"/>
  <c r="J97" i="7"/>
  <c r="I102" i="7"/>
  <c r="J98" i="7" s="1"/>
  <c r="J134" i="7"/>
  <c r="J139" i="7"/>
  <c r="J144" i="7"/>
  <c r="J150" i="7"/>
  <c r="E156" i="7"/>
  <c r="J156" i="7"/>
  <c r="J161" i="7" s="1"/>
  <c r="E157" i="7"/>
  <c r="E158" i="7"/>
  <c r="J158" i="7"/>
  <c r="J159" i="7"/>
  <c r="I161" i="7"/>
  <c r="J157" i="7" s="1"/>
  <c r="E185" i="7"/>
  <c r="J185" i="7"/>
  <c r="E186" i="7"/>
  <c r="E187" i="7"/>
  <c r="J187" i="7"/>
  <c r="E188" i="7"/>
  <c r="I190" i="7"/>
  <c r="J186" i="7" s="1"/>
  <c r="E213" i="7"/>
  <c r="E214" i="7"/>
  <c r="E215" i="7"/>
  <c r="I217" i="7"/>
  <c r="J212" i="7" s="1"/>
  <c r="G251" i="7"/>
  <c r="J215" i="7" l="1"/>
  <c r="J213" i="7"/>
  <c r="J217" i="7" s="1"/>
  <c r="J100" i="7"/>
  <c r="J96" i="7"/>
  <c r="J188" i="7"/>
  <c r="J190" i="7" s="1"/>
  <c r="J99" i="7"/>
  <c r="J214" i="7"/>
  <c r="F22" i="6"/>
  <c r="C23" i="6" s="1"/>
  <c r="F23" i="6" s="1"/>
  <c r="L22" i="6"/>
  <c r="J23" i="6" s="1"/>
  <c r="D23" i="6"/>
  <c r="E23" i="6"/>
  <c r="K2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J61" i="6"/>
  <c r="M44" i="6" s="1"/>
  <c r="J96" i="6"/>
  <c r="J98" i="6"/>
  <c r="J99" i="6"/>
  <c r="J100" i="6"/>
  <c r="I102" i="6"/>
  <c r="J97" i="6" s="1"/>
  <c r="J134" i="6"/>
  <c r="J139" i="6"/>
  <c r="J144" i="6"/>
  <c r="J150" i="6"/>
  <c r="E156" i="6"/>
  <c r="J156" i="6"/>
  <c r="E157" i="6"/>
  <c r="E158" i="6"/>
  <c r="J158" i="6"/>
  <c r="I161" i="6"/>
  <c r="J159" i="6" s="1"/>
  <c r="E185" i="6"/>
  <c r="E186" i="6"/>
  <c r="E187" i="6"/>
  <c r="E188" i="6"/>
  <c r="I190" i="6"/>
  <c r="J186" i="6" s="1"/>
  <c r="J212" i="6"/>
  <c r="E213" i="6"/>
  <c r="J213" i="6"/>
  <c r="J217" i="6" s="1"/>
  <c r="E214" i="6"/>
  <c r="J214" i="6"/>
  <c r="E215" i="6"/>
  <c r="J215" i="6"/>
  <c r="I217" i="6"/>
  <c r="G251" i="6"/>
  <c r="J102" i="7" l="1"/>
  <c r="J102" i="6"/>
  <c r="J157" i="6"/>
  <c r="J161" i="6" s="1"/>
  <c r="I23" i="6"/>
  <c r="J187" i="6"/>
  <c r="J185" i="6"/>
  <c r="M59" i="6"/>
  <c r="M57" i="6"/>
  <c r="M55" i="6"/>
  <c r="M53" i="6"/>
  <c r="M51" i="6"/>
  <c r="M49" i="6"/>
  <c r="M47" i="6"/>
  <c r="M45" i="6"/>
  <c r="M61" i="6" s="1"/>
  <c r="H23" i="6"/>
  <c r="L23" i="6" s="1"/>
  <c r="J188" i="6"/>
  <c r="M58" i="6"/>
  <c r="M56" i="6"/>
  <c r="M54" i="6"/>
  <c r="M52" i="6"/>
  <c r="M50" i="6"/>
  <c r="M48" i="6"/>
  <c r="M46" i="6"/>
  <c r="G251" i="5"/>
  <c r="I217" i="5"/>
  <c r="J214" i="5" s="1"/>
  <c r="J215" i="5"/>
  <c r="E215" i="5"/>
  <c r="E214" i="5"/>
  <c r="J213" i="5"/>
  <c r="E213" i="5"/>
  <c r="I190" i="5"/>
  <c r="J188" i="5"/>
  <c r="E188" i="5"/>
  <c r="J187" i="5"/>
  <c r="E187" i="5"/>
  <c r="J186" i="5"/>
  <c r="E186" i="5"/>
  <c r="J185" i="5"/>
  <c r="J190" i="5" s="1"/>
  <c r="E185" i="5"/>
  <c r="J161" i="5"/>
  <c r="I161" i="5"/>
  <c r="J159" i="5"/>
  <c r="J158" i="5"/>
  <c r="E158" i="5"/>
  <c r="J157" i="5"/>
  <c r="E157" i="5"/>
  <c r="J156" i="5"/>
  <c r="E156" i="5"/>
  <c r="J150" i="5"/>
  <c r="J144" i="5"/>
  <c r="J139" i="5"/>
  <c r="J134" i="5"/>
  <c r="I102" i="5"/>
  <c r="J98" i="5" s="1"/>
  <c r="J100" i="5"/>
  <c r="J99" i="5"/>
  <c r="J97" i="5"/>
  <c r="J96" i="5"/>
  <c r="J102" i="5" s="1"/>
  <c r="J61" i="5"/>
  <c r="M59" i="5"/>
  <c r="E59" i="5"/>
  <c r="M58" i="5"/>
  <c r="E58" i="5"/>
  <c r="M57" i="5"/>
  <c r="E57" i="5"/>
  <c r="M56" i="5"/>
  <c r="E56" i="5"/>
  <c r="M55" i="5"/>
  <c r="E55" i="5"/>
  <c r="M54" i="5"/>
  <c r="E54" i="5"/>
  <c r="M53" i="5"/>
  <c r="E53" i="5"/>
  <c r="M52" i="5"/>
  <c r="E52" i="5"/>
  <c r="M51" i="5"/>
  <c r="E51" i="5"/>
  <c r="M50" i="5"/>
  <c r="E50" i="5"/>
  <c r="M49" i="5"/>
  <c r="E49" i="5"/>
  <c r="M48" i="5"/>
  <c r="E48" i="5"/>
  <c r="M47" i="5"/>
  <c r="E47" i="5"/>
  <c r="M46" i="5"/>
  <c r="E46" i="5"/>
  <c r="M45" i="5"/>
  <c r="E45" i="5"/>
  <c r="M44" i="5"/>
  <c r="M61" i="5" s="1"/>
  <c r="E44" i="5"/>
  <c r="J23" i="5"/>
  <c r="L22" i="5"/>
  <c r="I23" i="5" s="1"/>
  <c r="F22" i="5"/>
  <c r="D23" i="5" s="1"/>
  <c r="J190" i="6" l="1"/>
  <c r="E23" i="5"/>
  <c r="K23" i="5"/>
  <c r="C23" i="5"/>
  <c r="F23" i="5" s="1"/>
  <c r="H23" i="5"/>
  <c r="L23" i="5" s="1"/>
  <c r="J212" i="5"/>
  <c r="J217" i="5" s="1"/>
  <c r="G251" i="4" l="1"/>
  <c r="I217" i="4"/>
  <c r="J215" i="4"/>
  <c r="E215" i="4"/>
  <c r="J214" i="4"/>
  <c r="E214" i="4"/>
  <c r="J213" i="4"/>
  <c r="E213" i="4"/>
  <c r="J212" i="4"/>
  <c r="J217" i="4" s="1"/>
  <c r="I190" i="4"/>
  <c r="J188" i="4"/>
  <c r="E188" i="4"/>
  <c r="J187" i="4"/>
  <c r="E187" i="4"/>
  <c r="J186" i="4"/>
  <c r="E186" i="4"/>
  <c r="J185" i="4"/>
  <c r="J190" i="4" s="1"/>
  <c r="E185" i="4"/>
  <c r="J161" i="4"/>
  <c r="I161" i="4"/>
  <c r="J159" i="4"/>
  <c r="J158" i="4"/>
  <c r="E158" i="4"/>
  <c r="J157" i="4"/>
  <c r="E157" i="4"/>
  <c r="J156" i="4"/>
  <c r="E156" i="4"/>
  <c r="J150" i="4"/>
  <c r="J144" i="4"/>
  <c r="J139" i="4"/>
  <c r="J134" i="4"/>
  <c r="I102" i="4"/>
  <c r="J98" i="4" s="1"/>
  <c r="J100" i="4"/>
  <c r="J99" i="4"/>
  <c r="J97" i="4"/>
  <c r="J96" i="4"/>
  <c r="J102" i="4" s="1"/>
  <c r="J61" i="4"/>
  <c r="M59" i="4"/>
  <c r="E59" i="4"/>
  <c r="M58" i="4"/>
  <c r="E58" i="4"/>
  <c r="M57" i="4"/>
  <c r="E57" i="4"/>
  <c r="M56" i="4"/>
  <c r="E56" i="4"/>
  <c r="M55" i="4"/>
  <c r="E55" i="4"/>
  <c r="M54" i="4"/>
  <c r="E54" i="4"/>
  <c r="M53" i="4"/>
  <c r="E53" i="4"/>
  <c r="M52" i="4"/>
  <c r="E52" i="4"/>
  <c r="M51" i="4"/>
  <c r="E51" i="4"/>
  <c r="M50" i="4"/>
  <c r="E50" i="4"/>
  <c r="M49" i="4"/>
  <c r="E49" i="4"/>
  <c r="M48" i="4"/>
  <c r="E48" i="4"/>
  <c r="M47" i="4"/>
  <c r="E47" i="4"/>
  <c r="M46" i="4"/>
  <c r="E46" i="4"/>
  <c r="M45" i="4"/>
  <c r="E45" i="4"/>
  <c r="M44" i="4"/>
  <c r="M61" i="4" s="1"/>
  <c r="E44" i="4"/>
  <c r="J23" i="4"/>
  <c r="L22" i="4"/>
  <c r="I23" i="4" s="1"/>
  <c r="F22" i="4"/>
  <c r="D23" i="4" s="1"/>
  <c r="E23" i="4" l="1"/>
  <c r="K23" i="4"/>
  <c r="C23" i="4"/>
  <c r="F23" i="4" s="1"/>
  <c r="H23" i="4"/>
  <c r="L23" i="4" s="1"/>
  <c r="G251" i="3" l="1"/>
  <c r="I217" i="3"/>
  <c r="J215" i="3"/>
  <c r="E215" i="3"/>
  <c r="J214" i="3"/>
  <c r="E214" i="3"/>
  <c r="J213" i="3"/>
  <c r="E213" i="3"/>
  <c r="J212" i="3"/>
  <c r="J217" i="3" s="1"/>
  <c r="I190" i="3"/>
  <c r="J187" i="3" s="1"/>
  <c r="J188" i="3"/>
  <c r="E188" i="3"/>
  <c r="E187" i="3"/>
  <c r="J186" i="3"/>
  <c r="E186" i="3"/>
  <c r="E185" i="3"/>
  <c r="I161" i="3"/>
  <c r="J159" i="3" s="1"/>
  <c r="E158" i="3"/>
  <c r="J157" i="3"/>
  <c r="E157" i="3"/>
  <c r="E156" i="3"/>
  <c r="J150" i="3"/>
  <c r="J144" i="3"/>
  <c r="J139" i="3"/>
  <c r="J134" i="3"/>
  <c r="I102" i="3"/>
  <c r="J100" i="3"/>
  <c r="J99" i="3"/>
  <c r="J98" i="3"/>
  <c r="J102" i="3" s="1"/>
  <c r="J97" i="3"/>
  <c r="J96" i="3"/>
  <c r="J61" i="3"/>
  <c r="M59" i="3" s="1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J23" i="3"/>
  <c r="I23" i="3"/>
  <c r="D23" i="3"/>
  <c r="L22" i="3"/>
  <c r="H23" i="3" s="1"/>
  <c r="F22" i="3"/>
  <c r="C23" i="3" s="1"/>
  <c r="E23" i="3" l="1"/>
  <c r="F23" i="3" s="1"/>
  <c r="M44" i="3"/>
  <c r="M46" i="3"/>
  <c r="M48" i="3"/>
  <c r="M50" i="3"/>
  <c r="M52" i="3"/>
  <c r="M54" i="3"/>
  <c r="M56" i="3"/>
  <c r="M58" i="3"/>
  <c r="K23" i="3"/>
  <c r="L23" i="3" s="1"/>
  <c r="J156" i="3"/>
  <c r="J161" i="3" s="1"/>
  <c r="J158" i="3"/>
  <c r="M45" i="3"/>
  <c r="M47" i="3"/>
  <c r="M49" i="3"/>
  <c r="M51" i="3"/>
  <c r="M53" i="3"/>
  <c r="M55" i="3"/>
  <c r="M57" i="3"/>
  <c r="J185" i="3"/>
  <c r="J190" i="3" s="1"/>
  <c r="M61" i="3" l="1"/>
  <c r="G251" i="2" l="1"/>
  <c r="I217" i="2"/>
  <c r="J214" i="2" s="1"/>
  <c r="J215" i="2"/>
  <c r="E215" i="2"/>
  <c r="E214" i="2"/>
  <c r="J213" i="2"/>
  <c r="E213" i="2"/>
  <c r="I190" i="2"/>
  <c r="J187" i="2" s="1"/>
  <c r="J188" i="2"/>
  <c r="E188" i="2"/>
  <c r="E187" i="2"/>
  <c r="J186" i="2"/>
  <c r="E186" i="2"/>
  <c r="E185" i="2"/>
  <c r="J161" i="2"/>
  <c r="I161" i="2"/>
  <c r="J159" i="2"/>
  <c r="J158" i="2"/>
  <c r="E158" i="2"/>
  <c r="J157" i="2"/>
  <c r="E157" i="2"/>
  <c r="J156" i="2"/>
  <c r="E156" i="2"/>
  <c r="J150" i="2"/>
  <c r="J144" i="2"/>
  <c r="J139" i="2"/>
  <c r="J134" i="2"/>
  <c r="I102" i="2"/>
  <c r="J98" i="2" s="1"/>
  <c r="J100" i="2"/>
  <c r="J99" i="2"/>
  <c r="J97" i="2"/>
  <c r="J96" i="2"/>
  <c r="J102" i="2" s="1"/>
  <c r="J61" i="2"/>
  <c r="M59" i="2"/>
  <c r="E59" i="2"/>
  <c r="M58" i="2"/>
  <c r="E58" i="2"/>
  <c r="M57" i="2"/>
  <c r="E57" i="2"/>
  <c r="M56" i="2"/>
  <c r="E56" i="2"/>
  <c r="M55" i="2"/>
  <c r="E55" i="2"/>
  <c r="M54" i="2"/>
  <c r="E54" i="2"/>
  <c r="M53" i="2"/>
  <c r="E53" i="2"/>
  <c r="M52" i="2"/>
  <c r="E52" i="2"/>
  <c r="M51" i="2"/>
  <c r="E51" i="2"/>
  <c r="M50" i="2"/>
  <c r="E50" i="2"/>
  <c r="M49" i="2"/>
  <c r="E49" i="2"/>
  <c r="M48" i="2"/>
  <c r="E48" i="2"/>
  <c r="M47" i="2"/>
  <c r="E47" i="2"/>
  <c r="M46" i="2"/>
  <c r="E46" i="2"/>
  <c r="M45" i="2"/>
  <c r="E45" i="2"/>
  <c r="M44" i="2"/>
  <c r="M61" i="2" s="1"/>
  <c r="E44" i="2"/>
  <c r="J23" i="2"/>
  <c r="L22" i="2"/>
  <c r="I23" i="2" s="1"/>
  <c r="F22" i="2"/>
  <c r="D23" i="2" s="1"/>
  <c r="E23" i="2" l="1"/>
  <c r="K23" i="2"/>
  <c r="C23" i="2"/>
  <c r="H23" i="2"/>
  <c r="L23" i="2" s="1"/>
  <c r="J185" i="2"/>
  <c r="J190" i="2" s="1"/>
  <c r="J212" i="2"/>
  <c r="J217" i="2" s="1"/>
  <c r="F23" i="2" l="1"/>
  <c r="L22" i="1" l="1"/>
  <c r="K23" i="1" l="1"/>
  <c r="J23" i="1"/>
  <c r="I23" i="1"/>
  <c r="H23" i="1"/>
  <c r="J139" i="1"/>
  <c r="E49" i="1"/>
  <c r="J150" i="1"/>
  <c r="G251" i="1"/>
  <c r="J61" i="1" l="1"/>
  <c r="F22" i="1" l="1"/>
  <c r="I161" i="1"/>
  <c r="J159" i="1" s="1"/>
  <c r="E44" i="1"/>
  <c r="E45" i="1"/>
  <c r="E46" i="1"/>
  <c r="E47" i="1"/>
  <c r="E50" i="1"/>
  <c r="E51" i="1"/>
  <c r="E52" i="1"/>
  <c r="E53" i="1"/>
  <c r="E54" i="1"/>
  <c r="E55" i="1"/>
  <c r="E56" i="1"/>
  <c r="E57" i="1"/>
  <c r="E58" i="1"/>
  <c r="E59" i="1"/>
  <c r="E215" i="1"/>
  <c r="E214" i="1"/>
  <c r="E213" i="1"/>
  <c r="E188" i="1"/>
  <c r="E187" i="1"/>
  <c r="E186" i="1"/>
  <c r="E185" i="1"/>
  <c r="E158" i="1"/>
  <c r="E157" i="1"/>
  <c r="E156" i="1"/>
  <c r="J144" i="1"/>
  <c r="J134" i="1"/>
  <c r="M56" i="1"/>
  <c r="D23" i="1" l="1"/>
  <c r="E23" i="1"/>
  <c r="C23" i="1"/>
  <c r="M46" i="1"/>
  <c r="M49" i="1"/>
  <c r="M51" i="1"/>
  <c r="M54" i="1"/>
  <c r="M57" i="1"/>
  <c r="M59" i="1"/>
  <c r="M45" i="1"/>
  <c r="M47" i="1"/>
  <c r="M50" i="1"/>
  <c r="M53" i="1"/>
  <c r="M55" i="1"/>
  <c r="M58" i="1"/>
  <c r="M44" i="1"/>
  <c r="M48" i="1"/>
  <c r="M52" i="1"/>
  <c r="I217" i="1"/>
  <c r="J215" i="1" s="1"/>
  <c r="I102" i="1"/>
  <c r="J99" i="1" s="1"/>
  <c r="I190" i="1"/>
  <c r="J185" i="1" s="1"/>
  <c r="F23" i="1" l="1"/>
  <c r="L23" i="1"/>
  <c r="J186" i="1"/>
  <c r="J213" i="1"/>
  <c r="J214" i="1"/>
  <c r="J212" i="1"/>
  <c r="J98" i="1"/>
  <c r="J97" i="1"/>
  <c r="J188" i="1"/>
  <c r="J187" i="1"/>
  <c r="J96" i="1"/>
  <c r="J100" i="1"/>
  <c r="M61" i="1"/>
  <c r="J190" i="1" l="1"/>
  <c r="J217" i="1"/>
  <c r="J102" i="1"/>
  <c r="J157" i="1" l="1"/>
  <c r="J158" i="1"/>
  <c r="J156" i="1"/>
  <c r="J161" i="1" l="1"/>
</calcChain>
</file>

<file path=xl/sharedStrings.xml><?xml version="1.0" encoding="utf-8"?>
<sst xmlns="http://schemas.openxmlformats.org/spreadsheetml/2006/main" count="721" uniqueCount="61">
  <si>
    <t>SOLICITUDES POR TIPO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</si>
  <si>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</si>
  <si>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</si>
  <si>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</si>
  <si>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</si>
  <si>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</si>
  <si>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</si>
  <si>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</si>
  <si>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</si>
  <si>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</si>
  <si>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</si>
  <si>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</si>
  <si>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</si>
  <si>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</si>
  <si>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</si>
  <si>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</si>
  <si>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</si>
  <si>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</si>
  <si>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</si>
  <si>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</si>
  <si>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</si>
  <si>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VIA CORREO ELECTRONICO</t>
  </si>
  <si>
    <t>VÍA INFOMEX</t>
  </si>
  <si>
    <t>FORMATO DIGITAL</t>
  </si>
  <si>
    <t>CONSULTA DIRECTA</t>
  </si>
  <si>
    <t>CONFIDENCIAL</t>
  </si>
  <si>
    <t>REPRODUCCIÓN DE DOCUMENTOS (COPIA SIMPLE, COPIA CERTIFICADA, PLANO SIMPLE Y PLANO CERTIFICADO)</t>
  </si>
  <si>
    <t xml:space="preserve">UNIDAD DE TRANSPARENCIA Sistema DIF Zapopan </t>
  </si>
  <si>
    <t>SOLICITUDES CONTESTADAS POR DIRECCION O DEPARTAMENTO</t>
  </si>
  <si>
    <t>Presidencia</t>
  </si>
  <si>
    <t>Dirección General</t>
  </si>
  <si>
    <t>Dirección Jurídica</t>
  </si>
  <si>
    <t>Dirección de Servicios</t>
  </si>
  <si>
    <t>Dirección de Programas</t>
  </si>
  <si>
    <t>Contraloría</t>
  </si>
  <si>
    <t>Dirección de Planeación</t>
  </si>
  <si>
    <t>Dirección de Administración y Finanzas</t>
  </si>
  <si>
    <t>Fundamental</t>
  </si>
  <si>
    <t>Debido a que las solicitudes de información se envían a diversas de direcciones, el número no es coincidente con el total de solicitudes respondidas en el mes</t>
  </si>
  <si>
    <t>SOLICITUDES REMITIDAS POR EL ITEI U OTROS SUJETOS OBLIGADOS</t>
  </si>
  <si>
    <t xml:space="preserve">  </t>
  </si>
  <si>
    <t xml:space="preserve">Relaciones Públicas y Recaudación de Fondos </t>
  </si>
  <si>
    <t>Unidad de Transparencia</t>
  </si>
  <si>
    <t>SOLICITUDES REMITIDAS POR OTROS SUJETOS OBLIGADOS</t>
  </si>
  <si>
    <t xml:space="preserve"> </t>
  </si>
  <si>
    <t>Coordinación de Archivo</t>
  </si>
  <si>
    <t>SOLICITUD POR SEXO</t>
  </si>
  <si>
    <t>INFORMACIÓN ESTADÍSTICA A ENERO  2023</t>
  </si>
  <si>
    <t>PNT</t>
  </si>
  <si>
    <t>NEGATIVA POR CONFIDENCIALIDAD</t>
  </si>
  <si>
    <t>INFORMACIÓN ESTADÍSTICA A FEBRERO 2023</t>
  </si>
  <si>
    <t>INFORMACIÓN ESTADÍSTICA A MARZO 2023</t>
  </si>
  <si>
    <t>INFORMACIÓN ESTADÍSTICA A ABRIL 2023</t>
  </si>
  <si>
    <t>INFORMACIÓN ESTADÍSTICA A MAYO 2023</t>
  </si>
  <si>
    <t>INFORMACIÓN ESTADÍSTICA A JUNIO 2023</t>
  </si>
  <si>
    <t>INFORMACIÓN ESTADÍSTICA A JULIO 2023</t>
  </si>
  <si>
    <t>INFORMACIÓN ESTADÍSTICA A AGOSTO 2023</t>
  </si>
  <si>
    <t>INFORMACIÓN ESTADÍSTICA A SEPTIEMBRE 2023</t>
  </si>
  <si>
    <t>INFORMACIÓN ESTADÍSTICA A OCTUBRE 2023</t>
  </si>
  <si>
    <t>INFORMACIÓN ESTADÍSTICA A NOVIEMBRE 2023</t>
  </si>
  <si>
    <t>INFORMACIÓN ESTADÍSTICA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</si>
</sst>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3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 applyAlignment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0" fillId="5" borderId="0" xfId="0" applyFill="1" applyAlignment="1"/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9" fontId="0" fillId="7" borderId="11" xfId="1" applyFont="1" applyFill="1" applyBorder="1" applyAlignment="1">
      <alignment wrapText="1"/>
    </xf>
    <xf numFmtId="0" fontId="5" fillId="7" borderId="10" xfId="0" applyFont="1" applyFill="1" applyBorder="1"/>
    <xf numFmtId="9" fontId="5" fillId="7" borderId="10" xfId="0" applyNumberFormat="1" applyFont="1" applyFill="1" applyBorder="1"/>
    <xf numFmtId="0" fontId="0" fillId="7" borderId="13" xfId="0" applyFill="1" applyBorder="1" applyAlignment="1">
      <alignment horizontal="center"/>
    </xf>
    <xf numFmtId="0" fontId="2" fillId="7" borderId="10" xfId="0" applyFont="1" applyFill="1" applyBorder="1"/>
    <xf numFmtId="0" fontId="0" fillId="7" borderId="14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9" fontId="5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7" borderId="16" xfId="0" applyFill="1" applyBorder="1" applyAlignment="1"/>
    <xf numFmtId="0" fontId="0" fillId="7" borderId="8" xfId="0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8" borderId="0" xfId="0" applyFill="1"/>
    <xf numFmtId="0" fontId="5" fillId="4" borderId="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6" fillId="7" borderId="10" xfId="2" applyFont="1" applyFill="1" applyBorder="1" applyAlignment="1">
      <alignment horizontal="center"/>
    </xf>
    <xf numFmtId="0" fontId="5" fillId="7" borderId="10" xfId="0" applyFont="1" applyFill="1" applyBorder="1" applyAlignment="1"/>
    <xf numFmtId="9" fontId="0" fillId="5" borderId="0" xfId="1" applyFont="1" applyFill="1" applyBorder="1" applyAlignment="1">
      <alignment wrapText="1"/>
    </xf>
    <xf numFmtId="9" fontId="5" fillId="5" borderId="0" xfId="0" applyNumberFormat="1" applyFont="1" applyFill="1" applyBorder="1"/>
    <xf numFmtId="0" fontId="0" fillId="5" borderId="0" xfId="0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9" fontId="0" fillId="5" borderId="0" xfId="1" applyFont="1" applyFill="1" applyBorder="1" applyAlignment="1">
      <alignment horizontal="right" wrapText="1"/>
    </xf>
    <xf numFmtId="9" fontId="5" fillId="5" borderId="0" xfId="1" applyFont="1" applyFill="1" applyBorder="1" applyAlignment="1">
      <alignment horizontal="right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/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0" borderId="0" xfId="0" applyFill="1"/>
    <xf numFmtId="0" fontId="11" fillId="5" borderId="0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7" borderId="10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2" fillId="5" borderId="0" xfId="0" applyFont="1" applyFill="1"/>
    <xf numFmtId="9" fontId="12" fillId="7" borderId="10" xfId="1" applyFont="1" applyFill="1" applyBorder="1" applyAlignment="1">
      <alignment horizontal="center"/>
    </xf>
    <xf numFmtId="9" fontId="12" fillId="7" borderId="7" xfId="1" applyFont="1" applyFill="1" applyBorder="1" applyAlignment="1">
      <alignment horizontal="center" vertical="center"/>
    </xf>
    <xf numFmtId="9" fontId="12" fillId="7" borderId="7" xfId="1" applyFont="1" applyFill="1" applyBorder="1" applyAlignment="1">
      <alignment horizontal="center"/>
    </xf>
    <xf numFmtId="9" fontId="11" fillId="7" borderId="10" xfId="0" applyNumberFormat="1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0" fontId="15" fillId="7" borderId="4" xfId="2" applyFont="1" applyFill="1" applyBorder="1" applyAlignment="1"/>
    <xf numFmtId="0" fontId="15" fillId="7" borderId="5" xfId="2" applyFont="1" applyFill="1" applyBorder="1" applyAlignment="1"/>
    <xf numFmtId="0" fontId="15" fillId="7" borderId="6" xfId="2" applyFont="1" applyFill="1" applyBorder="1" applyAlignment="1"/>
    <xf numFmtId="9" fontId="12" fillId="7" borderId="24" xfId="1" applyFont="1" applyFill="1" applyBorder="1" applyAlignment="1">
      <alignment horizontal="center"/>
    </xf>
    <xf numFmtId="0" fontId="15" fillId="7" borderId="7" xfId="2" applyFont="1" applyFill="1" applyBorder="1" applyAlignment="1"/>
    <xf numFmtId="0" fontId="15" fillId="7" borderId="8" xfId="2" applyFont="1" applyFill="1" applyBorder="1" applyAlignment="1"/>
    <xf numFmtId="0" fontId="15" fillId="7" borderId="9" xfId="2" applyFont="1" applyFill="1" applyBorder="1" applyAlignment="1"/>
    <xf numFmtId="0" fontId="15" fillId="7" borderId="2" xfId="2" applyFont="1" applyFill="1" applyBorder="1" applyAlignment="1"/>
    <xf numFmtId="0" fontId="15" fillId="7" borderId="2" xfId="2" applyFont="1" applyFill="1" applyBorder="1" applyAlignment="1">
      <alignment horizontal="left"/>
    </xf>
    <xf numFmtId="0" fontId="15" fillId="7" borderId="3" xfId="2" applyFont="1" applyFill="1" applyBorder="1" applyAlignment="1">
      <alignment horizontal="left"/>
    </xf>
    <xf numFmtId="0" fontId="16" fillId="7" borderId="2" xfId="2" applyFont="1" applyFill="1" applyBorder="1" applyAlignment="1"/>
    <xf numFmtId="0" fontId="18" fillId="7" borderId="7" xfId="0" applyFont="1" applyFill="1" applyBorder="1"/>
    <xf numFmtId="0" fontId="18" fillId="7" borderId="8" xfId="0" applyFont="1" applyFill="1" applyBorder="1"/>
    <xf numFmtId="0" fontId="13" fillId="7" borderId="8" xfId="0" applyFont="1" applyFill="1" applyBorder="1" applyAlignment="1"/>
    <xf numFmtId="0" fontId="18" fillId="7" borderId="10" xfId="0" applyFont="1" applyFill="1" applyBorder="1" applyAlignment="1">
      <alignment horizontal="center"/>
    </xf>
    <xf numFmtId="9" fontId="13" fillId="7" borderId="17" xfId="1" applyFont="1" applyFill="1" applyBorder="1" applyAlignment="1">
      <alignment wrapText="1"/>
    </xf>
    <xf numFmtId="0" fontId="14" fillId="7" borderId="7" xfId="2" applyFont="1" applyFill="1" applyBorder="1"/>
    <xf numFmtId="0" fontId="14" fillId="7" borderId="8" xfId="2" applyFont="1" applyFill="1" applyBorder="1"/>
    <xf numFmtId="0" fontId="14" fillId="7" borderId="10" xfId="2" applyFont="1" applyFill="1" applyBorder="1" applyAlignment="1">
      <alignment horizontal="center"/>
    </xf>
    <xf numFmtId="9" fontId="13" fillId="7" borderId="9" xfId="1" applyFont="1" applyFill="1" applyBorder="1" applyAlignment="1">
      <alignment wrapText="1"/>
    </xf>
    <xf numFmtId="0" fontId="13" fillId="0" borderId="0" xfId="0" applyFont="1"/>
    <xf numFmtId="0" fontId="13" fillId="5" borderId="0" xfId="0" applyFont="1" applyFill="1"/>
    <xf numFmtId="0" fontId="19" fillId="5" borderId="0" xfId="0" applyFont="1" applyFill="1"/>
    <xf numFmtId="0" fontId="20" fillId="5" borderId="0" xfId="0" applyFont="1" applyFill="1" applyAlignment="1">
      <alignment horizontal="right"/>
    </xf>
    <xf numFmtId="0" fontId="20" fillId="7" borderId="10" xfId="0" applyFont="1" applyFill="1" applyBorder="1" applyAlignment="1">
      <alignment wrapText="1"/>
    </xf>
    <xf numFmtId="0" fontId="20" fillId="7" borderId="10" xfId="0" applyFont="1" applyFill="1" applyBorder="1" applyAlignment="1">
      <alignment horizontal="center"/>
    </xf>
    <xf numFmtId="9" fontId="20" fillId="7" borderId="10" xfId="0" applyNumberFormat="1" applyFont="1" applyFill="1" applyBorder="1"/>
    <xf numFmtId="0" fontId="13" fillId="5" borderId="0" xfId="0" applyFont="1" applyFill="1" applyAlignment="1">
      <alignment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wrapText="1"/>
    </xf>
    <xf numFmtId="0" fontId="2" fillId="7" borderId="24" xfId="0" applyFont="1" applyFill="1" applyBorder="1"/>
    <xf numFmtId="0" fontId="6" fillId="5" borderId="0" xfId="2" applyFont="1" applyFill="1" applyBorder="1" applyAlignment="1">
      <alignment horizontal="left" wrapText="1"/>
    </xf>
    <xf numFmtId="0" fontId="6" fillId="7" borderId="22" xfId="2" applyFont="1" applyFill="1" applyBorder="1" applyAlignment="1">
      <alignment horizontal="left" wrapText="1"/>
    </xf>
    <xf numFmtId="0" fontId="6" fillId="7" borderId="20" xfId="2" applyFont="1" applyFill="1" applyBorder="1" applyAlignment="1">
      <alignment horizontal="left"/>
    </xf>
    <xf numFmtId="0" fontId="6" fillId="5" borderId="0" xfId="2" applyFont="1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0" fillId="0" borderId="14" xfId="0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7" borderId="16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14" fillId="7" borderId="7" xfId="2" applyFont="1" applyFill="1" applyBorder="1" applyAlignment="1">
      <alignment horizontal="left" vertical="center" wrapText="1"/>
    </xf>
    <xf numFmtId="0" fontId="14" fillId="7" borderId="8" xfId="2" applyFont="1" applyFill="1" applyBorder="1" applyAlignment="1">
      <alignment horizontal="left" vertical="center" wrapText="1"/>
    </xf>
    <xf numFmtId="0" fontId="14" fillId="7" borderId="9" xfId="2" applyFont="1" applyFill="1" applyBorder="1" applyAlignment="1">
      <alignment horizontal="left" vertical="center" wrapText="1"/>
    </xf>
    <xf numFmtId="0" fontId="0" fillId="7" borderId="26" xfId="0" applyFill="1" applyBorder="1" applyAlignment="1">
      <alignment horizontal="center" wrapText="1"/>
    </xf>
    <xf numFmtId="0" fontId="0" fillId="7" borderId="27" xfId="0" applyFill="1" applyBorder="1" applyAlignment="1">
      <alignment horizontal="center" wrapText="1"/>
    </xf>
    <xf numFmtId="0" fontId="0" fillId="7" borderId="19" xfId="0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4" fillId="6" borderId="2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7" borderId="25" xfId="0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left"/>
    </xf>
    <xf numFmtId="0" fontId="0" fillId="7" borderId="22" xfId="0" applyFill="1" applyBorder="1" applyAlignment="1">
      <alignment horizontal="left"/>
    </xf>
    <xf numFmtId="0" fontId="8" fillId="7" borderId="7" xfId="2" applyFont="1" applyFill="1" applyBorder="1" applyAlignment="1">
      <alignment horizontal="center"/>
    </xf>
    <xf numFmtId="0" fontId="8" fillId="7" borderId="9" xfId="2" applyFont="1" applyFill="1" applyBorder="1" applyAlignment="1">
      <alignment horizontal="center"/>
    </xf>
    <xf numFmtId="0" fontId="6" fillId="5" borderId="0" xfId="2" applyFont="1" applyFill="1" applyBorder="1" applyAlignment="1">
      <alignment horizontal="left" wrapText="1"/>
    </xf>
    <xf numFmtId="0" fontId="6" fillId="7" borderId="19" xfId="2" applyFont="1" applyFill="1" applyBorder="1" applyAlignment="1">
      <alignment horizontal="left" wrapText="1"/>
    </xf>
    <xf numFmtId="0" fontId="6" fillId="7" borderId="21" xfId="2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center" vertical="center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59596160"/>
        <c:axId val="59610240"/>
        <c:axId val="0"/>
      </c:bar3DChart>
      <c:catAx>
        <c:axId val="59596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59610240"/>
        <c:crosses val="autoZero"/>
        <c:auto val="1"/>
        <c:lblAlgn val="ctr"/>
        <c:lblOffset val="100"/>
        <c:noMultiLvlLbl val="0"/>
      </c:catAx>
      <c:valAx>
        <c:axId val="59610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59596160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ENERO 2023'!$D$95:$J$95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ENERO 2023'!$G$96:$G$100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ENERO 2023'!$H$96:$H$100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ENERO 2023'!$I$96:$I$100</c:f>
              <c:numCache>
                <c:formatCode>General</c:formatCode>
                <c:ptCount val="5"/>
                <c:pt idx="0">
                  <c:v>3</c:v>
                </c:pt>
                <c:pt idx="1">
                  <c:v>17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88820736"/>
        <c:axId val="88830720"/>
        <c:axId val="0"/>
      </c:bar3DChart>
      <c:catAx>
        <c:axId val="8882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88830720"/>
        <c:crosses val="autoZero"/>
        <c:auto val="1"/>
        <c:lblAlgn val="ctr"/>
        <c:lblOffset val="100"/>
        <c:noMultiLvlLbl val="0"/>
      </c:catAx>
      <c:valAx>
        <c:axId val="88830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88207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ENERO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ENERO 2023'!$F$156:$F$159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ENERO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ENERO 2023'!$H$156:$H$159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ENERO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ENERO 2023'!$G$156:$G$159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ENERO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ENERO 2023'!$I$156:$I$159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ENERO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ENERO 2023'!$J$156:$J$159</c:f>
              <c:numCache>
                <c:formatCode>0%</c:formatCode>
                <c:ptCount val="4"/>
                <c:pt idx="0">
                  <c:v>0.69230769230769229</c:v>
                </c:pt>
                <c:pt idx="1">
                  <c:v>7.6923076923076927E-2</c:v>
                </c:pt>
                <c:pt idx="2">
                  <c:v>7.6923076923076927E-2</c:v>
                </c:pt>
                <c:pt idx="3">
                  <c:v>0.15384615384615385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89202688"/>
        <c:axId val="89204224"/>
        <c:axId val="0"/>
      </c:bar3DChart>
      <c:catAx>
        <c:axId val="89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89204224"/>
        <c:crosses val="autoZero"/>
        <c:auto val="1"/>
        <c:lblAlgn val="ctr"/>
        <c:lblOffset val="100"/>
        <c:noMultiLvlLbl val="0"/>
      </c:catAx>
      <c:valAx>
        <c:axId val="89204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920268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ENERO 2023'!$F$212:$F$215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ENERO 2023'!$G$212:$G$215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ENERO 2023'!$H$212:$H$215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ENERO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ENERO 2023'!$I$212:$I$215</c:f>
              <c:numCache>
                <c:formatCode>General</c:formatCode>
                <c:ptCount val="4"/>
                <c:pt idx="0">
                  <c:v>17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ENERO 2023'!$J$212:$J$215</c:f>
              <c:numCache>
                <c:formatCode>0%</c:formatCode>
                <c:ptCount val="4"/>
                <c:pt idx="0">
                  <c:v>0.85</c:v>
                </c:pt>
                <c:pt idx="1">
                  <c:v>0.15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4794496"/>
        <c:axId val="94796032"/>
        <c:axId val="0"/>
      </c:bar3DChart>
      <c:catAx>
        <c:axId val="947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4796032"/>
        <c:crosses val="autoZero"/>
        <c:auto val="1"/>
        <c:lblAlgn val="ctr"/>
        <c:lblOffset val="100"/>
        <c:noMultiLvlLbl val="0"/>
      </c:catAx>
      <c:valAx>
        <c:axId val="94796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7944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ENERO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ENERO 2023'!$C$22:$E$22</c:f>
              <c:numCache>
                <c:formatCode>General</c:formatCode>
                <c:ptCount val="3"/>
                <c:pt idx="0">
                  <c:v>17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ENERO 2023'!$C$23:$E$23</c:f>
              <c:numCache>
                <c:formatCode>0%</c:formatCode>
                <c:ptCount val="3"/>
                <c:pt idx="0">
                  <c:v>0.85</c:v>
                </c:pt>
                <c:pt idx="1">
                  <c:v>0.1</c:v>
                </c:pt>
                <c:pt idx="2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4837760"/>
        <c:axId val="94847744"/>
        <c:axId val="0"/>
      </c:bar3DChart>
      <c:catAx>
        <c:axId val="94837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4847744"/>
        <c:crosses val="autoZero"/>
        <c:auto val="1"/>
        <c:lblAlgn val="ctr"/>
        <c:lblOffset val="100"/>
        <c:noMultiLvlLbl val="0"/>
      </c:catAx>
      <c:valAx>
        <c:axId val="94847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4837760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ENERO 2023'!$H$20:$O$20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ENERO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ENERO 2023'!$H$22:$K$22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ENERO 2023'!$H$23:$K$23</c:f>
              <c:numCache>
                <c:formatCode>0%</c:formatCode>
                <c:ptCount val="4"/>
                <c:pt idx="0">
                  <c:v>0.45</c:v>
                </c:pt>
                <c:pt idx="1">
                  <c:v>0.45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4878336"/>
        <c:axId val="94890240"/>
        <c:axId val="0"/>
      </c:bar3DChart>
      <c:catAx>
        <c:axId val="948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4890240"/>
        <c:crosses val="autoZero"/>
        <c:auto val="1"/>
        <c:lblAlgn val="ctr"/>
        <c:lblOffset val="100"/>
        <c:noMultiLvlLbl val="0"/>
      </c:catAx>
      <c:valAx>
        <c:axId val="94890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487833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ENERO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ENERO 2023'!$G$185:$G$188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ENERO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ENERO 2023'!$H$185:$H$188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ENERO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ENERO 2023'!$I$185:$I$188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ENERO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ENERO 2023'!$J$185:$J$188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8955264"/>
        <c:axId val="98956800"/>
        <c:axId val="0"/>
      </c:bar3DChart>
      <c:catAx>
        <c:axId val="9895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98956800"/>
        <c:crosses val="autoZero"/>
        <c:auto val="1"/>
        <c:lblAlgn val="ctr"/>
        <c:lblOffset val="100"/>
        <c:noMultiLvlLbl val="0"/>
      </c:catAx>
      <c:valAx>
        <c:axId val="98956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89552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ENERO 2023'!$F$239:$F$250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ENERO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ENERO 2023'!$G$239:$G$250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991488"/>
        <c:axId val="99001472"/>
        <c:axId val="0"/>
      </c:bar3DChart>
      <c:catAx>
        <c:axId val="989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001472"/>
        <c:crosses val="autoZero"/>
        <c:auto val="1"/>
        <c:lblAlgn val="ctr"/>
        <c:lblOffset val="100"/>
        <c:noMultiLvlLbl val="0"/>
      </c:catAx>
      <c:valAx>
        <c:axId val="99001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89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POR CONFIDENCIALIDAD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ENERO 2023'!$F$44:$F$59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POR CONFIDENCIALIDAD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ENERO 2023'!$G$44:$G$59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POR CONFIDENCIALIDAD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ENERO 2023'!$H$44:$H$59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POR CONFIDENCIALIDAD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ENERO 2023'!$I$44:$I$59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POR CONFIDENCIALIDAD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ENERO 2023'!$J$44:$J$59</c:f>
              <c:numCache>
                <c:formatCode>General</c:formatCode>
                <c:ptCount val="1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361728"/>
        <c:axId val="100363264"/>
        <c:axId val="0"/>
      </c:bar3DChart>
      <c:catAx>
        <c:axId val="10036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363264"/>
        <c:crosses val="autoZero"/>
        <c:auto val="1"/>
        <c:lblAlgn val="ctr"/>
        <c:lblOffset val="100"/>
        <c:noMultiLvlLbl val="0"/>
      </c:catAx>
      <c:valAx>
        <c:axId val="100363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36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87395712"/>
        <c:axId val="87422080"/>
        <c:axId val="0"/>
      </c:bar3DChart>
      <c:catAx>
        <c:axId val="87395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87422080"/>
        <c:crosses val="autoZero"/>
        <c:auto val="1"/>
        <c:lblAlgn val="ctr"/>
        <c:lblOffset val="100"/>
        <c:noMultiLvlLbl val="0"/>
      </c:catAx>
      <c:valAx>
        <c:axId val="87422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739571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FEBRERO 2023'!$D$95:$J$95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FEBRERO 2023'!$G$96:$G$100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FEBRERO 2023'!$H$96:$H$100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FEBRERO 2023'!$I$96:$I$100</c:f>
              <c:numCache>
                <c:formatCode>General</c:formatCode>
                <c:ptCount val="5"/>
                <c:pt idx="0">
                  <c:v>6</c:v>
                </c:pt>
                <c:pt idx="1">
                  <c:v>14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87337984"/>
        <c:axId val="87491328"/>
        <c:axId val="0"/>
      </c:bar3DChart>
      <c:catAx>
        <c:axId val="873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87491328"/>
        <c:crosses val="autoZero"/>
        <c:auto val="1"/>
        <c:lblAlgn val="ctr"/>
        <c:lblOffset val="100"/>
        <c:noMultiLvlLbl val="0"/>
      </c:catAx>
      <c:valAx>
        <c:axId val="87491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73379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FEBRERO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FEBRERO 2023'!$F$156:$F$159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FEBRERO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FEBRERO 2023'!$H$156:$H$159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FEBRERO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FEBRERO 2023'!$G$156:$G$159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FEBRERO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FEBRERO 2023'!$I$156:$I$159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FEBRERO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FEBRERO 2023'!$J$156:$J$159</c:f>
              <c:numCache>
                <c:formatCode>0%</c:formatCode>
                <c:ptCount val="4"/>
                <c:pt idx="0">
                  <c:v>0.72222222222222221</c:v>
                </c:pt>
                <c:pt idx="1">
                  <c:v>0.1111111111111111</c:v>
                </c:pt>
                <c:pt idx="2">
                  <c:v>0</c:v>
                </c:pt>
                <c:pt idx="3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87552000"/>
        <c:axId val="87553536"/>
        <c:axId val="0"/>
      </c:bar3DChart>
      <c:catAx>
        <c:axId val="8755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87553536"/>
        <c:crosses val="autoZero"/>
        <c:auto val="1"/>
        <c:lblAlgn val="ctr"/>
        <c:lblOffset val="100"/>
        <c:noMultiLvlLbl val="0"/>
      </c:catAx>
      <c:valAx>
        <c:axId val="87553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755200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FEBRERO 2023'!$F$212:$F$215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FEBRERO 2023'!$G$212:$G$215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FEBRERO 2023'!$H$212:$H$215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FEBRERO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FEBRERO 2023'!$I$212:$I$215</c:f>
              <c:numCache>
                <c:formatCode>General</c:formatCode>
                <c:ptCount val="4"/>
                <c:pt idx="0">
                  <c:v>14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FEBRERO 2023'!$J$212:$J$215</c:f>
              <c:numCache>
                <c:formatCode>0%</c:formatCode>
                <c:ptCount val="4"/>
                <c:pt idx="0">
                  <c:v>0.7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0727808"/>
        <c:axId val="100729600"/>
        <c:axId val="0"/>
      </c:bar3DChart>
      <c:catAx>
        <c:axId val="10072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0729600"/>
        <c:crosses val="autoZero"/>
        <c:auto val="1"/>
        <c:lblAlgn val="ctr"/>
        <c:lblOffset val="100"/>
        <c:noMultiLvlLbl val="0"/>
      </c:catAx>
      <c:valAx>
        <c:axId val="100729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07278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FEBRERO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FEBRERO 2023'!$C$22:$E$22</c:f>
              <c:numCache>
                <c:formatCode>General</c:formatCode>
                <c:ptCount val="3"/>
                <c:pt idx="0">
                  <c:v>14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FEBRERO 2023'!$C$23:$E$23</c:f>
              <c:numCache>
                <c:formatCode>0%</c:formatCode>
                <c:ptCount val="3"/>
                <c:pt idx="0">
                  <c:v>0.7</c:v>
                </c:pt>
                <c:pt idx="1">
                  <c:v>0.05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0770944"/>
        <c:axId val="100772480"/>
        <c:axId val="0"/>
      </c:bar3DChart>
      <c:catAx>
        <c:axId val="10077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0772480"/>
        <c:crosses val="autoZero"/>
        <c:auto val="1"/>
        <c:lblAlgn val="ctr"/>
        <c:lblOffset val="100"/>
        <c:noMultiLvlLbl val="0"/>
      </c:catAx>
      <c:valAx>
        <c:axId val="100772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077094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FEBRERO 2023'!$H$20:$O$20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FEBRERO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FEBRERO 2023'!$H$22:$K$22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FEBRERO 2023'!$H$23:$K$23</c:f>
              <c:numCache>
                <c:formatCode>0%</c:formatCode>
                <c:ptCount val="4"/>
                <c:pt idx="0">
                  <c:v>0.25</c:v>
                </c:pt>
                <c:pt idx="1">
                  <c:v>0.3</c:v>
                </c:pt>
                <c:pt idx="2">
                  <c:v>0.05</c:v>
                </c:pt>
                <c:pt idx="3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0823808"/>
        <c:axId val="100831616"/>
        <c:axId val="0"/>
      </c:bar3DChart>
      <c:catAx>
        <c:axId val="10082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0831616"/>
        <c:crosses val="autoZero"/>
        <c:auto val="1"/>
        <c:lblAlgn val="ctr"/>
        <c:lblOffset val="100"/>
        <c:noMultiLvlLbl val="0"/>
      </c:catAx>
      <c:valAx>
        <c:axId val="100831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082380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FEBRERO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FEBRERO 2023'!$G$185:$G$188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FEBRERO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FEBRERO 2023'!$H$185:$H$188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FEBRERO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FEBRERO 2023'!$I$185:$I$188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FEBRERO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FEBRERO 2023'!$J$185:$J$188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0945280"/>
        <c:axId val="100959360"/>
        <c:axId val="0"/>
      </c:bar3DChart>
      <c:catAx>
        <c:axId val="100945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00959360"/>
        <c:crosses val="autoZero"/>
        <c:auto val="1"/>
        <c:lblAlgn val="ctr"/>
        <c:lblOffset val="100"/>
        <c:noMultiLvlLbl val="0"/>
      </c:catAx>
      <c:valAx>
        <c:axId val="100959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09452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FEBRERO 2023'!$F$239:$F$250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FEBRERO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FEBRERO 2023'!$G$239:$G$250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378880"/>
        <c:axId val="102384768"/>
        <c:axId val="0"/>
      </c:bar3DChart>
      <c:catAx>
        <c:axId val="1023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384768"/>
        <c:crosses val="autoZero"/>
        <c:auto val="1"/>
        <c:lblAlgn val="ctr"/>
        <c:lblOffset val="100"/>
        <c:noMultiLvlLbl val="0"/>
      </c:catAx>
      <c:valAx>
        <c:axId val="102384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37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FEBRERO 2023'!$F$44:$F$59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FEBRERO 2023'!$G$44:$G$59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FEBRERO 2023'!$H$44:$H$59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FEBRERO 2023'!$I$44:$I$59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FEBRERO 2023'!$J$44:$J$59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430592"/>
        <c:axId val="102432128"/>
        <c:axId val="0"/>
      </c:bar3DChart>
      <c:catAx>
        <c:axId val="10243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432128"/>
        <c:crosses val="autoZero"/>
        <c:auto val="1"/>
        <c:lblAlgn val="ctr"/>
        <c:lblOffset val="100"/>
        <c:noMultiLvlLbl val="0"/>
      </c:catAx>
      <c:valAx>
        <c:axId val="10243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430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00105600"/>
        <c:axId val="100107392"/>
        <c:axId val="0"/>
      </c:bar3DChart>
      <c:catAx>
        <c:axId val="10010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0107392"/>
        <c:crosses val="autoZero"/>
        <c:auto val="1"/>
        <c:lblAlgn val="ctr"/>
        <c:lblOffset val="100"/>
        <c:noMultiLvlLbl val="0"/>
      </c:catAx>
      <c:valAx>
        <c:axId val="100107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0105600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MARZO 2023'!$D$95:$J$95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MARZO 2023'!$G$96:$G$100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MARZO 2023'!$H$96:$H$100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MARZO 2023'!$I$96:$I$100</c:f>
              <c:numCache>
                <c:formatCode>General</c:formatCode>
                <c:ptCount val="5"/>
                <c:pt idx="0">
                  <c:v>4</c:v>
                </c:pt>
                <c:pt idx="1">
                  <c:v>16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2145024"/>
        <c:axId val="100147968"/>
        <c:axId val="0"/>
      </c:bar3DChart>
      <c:catAx>
        <c:axId val="1021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00147968"/>
        <c:crosses val="autoZero"/>
        <c:auto val="1"/>
        <c:lblAlgn val="ctr"/>
        <c:lblOffset val="100"/>
        <c:noMultiLvlLbl val="0"/>
      </c:catAx>
      <c:valAx>
        <c:axId val="100147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21450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MARZO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MARZO 2023'!$F$156:$F$159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MARZO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MARZO 2023'!$H$156:$H$159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MARZO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MARZO 2023'!$G$156:$G$159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MARZO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MARZO 2023'!$I$156:$I$159</c:f>
              <c:numCache>
                <c:formatCode>General</c:formatCode>
                <c:ptCount val="4"/>
                <c:pt idx="0">
                  <c:v>18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MARZO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MARZO 2023'!$J$156:$J$159</c:f>
              <c:numCache>
                <c:formatCode>0%</c:formatCode>
                <c:ptCount val="4"/>
                <c:pt idx="0">
                  <c:v>0.78260869565217395</c:v>
                </c:pt>
                <c:pt idx="1">
                  <c:v>0.17391304347826086</c:v>
                </c:pt>
                <c:pt idx="2">
                  <c:v>0</c:v>
                </c:pt>
                <c:pt idx="3">
                  <c:v>4.3478260869565216E-2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00278272"/>
        <c:axId val="100279808"/>
        <c:axId val="0"/>
      </c:bar3DChart>
      <c:catAx>
        <c:axId val="10027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00279808"/>
        <c:crosses val="autoZero"/>
        <c:auto val="1"/>
        <c:lblAlgn val="ctr"/>
        <c:lblOffset val="100"/>
        <c:noMultiLvlLbl val="0"/>
      </c:catAx>
      <c:valAx>
        <c:axId val="100279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0278272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MARZO 2023'!$F$212:$F$215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MARZO 2023'!$G$212:$G$215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MARZO 2023'!$H$212:$H$215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MARZO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MARZO 2023'!$I$212:$I$215</c:f>
              <c:numCache>
                <c:formatCode>General</c:formatCode>
                <c:ptCount val="4"/>
                <c:pt idx="0">
                  <c:v>16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MARZO 2023'!$J$212:$J$215</c:f>
              <c:numCache>
                <c:formatCode>0%</c:formatCode>
                <c:ptCount val="4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2198272"/>
        <c:axId val="102204160"/>
        <c:axId val="0"/>
      </c:bar3DChart>
      <c:catAx>
        <c:axId val="10219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2204160"/>
        <c:crosses val="autoZero"/>
        <c:auto val="1"/>
        <c:lblAlgn val="ctr"/>
        <c:lblOffset val="100"/>
        <c:noMultiLvlLbl val="0"/>
      </c:catAx>
      <c:valAx>
        <c:axId val="102204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1982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MARZO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MARZO 2023'!$C$22:$E$22</c:f>
              <c:numCache>
                <c:formatCode>General</c:formatCode>
                <c:ptCount val="3"/>
                <c:pt idx="0">
                  <c:v>16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MARZO 2023'!$C$23:$E$23</c:f>
              <c:numCache>
                <c:formatCode>0%</c:formatCode>
                <c:ptCount val="3"/>
                <c:pt idx="0">
                  <c:v>0.8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2319232"/>
        <c:axId val="102320768"/>
        <c:axId val="0"/>
      </c:bar3DChart>
      <c:catAx>
        <c:axId val="10231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2320768"/>
        <c:crosses val="autoZero"/>
        <c:auto val="1"/>
        <c:lblAlgn val="ctr"/>
        <c:lblOffset val="100"/>
        <c:noMultiLvlLbl val="0"/>
      </c:catAx>
      <c:valAx>
        <c:axId val="102320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231923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MARZO 2023'!$H$20:$O$20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MARZO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MARZO 2023'!$H$22:$K$22</c:f>
              <c:numCache>
                <c:formatCode>General</c:formatCode>
                <c:ptCount val="4"/>
                <c:pt idx="0">
                  <c:v>6</c:v>
                </c:pt>
                <c:pt idx="1">
                  <c:v>9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MARZO 2023'!$H$23:$K$23</c:f>
              <c:numCache>
                <c:formatCode>0%</c:formatCode>
                <c:ptCount val="4"/>
                <c:pt idx="0">
                  <c:v>0.3</c:v>
                </c:pt>
                <c:pt idx="1">
                  <c:v>0.45</c:v>
                </c:pt>
                <c:pt idx="2">
                  <c:v>0.1</c:v>
                </c:pt>
                <c:pt idx="3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8860160"/>
        <c:axId val="108876160"/>
        <c:axId val="0"/>
      </c:bar3DChart>
      <c:catAx>
        <c:axId val="10886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8876160"/>
        <c:crosses val="autoZero"/>
        <c:auto val="1"/>
        <c:lblAlgn val="ctr"/>
        <c:lblOffset val="100"/>
        <c:noMultiLvlLbl val="0"/>
      </c:catAx>
      <c:valAx>
        <c:axId val="108876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886016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MARZO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MARZO 2023'!$G$185:$G$188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MARZO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MARZO 2023'!$H$185:$H$188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MARZO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MARZO 2023'!$I$185:$I$188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MARZO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MARZO 2023'!$J$185:$J$188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8911616"/>
        <c:axId val="108933888"/>
        <c:axId val="0"/>
      </c:bar3DChart>
      <c:catAx>
        <c:axId val="10891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08933888"/>
        <c:crosses val="autoZero"/>
        <c:auto val="1"/>
        <c:lblAlgn val="ctr"/>
        <c:lblOffset val="100"/>
        <c:noMultiLvlLbl val="0"/>
      </c:catAx>
      <c:valAx>
        <c:axId val="108933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891161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MARZO 2023'!$F$239:$F$250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MARZO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MARZO 2023'!$G$239:$G$250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968576"/>
        <c:axId val="108974464"/>
        <c:axId val="0"/>
      </c:bar3DChart>
      <c:catAx>
        <c:axId val="10896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974464"/>
        <c:crosses val="autoZero"/>
        <c:auto val="1"/>
        <c:lblAlgn val="ctr"/>
        <c:lblOffset val="100"/>
        <c:noMultiLvlLbl val="0"/>
      </c:catAx>
      <c:valAx>
        <c:axId val="108974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8968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MARZO 2023'!$F$44:$F$59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MARZO 2023'!$G$44:$G$59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MARZO 2023'!$H$44:$H$59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MARZO 2023'!$I$44:$I$59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MARZO 2023'!$J$44:$J$59</c:f>
              <c:numCache>
                <c:formatCode>General</c:formatCode>
                <c:ptCount val="1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278336"/>
        <c:axId val="109279872"/>
        <c:axId val="0"/>
      </c:bar3DChart>
      <c:catAx>
        <c:axId val="10927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279872"/>
        <c:crosses val="autoZero"/>
        <c:auto val="1"/>
        <c:lblAlgn val="ctr"/>
        <c:lblOffset val="100"/>
        <c:noMultiLvlLbl val="0"/>
      </c:catAx>
      <c:valAx>
        <c:axId val="10927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278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0561920"/>
        <c:axId val="110576000"/>
        <c:axId val="0"/>
      </c:bar3DChart>
      <c:catAx>
        <c:axId val="11056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0576000"/>
        <c:crosses val="autoZero"/>
        <c:auto val="1"/>
        <c:lblAlgn val="ctr"/>
        <c:lblOffset val="100"/>
        <c:noMultiLvlLbl val="0"/>
      </c:catAx>
      <c:valAx>
        <c:axId val="110576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0561920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ABRIL 2023'!$D$95:$J$95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ABRIL 2023'!$G$96:$G$100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ABRIL 2023'!$H$96:$H$100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ABRIL 2023'!$I$96:$I$100</c:f>
              <c:numCache>
                <c:formatCode>General</c:formatCode>
                <c:ptCount val="5"/>
                <c:pt idx="0">
                  <c:v>4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0639360"/>
        <c:axId val="110645248"/>
        <c:axId val="0"/>
      </c:bar3DChart>
      <c:catAx>
        <c:axId val="11063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0645248"/>
        <c:crosses val="autoZero"/>
        <c:auto val="1"/>
        <c:lblAlgn val="ctr"/>
        <c:lblOffset val="100"/>
        <c:noMultiLvlLbl val="0"/>
      </c:catAx>
      <c:valAx>
        <c:axId val="1106452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06393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ABRIL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ABRIL 2023'!$F$156:$F$159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ABRIL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ABRIL 2023'!$H$156:$H$159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ABRIL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ABRIL 2023'!$G$156:$G$159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ABRIL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ABRIL 2023'!$I$156:$I$159</c:f>
              <c:numCache>
                <c:formatCode>General</c:formatCode>
                <c:ptCount val="4"/>
                <c:pt idx="0">
                  <c:v>15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ABRIL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ABRIL 2023'!$J$156:$J$159</c:f>
              <c:numCache>
                <c:formatCode>0%</c:formatCode>
                <c:ptCount val="4"/>
                <c:pt idx="0">
                  <c:v>0.83333333333333337</c:v>
                </c:pt>
                <c:pt idx="1">
                  <c:v>0.1111111111111111</c:v>
                </c:pt>
                <c:pt idx="2">
                  <c:v>0</c:v>
                </c:pt>
                <c:pt idx="3">
                  <c:v>5.5555555555555552E-2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0689280"/>
        <c:axId val="110707456"/>
        <c:axId val="0"/>
      </c:bar3DChart>
      <c:catAx>
        <c:axId val="1106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0707456"/>
        <c:crosses val="autoZero"/>
        <c:auto val="1"/>
        <c:lblAlgn val="ctr"/>
        <c:lblOffset val="100"/>
        <c:noMultiLvlLbl val="0"/>
      </c:catAx>
      <c:valAx>
        <c:axId val="110707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068928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ABRIL 2023'!$F$212:$F$215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ABRIL 2023'!$G$212:$G$215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ABRIL 2023'!$H$212:$H$215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ABRIL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ABRIL 2023'!$I$212:$I$215</c:f>
              <c:numCache>
                <c:formatCode>General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ABRIL 2023'!$J$212:$J$215</c:f>
              <c:numCache>
                <c:formatCode>0%</c:formatCode>
                <c:ptCount val="4"/>
                <c:pt idx="0">
                  <c:v>0.6875</c:v>
                </c:pt>
                <c:pt idx="1">
                  <c:v>0.25</c:v>
                </c:pt>
                <c:pt idx="2">
                  <c:v>6.25E-2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1372544"/>
        <c:axId val="111087616"/>
        <c:axId val="0"/>
      </c:bar3DChart>
      <c:catAx>
        <c:axId val="111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1087616"/>
        <c:crosses val="autoZero"/>
        <c:auto val="1"/>
        <c:lblAlgn val="ctr"/>
        <c:lblOffset val="100"/>
        <c:noMultiLvlLbl val="0"/>
      </c:catAx>
      <c:valAx>
        <c:axId val="111087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13725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ABRIL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ABRIL 2023'!$C$22:$E$22</c:f>
              <c:numCache>
                <c:formatCode>General</c:formatCode>
                <c:ptCount val="3"/>
                <c:pt idx="0">
                  <c:v>11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ABRIL 2023'!$C$23:$E$23</c:f>
              <c:numCache>
                <c:formatCode>0%</c:formatCode>
                <c:ptCount val="3"/>
                <c:pt idx="0">
                  <c:v>0.6875</c:v>
                </c:pt>
                <c:pt idx="1">
                  <c:v>6.25E-2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1116672"/>
        <c:axId val="111118208"/>
        <c:axId val="0"/>
      </c:bar3DChart>
      <c:catAx>
        <c:axId val="11111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1118208"/>
        <c:crosses val="autoZero"/>
        <c:auto val="1"/>
        <c:lblAlgn val="ctr"/>
        <c:lblOffset val="100"/>
        <c:noMultiLvlLbl val="0"/>
      </c:catAx>
      <c:valAx>
        <c:axId val="111118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111667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ABRIL 2023'!$H$20:$O$20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ABRIL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ABRIL 2023'!$H$22:$K$22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ABRIL 2023'!$H$23:$K$23</c:f>
              <c:numCache>
                <c:formatCode>0%</c:formatCode>
                <c:ptCount val="4"/>
                <c:pt idx="0">
                  <c:v>0.3125</c:v>
                </c:pt>
                <c:pt idx="1">
                  <c:v>0.4375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1161344"/>
        <c:axId val="111164800"/>
        <c:axId val="0"/>
      </c:bar3DChart>
      <c:catAx>
        <c:axId val="11116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1164800"/>
        <c:crosses val="autoZero"/>
        <c:auto val="1"/>
        <c:lblAlgn val="ctr"/>
        <c:lblOffset val="100"/>
        <c:noMultiLvlLbl val="0"/>
      </c:catAx>
      <c:valAx>
        <c:axId val="111164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116134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ABRIL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ABRIL 2023'!$G$185:$G$188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ABRIL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ABRIL 2023'!$H$185:$H$188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ABRIL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ABRIL 2023'!$I$185:$I$188</c:f>
              <c:numCache>
                <c:formatCode>General</c:formatCode>
                <c:ptCount val="4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ABRIL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ABRIL 2023'!$J$185:$J$188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1196800"/>
        <c:axId val="111284608"/>
        <c:axId val="0"/>
      </c:bar3DChart>
      <c:catAx>
        <c:axId val="11119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1284608"/>
        <c:crosses val="autoZero"/>
        <c:auto val="1"/>
        <c:lblAlgn val="ctr"/>
        <c:lblOffset val="100"/>
        <c:noMultiLvlLbl val="0"/>
      </c:catAx>
      <c:valAx>
        <c:axId val="111284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11968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ABRIL 2023'!$F$239:$F$250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ABRIL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ABRIL 2023'!$G$239:$G$250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323392"/>
        <c:axId val="111333376"/>
        <c:axId val="0"/>
      </c:bar3DChart>
      <c:catAx>
        <c:axId val="11132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333376"/>
        <c:crosses val="autoZero"/>
        <c:auto val="1"/>
        <c:lblAlgn val="ctr"/>
        <c:lblOffset val="100"/>
        <c:noMultiLvlLbl val="0"/>
      </c:catAx>
      <c:valAx>
        <c:axId val="111333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132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ABRIL 2023'!$F$44:$F$59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ABRIL 2023'!$G$44:$G$59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ABRIL 2023'!$H$44:$H$59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ABRIL 2023'!$I$44:$I$59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ABRIL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452928"/>
        <c:axId val="111454464"/>
        <c:axId val="0"/>
      </c:bar3DChart>
      <c:catAx>
        <c:axId val="11145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454464"/>
        <c:crosses val="autoZero"/>
        <c:auto val="1"/>
        <c:lblAlgn val="ctr"/>
        <c:lblOffset val="100"/>
        <c:noMultiLvlLbl val="0"/>
      </c:catAx>
      <c:valAx>
        <c:axId val="11145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45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0835968"/>
        <c:axId val="110858240"/>
        <c:axId val="0"/>
      </c:bar3DChart>
      <c:catAx>
        <c:axId val="110835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0858240"/>
        <c:crosses val="autoZero"/>
        <c:auto val="1"/>
        <c:lblAlgn val="ctr"/>
        <c:lblOffset val="100"/>
        <c:noMultiLvlLbl val="0"/>
      </c:catAx>
      <c:valAx>
        <c:axId val="110858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083596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MAYO 2023'!$D$95:$J$95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MAYO 2023'!$G$96:$G$100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MAYO 2023'!$H$96:$H$100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MAYO 2023'!$I$96:$I$100</c:f>
              <c:numCache>
                <c:formatCode>General</c:formatCode>
                <c:ptCount val="5"/>
                <c:pt idx="0">
                  <c:v>5</c:v>
                </c:pt>
                <c:pt idx="1">
                  <c:v>15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1486848"/>
        <c:axId val="111488384"/>
        <c:axId val="0"/>
      </c:bar3DChart>
      <c:catAx>
        <c:axId val="11148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1488384"/>
        <c:crosses val="autoZero"/>
        <c:auto val="1"/>
        <c:lblAlgn val="ctr"/>
        <c:lblOffset val="100"/>
        <c:noMultiLvlLbl val="0"/>
      </c:catAx>
      <c:valAx>
        <c:axId val="11148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14868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MAYO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MAYO 2023'!$F$156:$F$159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MAYO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MAYO 2023'!$H$156:$H$159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MAYO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MAYO 2023'!$G$156:$G$159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MAYO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MAYO 2023'!$I$156:$I$159</c:f>
              <c:numCache>
                <c:formatCode>General</c:formatCode>
                <c:ptCount val="4"/>
                <c:pt idx="0">
                  <c:v>16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MAYO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MAYO 2023'!$J$156:$J$159</c:f>
              <c:numCache>
                <c:formatCode>0%</c:formatCode>
                <c:ptCount val="4"/>
                <c:pt idx="0">
                  <c:v>0.61538461538461542</c:v>
                </c:pt>
                <c:pt idx="1">
                  <c:v>0.23076923076923078</c:v>
                </c:pt>
                <c:pt idx="2">
                  <c:v>7.6923076923076927E-2</c:v>
                </c:pt>
                <c:pt idx="3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1004288"/>
        <c:axId val="111022464"/>
        <c:axId val="0"/>
      </c:bar3DChart>
      <c:catAx>
        <c:axId val="11100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1022464"/>
        <c:crosses val="autoZero"/>
        <c:auto val="1"/>
        <c:lblAlgn val="ctr"/>
        <c:lblOffset val="100"/>
        <c:noMultiLvlLbl val="0"/>
      </c:catAx>
      <c:valAx>
        <c:axId val="111022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100428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MAYO 2023'!$F$212:$F$215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MAYO 2023'!$G$212:$G$215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MAYO 2023'!$H$212:$H$215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MAYO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MAYO 2023'!$I$212:$I$215</c:f>
              <c:numCache>
                <c:formatCode>General</c:formatCode>
                <c:ptCount val="4"/>
                <c:pt idx="0">
                  <c:v>15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MAYO 2023'!$J$212:$J$215</c:f>
              <c:numCache>
                <c:formatCode>0%</c:formatCode>
                <c:ptCount val="4"/>
                <c:pt idx="0">
                  <c:v>0.7142857142857143</c:v>
                </c:pt>
                <c:pt idx="1">
                  <c:v>0.23809523809523808</c:v>
                </c:pt>
                <c:pt idx="2">
                  <c:v>0</c:v>
                </c:pt>
                <c:pt idx="3">
                  <c:v>4.7619047619047616E-2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1560576"/>
        <c:axId val="111562112"/>
        <c:axId val="0"/>
      </c:bar3DChart>
      <c:catAx>
        <c:axId val="11156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1562112"/>
        <c:crosses val="autoZero"/>
        <c:auto val="1"/>
        <c:lblAlgn val="ctr"/>
        <c:lblOffset val="100"/>
        <c:noMultiLvlLbl val="0"/>
      </c:catAx>
      <c:valAx>
        <c:axId val="111562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156057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MAYO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MAYO 2023'!$C$22:$E$22</c:f>
              <c:numCache>
                <c:formatCode>General</c:formatCode>
                <c:ptCount val="3"/>
                <c:pt idx="0">
                  <c:v>15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MAYO 2023'!$C$23:$E$23</c:f>
              <c:numCache>
                <c:formatCode>0%</c:formatCode>
                <c:ptCount val="3"/>
                <c:pt idx="0">
                  <c:v>0.7142857142857143</c:v>
                </c:pt>
                <c:pt idx="1">
                  <c:v>0.14285714285714285</c:v>
                </c:pt>
                <c:pt idx="2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2402432"/>
        <c:axId val="112403968"/>
        <c:axId val="0"/>
      </c:bar3DChart>
      <c:catAx>
        <c:axId val="112402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2403968"/>
        <c:crosses val="autoZero"/>
        <c:auto val="1"/>
        <c:lblAlgn val="ctr"/>
        <c:lblOffset val="100"/>
        <c:noMultiLvlLbl val="0"/>
      </c:catAx>
      <c:valAx>
        <c:axId val="112403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240243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MAYO 2023'!$H$20:$O$20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MAYO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MAYO 2023'!$H$22:$K$22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MAYO 2023'!$H$23:$K$23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0.19047619047619047</c:v>
                </c:pt>
                <c:pt idx="3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2426368"/>
        <c:axId val="112430080"/>
        <c:axId val="0"/>
      </c:bar3DChart>
      <c:catAx>
        <c:axId val="11242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2430080"/>
        <c:crosses val="autoZero"/>
        <c:auto val="1"/>
        <c:lblAlgn val="ctr"/>
        <c:lblOffset val="100"/>
        <c:noMultiLvlLbl val="0"/>
      </c:catAx>
      <c:valAx>
        <c:axId val="112430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242636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MAYO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MAYO 2023'!$G$185:$G$188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MAYO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MAYO 2023'!$H$185:$H$188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MAYO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MAYO 2023'!$I$185:$I$188</c:f>
              <c:numCache>
                <c:formatCode>General</c:formatCode>
                <c:ptCount val="4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MAYO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MAYO 2023'!$J$185:$J$188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2244992"/>
        <c:axId val="112250880"/>
        <c:axId val="0"/>
      </c:bar3DChart>
      <c:catAx>
        <c:axId val="11224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2250880"/>
        <c:crosses val="autoZero"/>
        <c:auto val="1"/>
        <c:lblAlgn val="ctr"/>
        <c:lblOffset val="100"/>
        <c:noMultiLvlLbl val="0"/>
      </c:catAx>
      <c:valAx>
        <c:axId val="112250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22449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MAYO 2023'!$F$239:$F$250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MAYO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MAYO 2023'!$G$239:$G$250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293760"/>
        <c:axId val="112295296"/>
        <c:axId val="0"/>
      </c:bar3DChart>
      <c:catAx>
        <c:axId val="1122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295296"/>
        <c:crosses val="autoZero"/>
        <c:auto val="1"/>
        <c:lblAlgn val="ctr"/>
        <c:lblOffset val="100"/>
        <c:noMultiLvlLbl val="0"/>
      </c:catAx>
      <c:valAx>
        <c:axId val="112295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229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MAYO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MAYO 2023'!$F$44:$F$59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MAYO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MAYO 2023'!$G$44:$G$59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MAYO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MAYO 2023'!$H$44:$H$59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MAYO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MAYO 2023'!$I$44:$I$59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MAYO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MAYO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337280"/>
        <c:axId val="112338816"/>
        <c:axId val="0"/>
      </c:bar3DChart>
      <c:catAx>
        <c:axId val="11233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338816"/>
        <c:crosses val="autoZero"/>
        <c:auto val="1"/>
        <c:lblAlgn val="ctr"/>
        <c:lblOffset val="100"/>
        <c:noMultiLvlLbl val="0"/>
      </c:catAx>
      <c:valAx>
        <c:axId val="11233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33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1933312"/>
        <c:axId val="111934848"/>
        <c:axId val="0"/>
      </c:bar3DChart>
      <c:catAx>
        <c:axId val="111933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1934848"/>
        <c:crosses val="autoZero"/>
        <c:auto val="1"/>
        <c:lblAlgn val="ctr"/>
        <c:lblOffset val="100"/>
        <c:noMultiLvlLbl val="0"/>
      </c:catAx>
      <c:valAx>
        <c:axId val="111934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193331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JUNIO 2023'!$D$95:$J$95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JUNIO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JUNIO 2023'!$G$96:$G$100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JUNIO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JUNIO 2023'!$H$96:$H$100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JUNIO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JUNIO 2023'!$I$96:$I$100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1994368"/>
        <c:axId val="111995904"/>
        <c:axId val="0"/>
      </c:bar3DChart>
      <c:catAx>
        <c:axId val="11199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1995904"/>
        <c:crosses val="autoZero"/>
        <c:auto val="1"/>
        <c:lblAlgn val="ctr"/>
        <c:lblOffset val="100"/>
        <c:noMultiLvlLbl val="0"/>
      </c:catAx>
      <c:valAx>
        <c:axId val="111995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19943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JUNIO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JUNIO 2023'!$F$156:$F$159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JUNIO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JUNIO 2023'!$H$156:$H$159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JUNIO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JUNIO 2023'!$G$156:$G$159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JUNIO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JUNIO 2023'!$I$156:$I$159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JUNIO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JUNIO 2023'!$J$156:$J$159</c:f>
              <c:numCache>
                <c:formatCode>0%</c:formatCode>
                <c:ptCount val="4"/>
                <c:pt idx="0">
                  <c:v>0.81818181818181823</c:v>
                </c:pt>
                <c:pt idx="1">
                  <c:v>0.18181818181818182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2048384"/>
        <c:axId val="112066560"/>
        <c:axId val="0"/>
      </c:bar3DChart>
      <c:catAx>
        <c:axId val="1120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2066560"/>
        <c:crosses val="autoZero"/>
        <c:auto val="1"/>
        <c:lblAlgn val="ctr"/>
        <c:lblOffset val="100"/>
        <c:noMultiLvlLbl val="0"/>
      </c:catAx>
      <c:valAx>
        <c:axId val="11206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204838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JUNIO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JUNIO 2023'!$F$212:$F$215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JUNIO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JUNIO 2023'!$G$212:$G$215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JUNIO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JUNIO 2023'!$H$212:$H$215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JUNIO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JUNIO 2023'!$I$212:$I$215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JUNIO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JUNIO 2023'!$J$212:$J$215</c:f>
              <c:numCache>
                <c:formatCode>0%</c:formatCode>
                <c:ptCount val="4"/>
                <c:pt idx="0">
                  <c:v>0.90909090909090906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2543232"/>
        <c:axId val="112544768"/>
        <c:axId val="0"/>
      </c:bar3DChart>
      <c:catAx>
        <c:axId val="11254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2544768"/>
        <c:crosses val="autoZero"/>
        <c:auto val="1"/>
        <c:lblAlgn val="ctr"/>
        <c:lblOffset val="100"/>
        <c:noMultiLvlLbl val="0"/>
      </c:catAx>
      <c:valAx>
        <c:axId val="112544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25432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JUNIO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JUNIO 2023'!$C$22:$E$22</c:f>
              <c:numCache>
                <c:formatCode>General</c:formatCode>
                <c:ptCount val="3"/>
                <c:pt idx="0">
                  <c:v>10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JUNIO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JUNIO 2023'!$C$23:$E$23</c:f>
              <c:numCache>
                <c:formatCode>0%</c:formatCode>
                <c:ptCount val="3"/>
                <c:pt idx="0">
                  <c:v>0.90909090909090906</c:v>
                </c:pt>
                <c:pt idx="1">
                  <c:v>0</c:v>
                </c:pt>
                <c:pt idx="2">
                  <c:v>9.0909090909090912E-2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2590208"/>
        <c:axId val="112612480"/>
        <c:axId val="0"/>
      </c:bar3DChart>
      <c:catAx>
        <c:axId val="112590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2612480"/>
        <c:crosses val="autoZero"/>
        <c:auto val="1"/>
        <c:lblAlgn val="ctr"/>
        <c:lblOffset val="100"/>
        <c:noMultiLvlLbl val="0"/>
      </c:catAx>
      <c:valAx>
        <c:axId val="112612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259020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JUNIO 2023'!$H$20:$O$20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JUNIO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JUNIO 2023'!$H$22:$K$22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JUNIO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JUNIO 2023'!$H$23:$K$23</c:f>
              <c:numCache>
                <c:formatCode>0%</c:formatCode>
                <c:ptCount val="4"/>
                <c:pt idx="0">
                  <c:v>0.18181818181818182</c:v>
                </c:pt>
                <c:pt idx="1">
                  <c:v>0.36363636363636365</c:v>
                </c:pt>
                <c:pt idx="2">
                  <c:v>0</c:v>
                </c:pt>
                <c:pt idx="3">
                  <c:v>0.45454545454545453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2638976"/>
        <c:axId val="112646784"/>
        <c:axId val="0"/>
      </c:bar3DChart>
      <c:catAx>
        <c:axId val="11263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2646784"/>
        <c:crosses val="autoZero"/>
        <c:auto val="1"/>
        <c:lblAlgn val="ctr"/>
        <c:lblOffset val="100"/>
        <c:noMultiLvlLbl val="0"/>
      </c:catAx>
      <c:valAx>
        <c:axId val="1126467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263897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JUNIO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JUNIO 2023'!$G$185:$G$188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JUNIO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JUNIO 2023'!$H$185:$H$188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JUNIO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JUNIO 2023'!$I$185:$I$188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JUNIO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JUNIO 2023'!$J$185:$J$188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9072640"/>
        <c:axId val="119074176"/>
        <c:axId val="0"/>
      </c:bar3DChart>
      <c:catAx>
        <c:axId val="119072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9074176"/>
        <c:crosses val="autoZero"/>
        <c:auto val="1"/>
        <c:lblAlgn val="ctr"/>
        <c:lblOffset val="100"/>
        <c:noMultiLvlLbl val="0"/>
      </c:catAx>
      <c:valAx>
        <c:axId val="119074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90726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JUNIO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JUNIO 2023'!$F$239:$F$250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JUNIO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JUNIO 2023'!$G$239:$G$250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117312"/>
        <c:axId val="119118848"/>
        <c:axId val="0"/>
      </c:bar3DChart>
      <c:catAx>
        <c:axId val="1191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118848"/>
        <c:crosses val="autoZero"/>
        <c:auto val="1"/>
        <c:lblAlgn val="ctr"/>
        <c:lblOffset val="100"/>
        <c:noMultiLvlLbl val="0"/>
      </c:catAx>
      <c:valAx>
        <c:axId val="119118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9117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JUNIO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JUNIO 2023'!$F$44:$F$59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JUNIO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JUNIO 2023'!$G$44:$G$59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JUNIO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JUNIO 2023'!$H$44:$H$59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JUNIO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JUNIO 2023'!$I$44:$I$59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JUNIO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JUNIO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847808"/>
        <c:axId val="121849344"/>
        <c:axId val="0"/>
      </c:bar3DChart>
      <c:catAx>
        <c:axId val="12184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849344"/>
        <c:crosses val="autoZero"/>
        <c:auto val="1"/>
        <c:lblAlgn val="ctr"/>
        <c:lblOffset val="100"/>
        <c:noMultiLvlLbl val="0"/>
      </c:catAx>
      <c:valAx>
        <c:axId val="12184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847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1366016"/>
        <c:axId val="121367552"/>
        <c:axId val="0"/>
      </c:bar3DChart>
      <c:catAx>
        <c:axId val="12136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1367552"/>
        <c:crosses val="autoZero"/>
        <c:auto val="1"/>
        <c:lblAlgn val="ctr"/>
        <c:lblOffset val="100"/>
        <c:noMultiLvlLbl val="0"/>
      </c:catAx>
      <c:valAx>
        <c:axId val="121367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136601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JULIO 2023'!$D$95:$J$95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JULIO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JULIO 2023'!$G$96:$G$100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JULIO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JULIO 2023'!$H$96:$H$100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JULIO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JULIO 2023'!$I$96:$I$100</c:f>
              <c:numCache>
                <c:formatCode>General</c:formatCode>
                <c:ptCount val="5"/>
                <c:pt idx="0">
                  <c:v>6</c:v>
                </c:pt>
                <c:pt idx="1">
                  <c:v>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1296000"/>
        <c:axId val="121297536"/>
        <c:axId val="0"/>
      </c:bar3DChart>
      <c:catAx>
        <c:axId val="12129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1297536"/>
        <c:crosses val="autoZero"/>
        <c:auto val="1"/>
        <c:lblAlgn val="ctr"/>
        <c:lblOffset val="100"/>
        <c:noMultiLvlLbl val="0"/>
      </c:catAx>
      <c:valAx>
        <c:axId val="121297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12960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JULIO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JULIO 2023'!$F$156:$F$159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JULIO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JULIO 2023'!$H$156:$H$159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JULIO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JULIO 2023'!$G$156:$G$159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JULIO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JULIO 2023'!$I$156:$I$159</c:f>
              <c:numCache>
                <c:formatCode>General</c:formatCode>
                <c:ptCount val="4"/>
                <c:pt idx="0">
                  <c:v>15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JULIO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JULIO 2023'!$J$156:$J$159</c:f>
              <c:numCache>
                <c:formatCode>0%</c:formatCode>
                <c:ptCount val="4"/>
                <c:pt idx="0">
                  <c:v>0.65217391304347827</c:v>
                </c:pt>
                <c:pt idx="1">
                  <c:v>8.6956521739130432E-2</c:v>
                </c:pt>
                <c:pt idx="2">
                  <c:v>8.6956521739130432E-2</c:v>
                </c:pt>
                <c:pt idx="3">
                  <c:v>0.17391304347826086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21468800"/>
        <c:axId val="121470336"/>
        <c:axId val="0"/>
      </c:bar3DChart>
      <c:catAx>
        <c:axId val="12146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1470336"/>
        <c:crosses val="autoZero"/>
        <c:auto val="1"/>
        <c:lblAlgn val="ctr"/>
        <c:lblOffset val="100"/>
        <c:noMultiLvlLbl val="0"/>
      </c:catAx>
      <c:valAx>
        <c:axId val="121470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146880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JULIO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JULIO 2023'!$F$212:$F$215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JULIO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JULIO 2023'!$G$212:$G$215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JULIO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JULIO 2023'!$H$212:$H$215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JULIO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JULIO 2023'!$I$212:$I$215</c:f>
              <c:numCache>
                <c:formatCode>General</c:formatCode>
                <c:ptCount val="4"/>
                <c:pt idx="0">
                  <c:v>9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JULIO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JULIO 2023'!$J$212:$J$215</c:f>
              <c:numCache>
                <c:formatCode>0%</c:formatCode>
                <c:ptCount val="4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1959552"/>
        <c:axId val="121961088"/>
        <c:axId val="0"/>
      </c:bar3DChart>
      <c:catAx>
        <c:axId val="12195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1961088"/>
        <c:crosses val="autoZero"/>
        <c:auto val="1"/>
        <c:lblAlgn val="ctr"/>
        <c:lblOffset val="100"/>
        <c:noMultiLvlLbl val="0"/>
      </c:catAx>
      <c:valAx>
        <c:axId val="121961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19595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JULIO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JULIO 2023'!$C$22:$E$22</c:f>
              <c:numCache>
                <c:formatCode>General</c:formatCode>
                <c:ptCount val="3"/>
                <c:pt idx="0">
                  <c:v>9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JULIO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JULIO 2023'!$C$23:$E$23</c:f>
              <c:numCache>
                <c:formatCode>0%</c:formatCode>
                <c:ptCount val="3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1994240"/>
        <c:axId val="122012416"/>
        <c:axId val="0"/>
      </c:bar3DChart>
      <c:catAx>
        <c:axId val="121994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2012416"/>
        <c:crosses val="autoZero"/>
        <c:auto val="1"/>
        <c:lblAlgn val="ctr"/>
        <c:lblOffset val="100"/>
        <c:noMultiLvlLbl val="0"/>
      </c:catAx>
      <c:valAx>
        <c:axId val="122012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1994240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JULIO 2023'!$H$20:$O$20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JULIO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JULIO 2023'!$H$22:$K$22</c:f>
              <c:numCache>
                <c:formatCode>General</c:formatCode>
                <c:ptCount val="4"/>
                <c:pt idx="0">
                  <c:v>10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JULIO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JULIO 2023'!$H$23:$K$23</c:f>
              <c:numCache>
                <c:formatCode>0%</c:formatCode>
                <c:ptCount val="4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2055296"/>
        <c:axId val="122059008"/>
        <c:axId val="0"/>
      </c:bar3DChart>
      <c:catAx>
        <c:axId val="12205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2059008"/>
        <c:crosses val="autoZero"/>
        <c:auto val="1"/>
        <c:lblAlgn val="ctr"/>
        <c:lblOffset val="100"/>
        <c:noMultiLvlLbl val="0"/>
      </c:catAx>
      <c:valAx>
        <c:axId val="122059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205529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JULIO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JULIO 2023'!$G$185:$G$188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JULIO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JULIO 2023'!$H$185:$H$188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JULIO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JULIO 2023'!$I$185:$I$188</c:f>
              <c:numCache>
                <c:formatCode>General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JULIO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JULIO 2023'!$J$185:$J$188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3438592"/>
        <c:axId val="123440128"/>
        <c:axId val="0"/>
      </c:bar3DChart>
      <c:catAx>
        <c:axId val="123438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3440128"/>
        <c:crosses val="autoZero"/>
        <c:auto val="1"/>
        <c:lblAlgn val="ctr"/>
        <c:lblOffset val="100"/>
        <c:noMultiLvlLbl val="0"/>
      </c:catAx>
      <c:valAx>
        <c:axId val="123440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34385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JULIO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JULIO 2023'!$F$239:$F$250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JULIO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JULIO 2023'!$G$239:$G$250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217024"/>
        <c:axId val="123218560"/>
        <c:axId val="0"/>
      </c:bar3DChart>
      <c:catAx>
        <c:axId val="12321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218560"/>
        <c:crosses val="autoZero"/>
        <c:auto val="1"/>
        <c:lblAlgn val="ctr"/>
        <c:lblOffset val="100"/>
        <c:noMultiLvlLbl val="0"/>
      </c:catAx>
      <c:valAx>
        <c:axId val="123218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3217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JULIO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JULIO 2023'!$F$44:$F$59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JULIO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JULIO 2023'!$G$44:$G$59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JULIO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JULIO 2023'!$H$44:$H$59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JULIO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JULIO 2023'!$I$44:$I$59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JULIO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JULIO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264384"/>
        <c:axId val="123274368"/>
        <c:axId val="0"/>
      </c:bar3DChart>
      <c:catAx>
        <c:axId val="12326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274368"/>
        <c:crosses val="autoZero"/>
        <c:auto val="1"/>
        <c:lblAlgn val="ctr"/>
        <c:lblOffset val="100"/>
        <c:noMultiLvlLbl val="0"/>
      </c:catAx>
      <c:valAx>
        <c:axId val="12327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26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1603200"/>
        <c:axId val="121604736"/>
        <c:axId val="0"/>
      </c:bar3DChart>
      <c:catAx>
        <c:axId val="121603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1604736"/>
        <c:crosses val="autoZero"/>
        <c:auto val="1"/>
        <c:lblAlgn val="ctr"/>
        <c:lblOffset val="100"/>
        <c:noMultiLvlLbl val="0"/>
      </c:catAx>
      <c:valAx>
        <c:axId val="121604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1603200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AGOSTO 2023'!$D$95:$J$95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AGOSTO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AGOSTO 2023'!$G$96:$G$100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AGOSTO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AGOSTO 2023'!$H$96:$H$100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AGOSTO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AGOSTO 2023'!$I$96:$I$100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1680640"/>
        <c:axId val="121682176"/>
        <c:axId val="0"/>
      </c:bar3DChart>
      <c:catAx>
        <c:axId val="12168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1682176"/>
        <c:crosses val="autoZero"/>
        <c:auto val="1"/>
        <c:lblAlgn val="ctr"/>
        <c:lblOffset val="100"/>
        <c:noMultiLvlLbl val="0"/>
      </c:catAx>
      <c:valAx>
        <c:axId val="121682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16806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AGOSTO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AGOSTO 2023'!$F$156:$F$159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AGOSTO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AGOSTO 2023'!$H$156:$H$159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AGOSTO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AGOSTO 2023'!$G$156:$G$159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AGOSTO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AGOSTO 2023'!$I$156:$I$159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AGOSTO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AGOSTO 2023'!$J$156:$J$159</c:f>
              <c:numCache>
                <c:formatCode>0%</c:formatCode>
                <c:ptCount val="4"/>
                <c:pt idx="0">
                  <c:v>0.88888888888888884</c:v>
                </c:pt>
                <c:pt idx="1">
                  <c:v>0</c:v>
                </c:pt>
                <c:pt idx="2">
                  <c:v>0</c:v>
                </c:pt>
                <c:pt idx="3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21738752"/>
        <c:axId val="121740288"/>
        <c:axId val="0"/>
      </c:bar3DChart>
      <c:catAx>
        <c:axId val="1217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1740288"/>
        <c:crosses val="autoZero"/>
        <c:auto val="1"/>
        <c:lblAlgn val="ctr"/>
        <c:lblOffset val="100"/>
        <c:noMultiLvlLbl val="0"/>
      </c:catAx>
      <c:valAx>
        <c:axId val="121740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1738752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AGOSTO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AGOSTO 2023'!$F$212:$F$215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AGOSTO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AGOSTO 2023'!$G$212:$G$215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AGOSTO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AGOSTO 2023'!$H$212:$H$215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AGOSTO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AGOSTO 2023'!$I$212:$I$215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AGOSTO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AGOSTO 2023'!$J$212:$J$215</c:f>
              <c:numCache>
                <c:formatCode>0%</c:formatCode>
                <c:ptCount val="4"/>
                <c:pt idx="0">
                  <c:v>0.625</c:v>
                </c:pt>
                <c:pt idx="1">
                  <c:v>0.375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3732736"/>
        <c:axId val="123734272"/>
        <c:axId val="0"/>
      </c:bar3DChart>
      <c:catAx>
        <c:axId val="12373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3734272"/>
        <c:crosses val="autoZero"/>
        <c:auto val="1"/>
        <c:lblAlgn val="ctr"/>
        <c:lblOffset val="100"/>
        <c:noMultiLvlLbl val="0"/>
      </c:catAx>
      <c:valAx>
        <c:axId val="123734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37327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AGOSTO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AGOSTO 2023'!$C$22:$E$22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AGOSTO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AGOSTO 2023'!$C$23:$E$23</c:f>
              <c:numCache>
                <c:formatCode>0%</c:formatCode>
                <c:ptCount val="3"/>
                <c:pt idx="0">
                  <c:v>0.625</c:v>
                </c:pt>
                <c:pt idx="1">
                  <c:v>0.125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3796096"/>
        <c:axId val="123801984"/>
        <c:axId val="0"/>
      </c:bar3DChart>
      <c:catAx>
        <c:axId val="123796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3801984"/>
        <c:crosses val="autoZero"/>
        <c:auto val="1"/>
        <c:lblAlgn val="ctr"/>
        <c:lblOffset val="100"/>
        <c:noMultiLvlLbl val="0"/>
      </c:catAx>
      <c:valAx>
        <c:axId val="123801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379609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AGOSTO 2023'!$H$20:$O$20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AGOSTO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AGOSTO 2023'!$H$22:$K$22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AGOSTO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AGOSTO 2023'!$H$23:$K$23</c:f>
              <c:numCache>
                <c:formatCode>0%</c:formatCode>
                <c:ptCount val="4"/>
                <c:pt idx="0">
                  <c:v>0.125</c:v>
                </c:pt>
                <c:pt idx="1">
                  <c:v>0.75</c:v>
                </c:pt>
                <c:pt idx="2">
                  <c:v>0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3824384"/>
        <c:axId val="123832192"/>
        <c:axId val="0"/>
      </c:bar3DChart>
      <c:catAx>
        <c:axId val="12382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3832192"/>
        <c:crosses val="autoZero"/>
        <c:auto val="1"/>
        <c:lblAlgn val="ctr"/>
        <c:lblOffset val="100"/>
        <c:noMultiLvlLbl val="0"/>
      </c:catAx>
      <c:valAx>
        <c:axId val="123832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382438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AGOSTO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AGOSTO 2023'!$G$185:$G$188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AGOSTO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AGOSTO 2023'!$H$185:$H$188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AGOSTO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AGOSTO 2023'!$I$185:$I$188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AGOSTO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AGOSTO 2023'!$J$185:$J$188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4363904"/>
        <c:axId val="124365440"/>
        <c:axId val="0"/>
      </c:bar3DChart>
      <c:catAx>
        <c:axId val="12436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4365440"/>
        <c:crosses val="autoZero"/>
        <c:auto val="1"/>
        <c:lblAlgn val="ctr"/>
        <c:lblOffset val="100"/>
        <c:noMultiLvlLbl val="0"/>
      </c:catAx>
      <c:valAx>
        <c:axId val="124365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3639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AGOSTO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AGOSTO 2023'!$F$239:$F$250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AGOSTO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AGOSTO 2023'!$G$239:$G$250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093184"/>
        <c:axId val="124094720"/>
        <c:axId val="0"/>
      </c:bar3DChart>
      <c:catAx>
        <c:axId val="12409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094720"/>
        <c:crosses val="autoZero"/>
        <c:auto val="1"/>
        <c:lblAlgn val="ctr"/>
        <c:lblOffset val="100"/>
        <c:noMultiLvlLbl val="0"/>
      </c:catAx>
      <c:valAx>
        <c:axId val="124094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093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AGOSTO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AGOSTO 2023'!$F$44:$F$59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AGOSTO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AGOSTO 2023'!$G$44:$G$59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AGOSTO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AGOSTO 2023'!$H$44:$H$59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AGOSTO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AGOSTO 2023'!$I$44:$I$59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AGOSTO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AGOSTO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193792"/>
        <c:axId val="124195584"/>
        <c:axId val="0"/>
      </c:bar3DChart>
      <c:catAx>
        <c:axId val="12419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195584"/>
        <c:crosses val="autoZero"/>
        <c:auto val="1"/>
        <c:lblAlgn val="ctr"/>
        <c:lblOffset val="100"/>
        <c:noMultiLvlLbl val="0"/>
      </c:catAx>
      <c:valAx>
        <c:axId val="12419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193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3589376"/>
        <c:axId val="123590912"/>
        <c:axId val="0"/>
      </c:bar3DChart>
      <c:catAx>
        <c:axId val="123589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3590912"/>
        <c:crosses val="autoZero"/>
        <c:auto val="1"/>
        <c:lblAlgn val="ctr"/>
        <c:lblOffset val="100"/>
        <c:noMultiLvlLbl val="0"/>
      </c:catAx>
      <c:valAx>
        <c:axId val="123590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358937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SEPTIEMBRE 2023'!$D$95:$J$95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SEPTIEMBRE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SEPTIEMBRE 2023'!$G$96:$G$100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SEPTIEMBRE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SEPTIEMBRE 2023'!$H$96:$H$100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SEPTIEMBRE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SEPTIEMBRE 2023'!$I$96:$I$100</c:f>
              <c:numCache>
                <c:formatCode>General</c:formatCode>
                <c:ptCount val="5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3511168"/>
        <c:axId val="123512704"/>
        <c:axId val="0"/>
      </c:bar3DChart>
      <c:catAx>
        <c:axId val="12351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3512704"/>
        <c:crosses val="autoZero"/>
        <c:auto val="1"/>
        <c:lblAlgn val="ctr"/>
        <c:lblOffset val="100"/>
        <c:noMultiLvlLbl val="0"/>
      </c:catAx>
      <c:valAx>
        <c:axId val="1235127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35111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SEPTIEMBRE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SEPTIEMBRE 2023'!$F$156:$F$159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SEPTIEMBRE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SEPTIEMBRE 2023'!$H$156:$H$159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SEPTIEMBRE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SEPTIEMBRE 2023'!$G$156:$G$159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SEPTIEMBRE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SEPTIEMBRE 2023'!$I$156:$I$159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SEPTIEMBRE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SEPTIEMBRE 2023'!$J$156:$J$159</c:f>
              <c:numCache>
                <c:formatCode>0%</c:formatCode>
                <c:ptCount val="4"/>
                <c:pt idx="0">
                  <c:v>0.76470588235294112</c:v>
                </c:pt>
                <c:pt idx="1">
                  <c:v>0.11764705882352941</c:v>
                </c:pt>
                <c:pt idx="2">
                  <c:v>0</c:v>
                </c:pt>
                <c:pt idx="3">
                  <c:v>0.11764705882352941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23622528"/>
        <c:axId val="123624064"/>
        <c:axId val="0"/>
      </c:bar3DChart>
      <c:catAx>
        <c:axId val="1236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3624064"/>
        <c:crosses val="autoZero"/>
        <c:auto val="1"/>
        <c:lblAlgn val="ctr"/>
        <c:lblOffset val="100"/>
        <c:noMultiLvlLbl val="0"/>
      </c:catAx>
      <c:valAx>
        <c:axId val="123624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362252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SEPTIEMBRE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SEPTIEMBRE 2023'!$F$212:$F$215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SEPTIEMBRE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SEPTIEMBRE 2023'!$G$212:$G$215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SEPTIEMBRE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SEPTIEMBRE 2023'!$H$212:$H$215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SEPTIEMBRE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SEPTIEMBRE 2023'!$I$212:$I$215</c:f>
              <c:numCache>
                <c:formatCode>General</c:formatCode>
                <c:ptCount val="4"/>
                <c:pt idx="0">
                  <c:v>9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SEPTIEMBRE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SEPTIEMBRE 2023'!$J$212:$J$215</c:f>
              <c:numCache>
                <c:formatCode>0%</c:formatCode>
                <c:ptCount val="4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4309888"/>
        <c:axId val="124311424"/>
        <c:axId val="0"/>
      </c:bar3DChart>
      <c:catAx>
        <c:axId val="12430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4311424"/>
        <c:crosses val="autoZero"/>
        <c:auto val="1"/>
        <c:lblAlgn val="ctr"/>
        <c:lblOffset val="100"/>
        <c:noMultiLvlLbl val="0"/>
      </c:catAx>
      <c:valAx>
        <c:axId val="124311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3098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SEPTIEMBRE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SEPTIEMBRE 2023'!$C$22:$E$22</c:f>
              <c:numCache>
                <c:formatCode>General</c:formatCode>
                <c:ptCount val="3"/>
                <c:pt idx="0">
                  <c:v>9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SEPTIEMBRE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SEPTIEMBRE 2023'!$C$23:$E$23</c:f>
              <c:numCache>
                <c:formatCode>0%</c:formatCode>
                <c:ptCount val="3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4987648"/>
        <c:axId val="124993536"/>
        <c:axId val="0"/>
      </c:bar3DChart>
      <c:catAx>
        <c:axId val="124987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4993536"/>
        <c:crosses val="autoZero"/>
        <c:auto val="1"/>
        <c:lblAlgn val="ctr"/>
        <c:lblOffset val="100"/>
        <c:noMultiLvlLbl val="0"/>
      </c:catAx>
      <c:valAx>
        <c:axId val="124993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498764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SEPTIEMBRE 2023'!$H$20:$O$20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SEPTIEMBRE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SEPTIEMBRE 2023'!$H$22:$K$22</c:f>
              <c:numCache>
                <c:formatCode>General</c:formatCode>
                <c:ptCount val="4"/>
                <c:pt idx="0">
                  <c:v>3</c:v>
                </c:pt>
                <c:pt idx="1">
                  <c:v>8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SEPTIEMBRE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SEPTIEMBRE 2023'!$H$23:$K$23</c:f>
              <c:numCache>
                <c:formatCode>0%</c:formatCode>
                <c:ptCount val="4"/>
                <c:pt idx="0">
                  <c:v>0.2</c:v>
                </c:pt>
                <c:pt idx="1">
                  <c:v>0.53333333333333333</c:v>
                </c:pt>
                <c:pt idx="2">
                  <c:v>0</c:v>
                </c:pt>
                <c:pt idx="3">
                  <c:v>0.26666666666666666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5028224"/>
        <c:axId val="125031936"/>
        <c:axId val="0"/>
      </c:bar3DChart>
      <c:catAx>
        <c:axId val="1250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5031936"/>
        <c:crosses val="autoZero"/>
        <c:auto val="1"/>
        <c:lblAlgn val="ctr"/>
        <c:lblOffset val="100"/>
        <c:noMultiLvlLbl val="0"/>
      </c:catAx>
      <c:valAx>
        <c:axId val="125031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502822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SEPTIEMBRE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SEPTIEMBRE 2023'!$G$185:$G$188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SEPTIEMBRE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SEPTIEMBRE 2023'!$H$185:$H$188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SEPTIEMBRE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SEPTIEMBRE 2023'!$I$185:$I$188</c:f>
              <c:numCache>
                <c:formatCode>General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SEPTIEMBRE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SEPTIEMBRE 2023'!$J$185:$J$188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4777216"/>
        <c:axId val="124778752"/>
        <c:axId val="0"/>
      </c:bar3DChart>
      <c:catAx>
        <c:axId val="124777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4778752"/>
        <c:crosses val="autoZero"/>
        <c:auto val="1"/>
        <c:lblAlgn val="ctr"/>
        <c:lblOffset val="100"/>
        <c:noMultiLvlLbl val="0"/>
      </c:catAx>
      <c:valAx>
        <c:axId val="124778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77721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SEPTIEMBRE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SEPTIEMBRE 2023'!$F$239:$F$250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SEPTIEMBRE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SEPTIEMBRE 2023'!$G$239:$G$250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821888"/>
        <c:axId val="124823424"/>
        <c:axId val="0"/>
      </c:bar3DChart>
      <c:catAx>
        <c:axId val="1248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823424"/>
        <c:crosses val="autoZero"/>
        <c:auto val="1"/>
        <c:lblAlgn val="ctr"/>
        <c:lblOffset val="100"/>
        <c:noMultiLvlLbl val="0"/>
      </c:catAx>
      <c:valAx>
        <c:axId val="124823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82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SEPTIEMBRE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SEPTIEMBRE 2023'!$F$44:$F$59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SEPTIEMBRE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SEPTIEMBRE 2023'!$G$44:$G$59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SEPTIEMBRE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SEPTIEMBRE 2023'!$H$44:$H$59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SEPTIEMBRE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SEPTIEMBRE 2023'!$I$44:$I$59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SEPTIEMBRE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SEPTIEMBRE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6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930688"/>
        <c:axId val="124940672"/>
        <c:axId val="0"/>
      </c:bar3DChart>
      <c:catAx>
        <c:axId val="1249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940672"/>
        <c:crosses val="autoZero"/>
        <c:auto val="1"/>
        <c:lblAlgn val="ctr"/>
        <c:lblOffset val="100"/>
        <c:noMultiLvlLbl val="0"/>
      </c:catAx>
      <c:valAx>
        <c:axId val="124940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930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4690816"/>
        <c:axId val="124692352"/>
        <c:axId val="0"/>
      </c:bar3DChart>
      <c:catAx>
        <c:axId val="124690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4692352"/>
        <c:crosses val="autoZero"/>
        <c:auto val="1"/>
        <c:lblAlgn val="ctr"/>
        <c:lblOffset val="100"/>
        <c:noMultiLvlLbl val="0"/>
      </c:catAx>
      <c:valAx>
        <c:axId val="124692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469081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OCTUBRE 2023'!$D$95:$J$95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OCTUBRE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OCTUBRE 2023'!$G$96:$G$100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OCTUBRE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OCTUBRE 2023'!$H$96:$H$100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OCTUBRE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OCTUBRE 2023'!$I$96:$I$100</c:f>
              <c:numCache>
                <c:formatCode>General</c:formatCode>
                <c:ptCount val="5"/>
                <c:pt idx="0">
                  <c:v>8</c:v>
                </c:pt>
                <c:pt idx="1">
                  <c:v>15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4563456"/>
        <c:axId val="124564992"/>
        <c:axId val="0"/>
      </c:bar3DChart>
      <c:catAx>
        <c:axId val="124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4564992"/>
        <c:crosses val="autoZero"/>
        <c:auto val="1"/>
        <c:lblAlgn val="ctr"/>
        <c:lblOffset val="100"/>
        <c:noMultiLvlLbl val="0"/>
      </c:catAx>
      <c:valAx>
        <c:axId val="1245649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45634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OCTUBRE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OCTUBRE 2023'!$F$156:$F$159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OCTUBRE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OCTUBRE 2023'!$H$156:$H$159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OCTUBRE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OCTUBRE 2023'!$G$156:$G$159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OCTUBRE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OCTUBRE 2023'!$I$156:$I$159</c:f>
              <c:numCache>
                <c:formatCode>General</c:formatCode>
                <c:ptCount val="4"/>
                <c:pt idx="0">
                  <c:v>20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OCTUBRE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OCTUBRE 2023'!$J$156:$J$159</c:f>
              <c:numCache>
                <c:formatCode>0%</c:formatCode>
                <c:ptCount val="4"/>
                <c:pt idx="0">
                  <c:v>0.76923076923076927</c:v>
                </c:pt>
                <c:pt idx="1">
                  <c:v>0.19230769230769232</c:v>
                </c:pt>
                <c:pt idx="2">
                  <c:v>0</c:v>
                </c:pt>
                <c:pt idx="3">
                  <c:v>3.8461538461538464E-2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24539648"/>
        <c:axId val="124541184"/>
        <c:axId val="0"/>
      </c:bar3DChart>
      <c:catAx>
        <c:axId val="1245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4541184"/>
        <c:crosses val="autoZero"/>
        <c:auto val="1"/>
        <c:lblAlgn val="ctr"/>
        <c:lblOffset val="100"/>
        <c:noMultiLvlLbl val="0"/>
      </c:catAx>
      <c:valAx>
        <c:axId val="124541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53964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OCTUBRE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OCTUBRE 2023'!$F$212:$F$215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OCTUBRE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OCTUBRE 2023'!$G$212:$G$215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OCTUBRE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OCTUBRE 2023'!$H$212:$H$215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OCTUBRE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OCTUBRE 2023'!$I$212:$I$215</c:f>
              <c:numCache>
                <c:formatCode>General</c:formatCode>
                <c:ptCount val="4"/>
                <c:pt idx="0">
                  <c:v>15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OCTUBRE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OCTUBRE 2023'!$J$212:$J$215</c:f>
              <c:numCache>
                <c:formatCode>0%</c:formatCode>
                <c:ptCount val="4"/>
                <c:pt idx="0">
                  <c:v>0.68181818181818177</c:v>
                </c:pt>
                <c:pt idx="1">
                  <c:v>0.31818181818181818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7426560"/>
        <c:axId val="127428096"/>
        <c:axId val="0"/>
      </c:bar3DChart>
      <c:catAx>
        <c:axId val="12742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7428096"/>
        <c:crosses val="autoZero"/>
        <c:auto val="1"/>
        <c:lblAlgn val="ctr"/>
        <c:lblOffset val="100"/>
        <c:noMultiLvlLbl val="0"/>
      </c:catAx>
      <c:valAx>
        <c:axId val="127428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74265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OCTUBRE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OCTUBRE 2023'!$C$22:$E$22</c:f>
              <c:numCache>
                <c:formatCode>General</c:formatCode>
                <c:ptCount val="3"/>
                <c:pt idx="0">
                  <c:v>15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OCTUBRE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OCTUBRE 2023'!$C$23:$E$23</c:f>
              <c:numCache>
                <c:formatCode>0%</c:formatCode>
                <c:ptCount val="3"/>
                <c:pt idx="0">
                  <c:v>0.68181818181818177</c:v>
                </c:pt>
                <c:pt idx="1">
                  <c:v>4.5454545454545456E-2</c:v>
                </c:pt>
                <c:pt idx="2">
                  <c:v>0.27272727272727271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7461248"/>
        <c:axId val="127462784"/>
        <c:axId val="0"/>
      </c:bar3DChart>
      <c:catAx>
        <c:axId val="127461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7462784"/>
        <c:crosses val="autoZero"/>
        <c:auto val="1"/>
        <c:lblAlgn val="ctr"/>
        <c:lblOffset val="100"/>
        <c:noMultiLvlLbl val="0"/>
      </c:catAx>
      <c:valAx>
        <c:axId val="1274627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746124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OCTUBRE 2023'!$H$20:$O$20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OCTUBRE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OCTUBRE 2023'!$H$22:$K$22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OCTUBRE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OCTUBRE 2023'!$H$23:$K$23</c:f>
              <c:numCache>
                <c:formatCode>0%</c:formatCode>
                <c:ptCount val="4"/>
                <c:pt idx="0">
                  <c:v>0.31818181818181818</c:v>
                </c:pt>
                <c:pt idx="1">
                  <c:v>0.36363636363636365</c:v>
                </c:pt>
                <c:pt idx="2">
                  <c:v>0</c:v>
                </c:pt>
                <c:pt idx="3">
                  <c:v>0.31818181818181818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7518208"/>
        <c:axId val="127534208"/>
        <c:axId val="0"/>
      </c:bar3DChart>
      <c:catAx>
        <c:axId val="12751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7534208"/>
        <c:crosses val="autoZero"/>
        <c:auto val="1"/>
        <c:lblAlgn val="ctr"/>
        <c:lblOffset val="100"/>
        <c:noMultiLvlLbl val="0"/>
      </c:catAx>
      <c:valAx>
        <c:axId val="127534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751820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OCTUBRE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OCTUBRE 2023'!$G$185:$G$188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OCTUBRE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OCTUBRE 2023'!$H$185:$H$188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OCTUBRE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OCTUBRE 2023'!$I$185:$I$188</c:f>
              <c:numCache>
                <c:formatCode>General</c:formatCode>
                <c:ptCount val="4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OCTUBRE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OCTUBRE 2023'!$J$185:$J$188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7603072"/>
        <c:axId val="127604608"/>
        <c:axId val="0"/>
      </c:bar3DChart>
      <c:catAx>
        <c:axId val="127603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7604608"/>
        <c:crosses val="autoZero"/>
        <c:auto val="1"/>
        <c:lblAlgn val="ctr"/>
        <c:lblOffset val="100"/>
        <c:noMultiLvlLbl val="0"/>
      </c:catAx>
      <c:valAx>
        <c:axId val="127604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76030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OCTUBRE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OCTUBRE 2023'!$F$239:$F$250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OCTUBRE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OCTUBRE 2023'!$G$239:$G$250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643648"/>
        <c:axId val="127645184"/>
        <c:axId val="0"/>
      </c:bar3DChart>
      <c:catAx>
        <c:axId val="12764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645184"/>
        <c:crosses val="autoZero"/>
        <c:auto val="1"/>
        <c:lblAlgn val="ctr"/>
        <c:lblOffset val="100"/>
        <c:noMultiLvlLbl val="0"/>
      </c:catAx>
      <c:valAx>
        <c:axId val="127645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7643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OCTUBRE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OCTUBRE 2023'!$F$44:$F$59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OCTUBRE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OCTUBRE 2023'!$G$44:$G$59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OCTUBRE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OCTUBRE 2023'!$H$44:$H$59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OCTUBRE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OCTUBRE 2023'!$I$44:$I$59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OCTUBRE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OCTUBRE 2023'!$J$44:$J$59</c:f>
              <c:numCache>
                <c:formatCode>General</c:formatCode>
                <c:ptCount val="1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137472"/>
        <c:axId val="128143360"/>
        <c:axId val="0"/>
      </c:bar3DChart>
      <c:catAx>
        <c:axId val="12813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143360"/>
        <c:crosses val="autoZero"/>
        <c:auto val="1"/>
        <c:lblAlgn val="ctr"/>
        <c:lblOffset val="100"/>
        <c:noMultiLvlLbl val="0"/>
      </c:catAx>
      <c:valAx>
        <c:axId val="128143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13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8229376"/>
        <c:axId val="128230912"/>
        <c:axId val="0"/>
      </c:bar3DChart>
      <c:catAx>
        <c:axId val="128229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8230912"/>
        <c:crosses val="autoZero"/>
        <c:auto val="1"/>
        <c:lblAlgn val="ctr"/>
        <c:lblOffset val="100"/>
        <c:noMultiLvlLbl val="0"/>
      </c:catAx>
      <c:valAx>
        <c:axId val="128230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8229376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Nooviembre 2023'!$D$95:$J$95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Nooviembre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Nooviembre 2023'!$G$96:$G$100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Nooviembre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Nooviembre 2023'!$H$96:$H$100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Nooviembre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Nooviembre 2023'!$I$96:$I$100</c:f>
              <c:numCache>
                <c:formatCode>General</c:formatCode>
                <c:ptCount val="5"/>
                <c:pt idx="0">
                  <c:v>7</c:v>
                </c:pt>
                <c:pt idx="1">
                  <c:v>13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8273792"/>
        <c:axId val="128291968"/>
        <c:axId val="0"/>
      </c:bar3DChart>
      <c:catAx>
        <c:axId val="12827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8291968"/>
        <c:crosses val="autoZero"/>
        <c:auto val="1"/>
        <c:lblAlgn val="ctr"/>
        <c:lblOffset val="100"/>
        <c:noMultiLvlLbl val="0"/>
      </c:catAx>
      <c:valAx>
        <c:axId val="128291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82737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Nooviembre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Nooviembre 2023'!$F$156:$F$159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Nooviembre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Nooviembre 2023'!$H$156:$H$159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Nooviembre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Nooviembre 2023'!$G$156:$G$159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Nooviembre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Nooviembre 2023'!$I$156:$I$159</c:f>
              <c:numCache>
                <c:formatCode>General</c:formatCode>
                <c:ptCount val="4"/>
                <c:pt idx="0">
                  <c:v>18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Nooviembre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Nooviembre 2023'!$J$156:$J$159</c:f>
              <c:numCache>
                <c:formatCode>0%</c:formatCode>
                <c:ptCount val="4"/>
                <c:pt idx="0">
                  <c:v>0.81818181818181823</c:v>
                </c:pt>
                <c:pt idx="1">
                  <c:v>0.13636363636363635</c:v>
                </c:pt>
                <c:pt idx="2">
                  <c:v>0</c:v>
                </c:pt>
                <c:pt idx="3">
                  <c:v>4.5454545454545456E-2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28090496"/>
        <c:axId val="128092032"/>
        <c:axId val="0"/>
      </c:bar3DChart>
      <c:catAx>
        <c:axId val="12809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8092032"/>
        <c:crosses val="autoZero"/>
        <c:auto val="1"/>
        <c:lblAlgn val="ctr"/>
        <c:lblOffset val="100"/>
        <c:noMultiLvlLbl val="0"/>
      </c:catAx>
      <c:valAx>
        <c:axId val="128092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809049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Nooviembre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Nooviembre 2023'!$F$212:$F$215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Nooviembre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Nooviembre 2023'!$G$212:$G$215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Nooviembre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Nooviembre 2023'!$H$212:$H$215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Nooviembre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Nooviembre 2023'!$I$212:$I$215</c:f>
              <c:numCache>
                <c:formatCode>General</c:formatCode>
                <c:ptCount val="4"/>
                <c:pt idx="0">
                  <c:v>13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Nooviembre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Nooviembre 2023'!$J$212:$J$215</c:f>
              <c:numCache>
                <c:formatCode>0%</c:formatCode>
                <c:ptCount val="4"/>
                <c:pt idx="0">
                  <c:v>0.65</c:v>
                </c:pt>
                <c:pt idx="1">
                  <c:v>0.35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8351616"/>
        <c:axId val="127800448"/>
        <c:axId val="0"/>
      </c:bar3DChart>
      <c:catAx>
        <c:axId val="1283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7800448"/>
        <c:crosses val="autoZero"/>
        <c:auto val="1"/>
        <c:lblAlgn val="ctr"/>
        <c:lblOffset val="100"/>
        <c:noMultiLvlLbl val="0"/>
      </c:catAx>
      <c:valAx>
        <c:axId val="1278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835161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Nooviembre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Nooviembre 2023'!$C$22:$E$22</c:f>
              <c:numCache>
                <c:formatCode>General</c:formatCode>
                <c:ptCount val="3"/>
                <c:pt idx="0">
                  <c:v>13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Nooviembre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Nooviembre 2023'!$C$23:$E$23</c:f>
              <c:numCache>
                <c:formatCode>0%</c:formatCode>
                <c:ptCount val="3"/>
                <c:pt idx="0">
                  <c:v>0.65</c:v>
                </c:pt>
                <c:pt idx="1">
                  <c:v>0.2</c:v>
                </c:pt>
                <c:pt idx="2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7825408"/>
        <c:axId val="127826944"/>
        <c:axId val="0"/>
      </c:bar3DChart>
      <c:catAx>
        <c:axId val="127825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7826944"/>
        <c:crosses val="autoZero"/>
        <c:auto val="1"/>
        <c:lblAlgn val="ctr"/>
        <c:lblOffset val="100"/>
        <c:noMultiLvlLbl val="0"/>
      </c:catAx>
      <c:valAx>
        <c:axId val="12782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782540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Nooviembre 2023'!$H$20:$O$20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Nooviembre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Nooviembre 2023'!$H$22:$K$22</c:f>
              <c:numCache>
                <c:formatCode>General</c:formatCode>
                <c:ptCount val="4"/>
                <c:pt idx="0">
                  <c:v>4</c:v>
                </c:pt>
                <c:pt idx="1">
                  <c:v>13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Nooviembre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Nooviembre 2023'!$H$23:$K$23</c:f>
              <c:numCache>
                <c:formatCode>0%</c:formatCode>
                <c:ptCount val="4"/>
                <c:pt idx="0">
                  <c:v>0.2</c:v>
                </c:pt>
                <c:pt idx="1">
                  <c:v>0.65</c:v>
                </c:pt>
                <c:pt idx="2">
                  <c:v>0</c:v>
                </c:pt>
                <c:pt idx="3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7956096"/>
        <c:axId val="127959808"/>
        <c:axId val="0"/>
      </c:bar3DChart>
      <c:catAx>
        <c:axId val="12795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7959808"/>
        <c:crosses val="autoZero"/>
        <c:auto val="1"/>
        <c:lblAlgn val="ctr"/>
        <c:lblOffset val="100"/>
        <c:noMultiLvlLbl val="0"/>
      </c:catAx>
      <c:valAx>
        <c:axId val="127959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795609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Nooviembre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Nooviembre 2023'!$G$185:$G$188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Nooviembre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Nooviembre 2023'!$H$185:$H$188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Nooviembre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Nooviembre 2023'!$I$185:$I$188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Nooviembre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Nooviembre 2023'!$J$185:$J$188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8675840"/>
        <c:axId val="128677376"/>
        <c:axId val="0"/>
      </c:bar3DChart>
      <c:catAx>
        <c:axId val="128675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8677376"/>
        <c:crosses val="autoZero"/>
        <c:auto val="1"/>
        <c:lblAlgn val="ctr"/>
        <c:lblOffset val="100"/>
        <c:noMultiLvlLbl val="0"/>
      </c:catAx>
      <c:valAx>
        <c:axId val="128677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86758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Nooviembre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Nooviembre 2023'!$F$239:$F$250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Nooviembre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Nooviembre 2023'!$G$239:$G$250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864192"/>
        <c:axId val="127865984"/>
        <c:axId val="0"/>
      </c:bar3DChart>
      <c:catAx>
        <c:axId val="12786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865984"/>
        <c:crosses val="autoZero"/>
        <c:auto val="1"/>
        <c:lblAlgn val="ctr"/>
        <c:lblOffset val="100"/>
        <c:noMultiLvlLbl val="0"/>
      </c:catAx>
      <c:valAx>
        <c:axId val="127865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786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Nooviembre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Nooviembre 2023'!$F$44:$F$59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Nooviembre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Nooviembre 2023'!$G$44:$G$59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Nooviembre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Nooviembre 2023'!$H$44:$H$59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Nooviembre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Nooviembre 2023'!$I$44:$I$59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Nooviembre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Nooviembre 2023'!$J$44:$J$59</c:f>
              <c:numCache>
                <c:formatCode>General</c:formatCode>
                <c:ptCount val="1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920000"/>
        <c:axId val="127921536"/>
        <c:axId val="0"/>
      </c:bar3DChart>
      <c:catAx>
        <c:axId val="12792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921536"/>
        <c:crosses val="autoZero"/>
        <c:auto val="1"/>
        <c:lblAlgn val="ctr"/>
        <c:lblOffset val="100"/>
        <c:noMultiLvlLbl val="0"/>
      </c:catAx>
      <c:valAx>
        <c:axId val="12792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920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'[2]ESTAD-ENERO'!$C$22:$F$22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41529856"/>
        <c:axId val="141531392"/>
        <c:axId val="0"/>
      </c:bar3DChart>
      <c:catAx>
        <c:axId val="141529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41531392"/>
        <c:crosses val="autoZero"/>
        <c:auto val="1"/>
        <c:lblAlgn val="ctr"/>
        <c:lblOffset val="100"/>
        <c:noMultiLvlLbl val="0"/>
      </c:catAx>
      <c:valAx>
        <c:axId val="141531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41529856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DICIEMBRE 2023'!$D$95:$J$95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DICIEMBRE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DICIEMBRE 2023'!$G$96:$G$100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DICIEMBRE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DICIEMBRE 2023'!$H$96:$H$100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DICIEMBRE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DICIEMBRE 2023'!$I$96:$I$100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42573952"/>
        <c:axId val="142575488"/>
        <c:axId val="0"/>
      </c:bar3DChart>
      <c:catAx>
        <c:axId val="14257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42575488"/>
        <c:crosses val="autoZero"/>
        <c:auto val="1"/>
        <c:lblAlgn val="ctr"/>
        <c:lblOffset val="100"/>
        <c:noMultiLvlLbl val="0"/>
      </c:catAx>
      <c:valAx>
        <c:axId val="142575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425739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DICIEMBRE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DICIEMBRE 2023'!$F$156:$F$159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DICIEMBRE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DICIEMBRE 2023'!$H$156:$H$159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DICIEMBRE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DICIEMBRE 2023'!$G$156:$G$159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DICIEMBRE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DICIEMBRE 2023'!$I$156:$I$159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DICIEMBRE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DICIEMBRE 2023'!$J$156:$J$159</c:f>
              <c:numCache>
                <c:formatCode>0%</c:formatCode>
                <c:ptCount val="4"/>
                <c:pt idx="0">
                  <c:v>0.5</c:v>
                </c:pt>
                <c:pt idx="1">
                  <c:v>0.33333333333333331</c:v>
                </c:pt>
                <c:pt idx="2">
                  <c:v>0</c:v>
                </c:pt>
                <c:pt idx="3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42836864"/>
        <c:axId val="142838400"/>
        <c:axId val="0"/>
      </c:bar3DChart>
      <c:catAx>
        <c:axId val="1428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42838400"/>
        <c:crosses val="autoZero"/>
        <c:auto val="1"/>
        <c:lblAlgn val="ctr"/>
        <c:lblOffset val="100"/>
        <c:noMultiLvlLbl val="0"/>
      </c:catAx>
      <c:valAx>
        <c:axId val="142838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283686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DICIEMBRE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DICIEMBRE 2023'!$F$212:$F$215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DICIEMBRE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DICIEMBRE 2023'!$G$212:$G$215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DICIEMBRE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DICIEMBRE 2023'!$H$212:$H$215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DICIEMBRE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DICIEMBRE 2023'!$I$212:$I$215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DICIEMBRE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DICIEMBRE 2023'!$J$212:$J$215</c:f>
              <c:numCache>
                <c:formatCode>0%</c:formatCode>
                <c:ptCount val="4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42811904"/>
        <c:axId val="142813440"/>
        <c:axId val="0"/>
      </c:bar3DChart>
      <c:catAx>
        <c:axId val="14281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42813440"/>
        <c:crosses val="autoZero"/>
        <c:auto val="1"/>
        <c:lblAlgn val="ctr"/>
        <c:lblOffset val="100"/>
        <c:noMultiLvlLbl val="0"/>
      </c:catAx>
      <c:valAx>
        <c:axId val="142813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28119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DICIEMBRE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DICIEMBRE 2023'!$C$22:$E$22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DICIEMBRE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DICIEMBRE 2023'!$C$23:$E$23</c:f>
              <c:numCache>
                <c:formatCode>0%</c:formatCode>
                <c:ptCount val="3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42859264"/>
        <c:axId val="142861056"/>
        <c:axId val="0"/>
      </c:bar3DChart>
      <c:catAx>
        <c:axId val="142859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42861056"/>
        <c:crosses val="autoZero"/>
        <c:auto val="1"/>
        <c:lblAlgn val="ctr"/>
        <c:lblOffset val="100"/>
        <c:noMultiLvlLbl val="0"/>
      </c:catAx>
      <c:valAx>
        <c:axId val="142861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4285926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DICIEMBRE 2023'!$H$20:$O$20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DICIEMBRE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DICIEMBRE 2023'!$H$22:$K$22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DICIEMBRE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DICIEMBRE 2023'!$H$23:$K$23</c:f>
              <c:numCache>
                <c:formatCode>0%</c:formatCode>
                <c:ptCount val="4"/>
                <c:pt idx="0">
                  <c:v>0.2</c:v>
                </c:pt>
                <c:pt idx="1">
                  <c:v>0.2</c:v>
                </c:pt>
                <c:pt idx="2">
                  <c:v>0</c:v>
                </c:pt>
                <c:pt idx="3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43962880"/>
        <c:axId val="143964416"/>
        <c:axId val="0"/>
      </c:bar3DChart>
      <c:catAx>
        <c:axId val="14396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43964416"/>
        <c:crosses val="autoZero"/>
        <c:auto val="1"/>
        <c:lblAlgn val="ctr"/>
        <c:lblOffset val="100"/>
        <c:noMultiLvlLbl val="0"/>
      </c:catAx>
      <c:valAx>
        <c:axId val="143964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4396288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DICIEMBRE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DICIEMBRE 2023'!$G$185:$G$188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DICIEMBRE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DICIEMBRE 2023'!$H$185:$H$188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DICIEMBRE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DICIEMBRE 2023'!$I$185:$I$188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DICIEMBRE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DICIEMBRE 2023'!$J$185:$J$188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44213888"/>
        <c:axId val="144215424"/>
        <c:axId val="0"/>
      </c:bar3DChart>
      <c:catAx>
        <c:axId val="144213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44215424"/>
        <c:crosses val="autoZero"/>
        <c:auto val="1"/>
        <c:lblAlgn val="ctr"/>
        <c:lblOffset val="100"/>
        <c:noMultiLvlLbl val="0"/>
      </c:catAx>
      <c:valAx>
        <c:axId val="144215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42138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DICIEMBRE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DICIEMBRE 2023'!$F$239:$F$250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DICIEMBRE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DICIEMBRE 2023'!$G$239:$G$250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070144"/>
        <c:axId val="144071680"/>
        <c:axId val="0"/>
      </c:bar3DChart>
      <c:catAx>
        <c:axId val="14407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071680"/>
        <c:crosses val="autoZero"/>
        <c:auto val="1"/>
        <c:lblAlgn val="ctr"/>
        <c:lblOffset val="100"/>
        <c:noMultiLvlLbl val="0"/>
      </c:catAx>
      <c:valAx>
        <c:axId val="144071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407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DICIEMBRE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DICIEMBRE 2023'!$F$44:$F$59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DICIEMBRE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DICIEMBRE 2023'!$G$44:$G$59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DICIEMBRE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DICIEMBRE 2023'!$H$44:$H$59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DICIEMBRE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DICIEMBRE 2023'!$I$44:$I$59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DICIEMBRE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DICIEMBRE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248832"/>
        <c:axId val="144250368"/>
        <c:axId val="0"/>
      </c:bar3DChart>
      <c:catAx>
        <c:axId val="14424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250368"/>
        <c:crosses val="autoZero"/>
        <c:auto val="1"/>
        <c:lblAlgn val="ctr"/>
        <c:lblOffset val="100"/>
        <c:noMultiLvlLbl val="0"/>
      </c:catAx>
      <c:valAx>
        <c:axId val="144250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24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10" Type="http://schemas.openxmlformats.org/officeDocument/2006/relationships/image" Target="../media/image1.png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image" Target="../media/image1.png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10" Type="http://schemas.openxmlformats.org/officeDocument/2006/relationships/image" Target="../media/image1.png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image" Target="../media/image1.png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10" Type="http://schemas.openxmlformats.org/officeDocument/2006/relationships/image" Target="../media/image1.png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10" Type="http://schemas.openxmlformats.org/officeDocument/2006/relationships/image" Target="../media/image1.png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10" Type="http://schemas.openxmlformats.org/officeDocument/2006/relationships/image" Target="../media/image1.png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10" Type="http://schemas.openxmlformats.org/officeDocument/2006/relationships/image" Target="../media/image1.png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10" Type="http://schemas.openxmlformats.org/officeDocument/2006/relationships/image" Target="../media/image1.png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3" name="12 Imagen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4" y="217714"/>
          <a:ext cx="1274371" cy="1176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5" name="14 Imagen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8363" y="166254"/>
          <a:ext cx="1274371" cy="1146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</xdr:col>
      <xdr:colOff>32658</xdr:colOff>
      <xdr:row>1</xdr:row>
      <xdr:rowOff>32657</xdr:rowOff>
    </xdr:from>
    <xdr:ext cx="1266206" cy="1208809"/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658" y="223157"/>
          <a:ext cx="126620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484908</xdr:colOff>
      <xdr:row>0</xdr:row>
      <xdr:rowOff>166254</xdr:rowOff>
    </xdr:from>
    <xdr:ext cx="1259528" cy="1219200"/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08" y="166254"/>
          <a:ext cx="1259528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</xdr:col>
      <xdr:colOff>32658</xdr:colOff>
      <xdr:row>1</xdr:row>
      <xdr:rowOff>32657</xdr:rowOff>
    </xdr:from>
    <xdr:ext cx="1266206" cy="1208809"/>
    <xdr:pic>
      <xdr:nvPicPr>
        <xdr:cNvPr id="11" name="10 Imagen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658" y="223157"/>
          <a:ext cx="126620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484908</xdr:colOff>
      <xdr:row>0</xdr:row>
      <xdr:rowOff>166254</xdr:rowOff>
    </xdr:from>
    <xdr:ext cx="1259528" cy="1219200"/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08" y="166254"/>
          <a:ext cx="1259528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</xdr:col>
      <xdr:colOff>32658</xdr:colOff>
      <xdr:row>1</xdr:row>
      <xdr:rowOff>32657</xdr:rowOff>
    </xdr:from>
    <xdr:ext cx="1266206" cy="1208809"/>
    <xdr:pic>
      <xdr:nvPicPr>
        <xdr:cNvPr id="11" name="10 Imagen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658" y="223157"/>
          <a:ext cx="126620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484908</xdr:colOff>
      <xdr:row>0</xdr:row>
      <xdr:rowOff>166254</xdr:rowOff>
    </xdr:from>
    <xdr:ext cx="1259528" cy="1219200"/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08" y="166254"/>
          <a:ext cx="1259528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</xdr:col>
      <xdr:colOff>32658</xdr:colOff>
      <xdr:row>1</xdr:row>
      <xdr:rowOff>32657</xdr:rowOff>
    </xdr:from>
    <xdr:ext cx="1269609" cy="1208809"/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658" y="223157"/>
          <a:ext cx="1269609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484908</xdr:colOff>
      <xdr:row>0</xdr:row>
      <xdr:rowOff>166254</xdr:rowOff>
    </xdr:from>
    <xdr:ext cx="1252724" cy="1219200"/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08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</xdr:col>
      <xdr:colOff>32658</xdr:colOff>
      <xdr:row>1</xdr:row>
      <xdr:rowOff>32657</xdr:rowOff>
    </xdr:from>
    <xdr:ext cx="1266206" cy="1208809"/>
    <xdr:pic>
      <xdr:nvPicPr>
        <xdr:cNvPr id="11" name="10 Imagen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658" y="223157"/>
          <a:ext cx="126620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484908</xdr:colOff>
      <xdr:row>0</xdr:row>
      <xdr:rowOff>166254</xdr:rowOff>
    </xdr:from>
    <xdr:ext cx="1259528" cy="1219200"/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08" y="166254"/>
          <a:ext cx="1259528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s a DICIEMBRE 2023"/>
    </sheetNames>
    <sheetDataSet>
      <sheetData sheetId="0">
        <row r="20">
          <cell r="H20" t="str">
            <v>SOLICITUD POR SEXO</v>
          </cell>
        </row>
        <row r="21">
          <cell r="C21" t="str">
            <v>PNT</v>
          </cell>
          <cell r="D21" t="str">
            <v>MANUALES</v>
          </cell>
          <cell r="E21" t="str">
            <v>CORREO</v>
          </cell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</row>
        <row r="22">
          <cell r="C22">
            <v>4</v>
          </cell>
          <cell r="D22">
            <v>1</v>
          </cell>
          <cell r="E22">
            <v>0</v>
          </cell>
          <cell r="H22">
            <v>1</v>
          </cell>
          <cell r="I22">
            <v>1</v>
          </cell>
          <cell r="J22">
            <v>0</v>
          </cell>
          <cell r="K22">
            <v>3</v>
          </cell>
        </row>
        <row r="23">
          <cell r="C23">
            <v>0.8</v>
          </cell>
          <cell r="D23">
            <v>0.2</v>
          </cell>
          <cell r="E23">
            <v>0</v>
          </cell>
          <cell r="H23">
            <v>0.2</v>
          </cell>
          <cell r="I23">
            <v>0.2</v>
          </cell>
          <cell r="J23">
            <v>0</v>
          </cell>
          <cell r="K23">
            <v>0.6</v>
          </cell>
        </row>
        <row r="44">
          <cell r="E44" t="str">
            <v>SE TIENE POR NO PRESENTADA ( NO CUMPLIÓ PREVENCIÓN)</v>
          </cell>
          <cell r="J44">
            <v>0</v>
          </cell>
        </row>
        <row r="45">
          <cell r="E45" t="str">
            <v>NO CUMPLIO CON LOS EXTREMOS DEL ARTÍCULO 79 (REQUISITOS)</v>
          </cell>
          <cell r="J45">
            <v>0</v>
          </cell>
        </row>
        <row r="46">
          <cell r="E46" t="str">
            <v xml:space="preserve">INCOMPETENCIA </v>
          </cell>
          <cell r="J46">
            <v>0</v>
          </cell>
        </row>
        <row r="47">
          <cell r="E47" t="str">
            <v>NEGATIVA POR INEXISTENCIA</v>
          </cell>
          <cell r="J47">
            <v>1</v>
          </cell>
        </row>
        <row r="48">
          <cell r="E48" t="str">
            <v>NEGATIVA CONFIDENCIAL E INEXISTENTE</v>
          </cell>
          <cell r="J48">
            <v>0</v>
          </cell>
        </row>
        <row r="49">
          <cell r="E49" t="str">
            <v>AFIRMATIVO</v>
          </cell>
          <cell r="J49">
            <v>3</v>
          </cell>
        </row>
        <row r="50">
          <cell r="E50" t="str">
            <v xml:space="preserve">AFIRMATIVO PARCIAL POR CONFIDENCIALIDAD </v>
          </cell>
          <cell r="J50">
            <v>1</v>
          </cell>
        </row>
        <row r="51">
          <cell r="E51" t="str">
            <v>NEGATIVA POR CONFIDENCIALIDAD Y RESERVADA</v>
          </cell>
          <cell r="J51">
            <v>0</v>
          </cell>
        </row>
        <row r="52">
          <cell r="E52" t="str">
            <v>AFIRMATIVO PARCIAL POR CONFIDENCIALIDAD E INEXISTENCIA</v>
          </cell>
          <cell r="J52">
            <v>0</v>
          </cell>
        </row>
        <row r="53">
          <cell r="E53" t="str">
            <v>AFIRMATIVO PARCIAL POR CONFIDENCIALIDAD, RESERVA E INEXISTENCIA</v>
          </cell>
          <cell r="J53">
            <v>0</v>
          </cell>
        </row>
        <row r="54">
          <cell r="E54" t="str">
            <v>AFIRMATIVO PARCIAL POR INEXISTENCIA</v>
          </cell>
          <cell r="J54">
            <v>0</v>
          </cell>
        </row>
        <row r="55">
          <cell r="E55" t="str">
            <v>AFIRMATIVO PARCIAL POR RESERVA</v>
          </cell>
          <cell r="J55">
            <v>0</v>
          </cell>
        </row>
        <row r="56">
          <cell r="E56" t="str">
            <v>AFIRMATIVO PARCIAL POR RESERVA Y CONFIDENCIALIDAD</v>
          </cell>
          <cell r="J56">
            <v>0</v>
          </cell>
        </row>
        <row r="57">
          <cell r="E57" t="str">
            <v>AFIRMATIVO PARCIAL POR RESERVA E INEXISTENCIA</v>
          </cell>
          <cell r="J57">
            <v>0</v>
          </cell>
        </row>
        <row r="58">
          <cell r="E58" t="str">
            <v>NEGATIVA  POR RESERVA</v>
          </cell>
          <cell r="J58">
            <v>0</v>
          </cell>
        </row>
        <row r="59">
          <cell r="E59" t="str">
            <v>PREVENCIÓN ENTRAMITE</v>
          </cell>
          <cell r="J59">
            <v>0</v>
          </cell>
        </row>
        <row r="95">
          <cell r="D95" t="str">
            <v xml:space="preserve">       FORMATO SOLICITADO</v>
          </cell>
        </row>
        <row r="96">
          <cell r="E96" t="str">
            <v>VIA CORREO ELECTRONICO</v>
          </cell>
          <cell r="I96">
            <v>1</v>
          </cell>
        </row>
        <row r="97">
          <cell r="E97" t="str">
            <v>VÍA INFOMEX</v>
          </cell>
          <cell r="I97">
            <v>4</v>
          </cell>
        </row>
        <row r="98">
          <cell r="E98" t="str">
            <v>REPRODUCCIÓN DE DOCUMENTOS (COPIA SIMPLE, COPIA CERTIFICADA, PLANO SIMPLE Y PLANO CERTIFICADO)</v>
          </cell>
          <cell r="I98">
            <v>1</v>
          </cell>
        </row>
        <row r="99">
          <cell r="E99" t="str">
            <v>FORMATO DIGITAL</v>
          </cell>
          <cell r="I99">
            <v>0</v>
          </cell>
        </row>
        <row r="100">
          <cell r="E100" t="str">
            <v>CONSULTA DIRECTA</v>
          </cell>
          <cell r="I100">
            <v>0</v>
          </cell>
        </row>
        <row r="156">
          <cell r="D156">
            <v>1</v>
          </cell>
          <cell r="E156" t="str">
            <v>ORDINARIA</v>
          </cell>
          <cell r="I156">
            <v>3</v>
          </cell>
          <cell r="J156">
            <v>0.5</v>
          </cell>
        </row>
        <row r="157">
          <cell r="D157">
            <v>2</v>
          </cell>
          <cell r="E157" t="str">
            <v>FUNDAMENTAL</v>
          </cell>
          <cell r="I157">
            <v>2</v>
          </cell>
          <cell r="J157">
            <v>0.33333333333333331</v>
          </cell>
        </row>
        <row r="158">
          <cell r="D158">
            <v>4</v>
          </cell>
          <cell r="E158" t="str">
            <v>RESERVADA</v>
          </cell>
          <cell r="I158">
            <v>0</v>
          </cell>
          <cell r="J158">
            <v>0</v>
          </cell>
        </row>
        <row r="159">
          <cell r="D159">
            <v>3</v>
          </cell>
          <cell r="E159" t="str">
            <v>CONFIDENCIAL</v>
          </cell>
          <cell r="I159">
            <v>1</v>
          </cell>
          <cell r="J159">
            <v>0.16666666666666666</v>
          </cell>
        </row>
        <row r="185">
          <cell r="D185">
            <v>1</v>
          </cell>
          <cell r="E185" t="str">
            <v>ECONOMICA ADMINISTRATIVA</v>
          </cell>
          <cell r="I185">
            <v>5</v>
          </cell>
          <cell r="J185">
            <v>1</v>
          </cell>
        </row>
        <row r="186">
          <cell r="D186">
            <v>2</v>
          </cell>
          <cell r="E186" t="str">
            <v>TRAMITE</v>
          </cell>
          <cell r="I186">
            <v>0</v>
          </cell>
          <cell r="J186">
            <v>0</v>
          </cell>
        </row>
        <row r="187">
          <cell r="D187">
            <v>3</v>
          </cell>
          <cell r="E187" t="str">
            <v>SERV. PUB.</v>
          </cell>
          <cell r="I187">
            <v>0</v>
          </cell>
          <cell r="J187">
            <v>0</v>
          </cell>
        </row>
        <row r="188">
          <cell r="D188">
            <v>4</v>
          </cell>
          <cell r="E188" t="str">
            <v>LEGAL</v>
          </cell>
          <cell r="I188">
            <v>0</v>
          </cell>
          <cell r="J188">
            <v>0</v>
          </cell>
        </row>
        <row r="212">
          <cell r="E212" t="str">
            <v>PNT</v>
          </cell>
          <cell r="I212">
            <v>4</v>
          </cell>
          <cell r="J212">
            <v>0.8</v>
          </cell>
        </row>
        <row r="213">
          <cell r="E213" t="str">
            <v>CORREO ELECTRONICO</v>
          </cell>
          <cell r="I213">
            <v>1</v>
          </cell>
          <cell r="J213">
            <v>0.2</v>
          </cell>
        </row>
        <row r="214">
          <cell r="E214" t="str">
            <v>NOTIFICACIÓN PERSONAL</v>
          </cell>
          <cell r="I214">
            <v>0</v>
          </cell>
          <cell r="J214">
            <v>0</v>
          </cell>
        </row>
        <row r="215">
          <cell r="E215" t="str">
            <v>LISTAS</v>
          </cell>
          <cell r="I215">
            <v>0</v>
          </cell>
          <cell r="J215">
            <v>0</v>
          </cell>
        </row>
        <row r="239">
          <cell r="E239" t="str">
            <v>Presidencia</v>
          </cell>
          <cell r="G239">
            <v>0</v>
          </cell>
        </row>
        <row r="240">
          <cell r="E240" t="str">
            <v>Dirección General</v>
          </cell>
          <cell r="G240">
            <v>0</v>
          </cell>
        </row>
        <row r="241">
          <cell r="E241" t="str">
            <v>Dirección Jurídica</v>
          </cell>
          <cell r="G241">
            <v>0</v>
          </cell>
        </row>
        <row r="242">
          <cell r="E242" t="str">
            <v>Dirección de Servicios</v>
          </cell>
          <cell r="G242">
            <v>1</v>
          </cell>
        </row>
        <row r="243">
          <cell r="E243" t="str">
            <v>Dirección de Programas</v>
          </cell>
          <cell r="G243">
            <v>2</v>
          </cell>
        </row>
        <row r="244">
          <cell r="E244" t="str">
            <v>Contraloría</v>
          </cell>
          <cell r="G244">
            <v>0</v>
          </cell>
        </row>
        <row r="245">
          <cell r="E245" t="str">
            <v>Dirección de Planeación</v>
          </cell>
          <cell r="G245">
            <v>0</v>
          </cell>
        </row>
        <row r="246">
          <cell r="E246" t="str">
            <v>Dirección de Administración y Finanzas</v>
          </cell>
          <cell r="G246">
            <v>0</v>
          </cell>
        </row>
        <row r="247">
          <cell r="E247" t="str">
            <v xml:space="preserve">Relaciones Públicas y Recaudación de Fondos </v>
          </cell>
          <cell r="G247">
            <v>0</v>
          </cell>
        </row>
        <row r="248">
          <cell r="E248" t="str">
            <v>Fundamental</v>
          </cell>
          <cell r="G248">
            <v>2</v>
          </cell>
        </row>
        <row r="249">
          <cell r="E249" t="str">
            <v>Unidad de Transparencia</v>
          </cell>
          <cell r="G249">
            <v>0</v>
          </cell>
        </row>
        <row r="250">
          <cell r="E250" t="str">
            <v>Coordinación de Archivo</v>
          </cell>
          <cell r="G2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G249" sqref="G249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1" t="s">
        <v>27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3"/>
      <c r="Q13" s="1"/>
    </row>
    <row r="14" spans="1:17" ht="43.5" customHeight="1" thickBot="1" x14ac:dyDescent="0.85">
      <c r="A14" s="1"/>
      <c r="B14" s="203" t="s">
        <v>47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06" t="s">
        <v>0</v>
      </c>
      <c r="D20" s="207"/>
      <c r="E20" s="207"/>
      <c r="F20" s="208"/>
      <c r="G20" s="67"/>
      <c r="H20" s="206" t="s">
        <v>46</v>
      </c>
      <c r="I20" s="207"/>
      <c r="J20" s="207"/>
      <c r="K20" s="207"/>
      <c r="L20" s="208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48</v>
      </c>
      <c r="D21" s="69" t="s">
        <v>1</v>
      </c>
      <c r="E21" s="70" t="s">
        <v>2</v>
      </c>
      <c r="F21" s="68" t="s">
        <v>3</v>
      </c>
      <c r="G21" s="71"/>
      <c r="H21" s="70" t="s">
        <v>4</v>
      </c>
      <c r="I21" s="70" t="s">
        <v>5</v>
      </c>
      <c r="J21" s="68" t="s">
        <v>6</v>
      </c>
      <c r="K21" s="68" t="s">
        <v>7</v>
      </c>
      <c r="L21" s="68" t="s">
        <v>3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17</v>
      </c>
      <c r="D22" s="73">
        <v>2</v>
      </c>
      <c r="E22" s="73">
        <v>1</v>
      </c>
      <c r="F22" s="74">
        <f>SUM(C22:E22)</f>
        <v>20</v>
      </c>
      <c r="G22" s="75"/>
      <c r="H22" s="72">
        <v>9</v>
      </c>
      <c r="I22" s="72">
        <v>9</v>
      </c>
      <c r="J22" s="72">
        <v>0</v>
      </c>
      <c r="K22" s="72">
        <v>2</v>
      </c>
      <c r="L22" s="74">
        <f>SUM(H22:K22)</f>
        <v>20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0.85</v>
      </c>
      <c r="D23" s="77">
        <f>+D22/F22</f>
        <v>0.1</v>
      </c>
      <c r="E23" s="78">
        <f>+E22/F22</f>
        <v>0.05</v>
      </c>
      <c r="F23" s="79">
        <f>SUM(C23:E23)</f>
        <v>1</v>
      </c>
      <c r="G23" s="75"/>
      <c r="H23" s="76">
        <f>+H22/L22</f>
        <v>0.45</v>
      </c>
      <c r="I23" s="76">
        <f>+I22/L22</f>
        <v>0.45</v>
      </c>
      <c r="J23" s="76">
        <f>+J22/L22</f>
        <v>0</v>
      </c>
      <c r="K23" s="76">
        <f>+K22/L22</f>
        <v>0.1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5" t="s">
        <v>8</v>
      </c>
      <c r="E43" s="205"/>
      <c r="F43" s="205"/>
      <c r="G43" s="205"/>
      <c r="H43" s="205"/>
      <c r="I43" s="205"/>
      <c r="J43" s="205"/>
      <c r="K43" s="205"/>
      <c r="L43" s="205"/>
      <c r="M43" s="205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222">
        <v>3</v>
      </c>
      <c r="K44" s="223"/>
      <c r="L44" s="224"/>
      <c r="M44" s="84">
        <f>+$J44/$J61</f>
        <v>0.15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9">
        <v>0</v>
      </c>
      <c r="K45" s="210"/>
      <c r="L45" s="211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9">
        <v>2</v>
      </c>
      <c r="K46" s="210"/>
      <c r="L46" s="211"/>
      <c r="M46" s="76">
        <f>+$J46/$J61</f>
        <v>0.1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9">
        <v>5</v>
      </c>
      <c r="K47" s="210"/>
      <c r="L47" s="211"/>
      <c r="M47" s="76">
        <f>+$J47/$J61</f>
        <v>0.25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">
        <v>49</v>
      </c>
      <c r="F48" s="86"/>
      <c r="G48" s="86"/>
      <c r="H48" s="86"/>
      <c r="I48" s="87"/>
      <c r="J48" s="209">
        <v>1</v>
      </c>
      <c r="K48" s="210"/>
      <c r="L48" s="211"/>
      <c r="M48" s="76">
        <f>+$J48/$J61</f>
        <v>0.05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9">
        <v>3</v>
      </c>
      <c r="K49" s="210"/>
      <c r="L49" s="211"/>
      <c r="M49" s="76">
        <f>+$J49/J61</f>
        <v>0.15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9">
        <v>2</v>
      </c>
      <c r="K50" s="210"/>
      <c r="L50" s="211"/>
      <c r="M50" s="76">
        <f>+$J50/J61</f>
        <v>0.1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9">
        <v>0</v>
      </c>
      <c r="K51" s="210"/>
      <c r="L51" s="211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9">
        <v>0</v>
      </c>
      <c r="K52" s="210"/>
      <c r="L52" s="211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9">
        <v>0</v>
      </c>
      <c r="K53" s="210"/>
      <c r="L53" s="211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9">
        <v>2</v>
      </c>
      <c r="K54" s="210"/>
      <c r="L54" s="211"/>
      <c r="M54" s="76">
        <f>+$J54/J61</f>
        <v>0.1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9">
        <v>0</v>
      </c>
      <c r="K55" s="210"/>
      <c r="L55" s="211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9">
        <v>1</v>
      </c>
      <c r="K56" s="210"/>
      <c r="L56" s="211"/>
      <c r="M56" s="76">
        <f>+$J56/J61</f>
        <v>0.05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9">
        <v>1</v>
      </c>
      <c r="K57" s="210"/>
      <c r="L57" s="211"/>
      <c r="M57" s="76">
        <f>+$J57/J61</f>
        <v>0.05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9">
        <v>0</v>
      </c>
      <c r="K58" s="210"/>
      <c r="L58" s="211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9">
        <v>0</v>
      </c>
      <c r="K59" s="210"/>
      <c r="L59" s="211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2">
        <f>SUM(J44:J59)</f>
        <v>20</v>
      </c>
      <c r="K61" s="213"/>
      <c r="L61" s="21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40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8" t="s">
        <v>9</v>
      </c>
      <c r="E95" s="219"/>
      <c r="F95" s="219"/>
      <c r="G95" s="219"/>
      <c r="H95" s="219"/>
      <c r="I95" s="219"/>
      <c r="J95" s="220"/>
      <c r="K95" s="49"/>
      <c r="L95" s="49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21</v>
      </c>
      <c r="F96" s="93"/>
      <c r="G96" s="94"/>
      <c r="H96" s="94"/>
      <c r="I96" s="95">
        <v>3</v>
      </c>
      <c r="J96" s="96">
        <f>+I96/I102</f>
        <v>0.11538461538461539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22</v>
      </c>
      <c r="F97" s="98"/>
      <c r="G97" s="94"/>
      <c r="H97" s="94"/>
      <c r="I97" s="99">
        <v>17</v>
      </c>
      <c r="J97" s="96">
        <f>I97/I102</f>
        <v>0.65384615384615385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195" t="s">
        <v>26</v>
      </c>
      <c r="F98" s="196"/>
      <c r="G98" s="196"/>
      <c r="H98" s="197"/>
      <c r="I98" s="99">
        <v>6</v>
      </c>
      <c r="J98" s="96">
        <f>+I98/I102</f>
        <v>0.23076923076923078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23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24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3</v>
      </c>
      <c r="I102" s="106">
        <f>SUM(I96:I101)</f>
        <v>26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21"/>
      <c r="E105" s="221"/>
      <c r="F105" s="221"/>
      <c r="G105" s="221"/>
      <c r="H105" s="221"/>
      <c r="I105" s="221"/>
      <c r="J105" s="221"/>
      <c r="K105" s="49"/>
      <c r="L105" s="49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10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92" t="s">
        <v>11</v>
      </c>
      <c r="F132" s="193"/>
      <c r="G132" s="193"/>
      <c r="H132" s="193"/>
      <c r="I132" s="193"/>
      <c r="J132" s="194"/>
      <c r="K132" s="49"/>
      <c r="L132" s="49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86" t="s">
        <v>12</v>
      </c>
      <c r="F133" s="187"/>
      <c r="G133" s="187"/>
      <c r="H133" s="187"/>
      <c r="I133" s="188"/>
      <c r="J133" s="20">
        <v>96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3</v>
      </c>
      <c r="J134" s="11">
        <f>SUM(J133)</f>
        <v>96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92" t="s">
        <v>13</v>
      </c>
      <c r="F137" s="193"/>
      <c r="G137" s="193"/>
      <c r="H137" s="193"/>
      <c r="I137" s="193"/>
      <c r="J137" s="194"/>
      <c r="K137" s="49"/>
      <c r="L137" s="49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86" t="s">
        <v>14</v>
      </c>
      <c r="F138" s="187"/>
      <c r="G138" s="187"/>
      <c r="H138" s="187"/>
      <c r="I138" s="188"/>
      <c r="J138" s="22">
        <v>341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3</v>
      </c>
      <c r="J139" s="11">
        <f>SUM(J138)</f>
        <v>341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215" t="s">
        <v>15</v>
      </c>
      <c r="F142" s="216"/>
      <c r="G142" s="216"/>
      <c r="H142" s="216"/>
      <c r="I142" s="216"/>
      <c r="J142" s="21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86" t="s">
        <v>16</v>
      </c>
      <c r="F143" s="187"/>
      <c r="G143" s="187"/>
      <c r="H143" s="187"/>
      <c r="I143" s="188"/>
      <c r="J143" s="118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3</v>
      </c>
      <c r="J144" s="119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215" t="s">
        <v>39</v>
      </c>
      <c r="F147" s="216"/>
      <c r="G147" s="216"/>
      <c r="H147" s="216"/>
      <c r="I147" s="216"/>
      <c r="J147" s="21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25" t="s">
        <v>17</v>
      </c>
      <c r="F148" s="226"/>
      <c r="G148" s="226"/>
      <c r="H148" s="226"/>
      <c r="I148" s="227"/>
      <c r="J148" s="22">
        <v>0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198" t="s">
        <v>43</v>
      </c>
      <c r="F149" s="199"/>
      <c r="G149" s="199"/>
      <c r="H149" s="199"/>
      <c r="I149" s="200"/>
      <c r="J149" s="111">
        <v>4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3</v>
      </c>
      <c r="J150" s="11">
        <f>SUM(J148:J149)</f>
        <v>4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92" t="s">
        <v>18</v>
      </c>
      <c r="E155" s="193"/>
      <c r="F155" s="193"/>
      <c r="G155" s="193"/>
      <c r="H155" s="193"/>
      <c r="I155" s="193"/>
      <c r="J155" s="194"/>
      <c r="K155" s="49"/>
      <c r="L155" s="49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9" t="str">
        <f>+'[1]ACUM-MAYO'!A162</f>
        <v>ORDINARIA</v>
      </c>
      <c r="F156" s="190"/>
      <c r="G156" s="190"/>
      <c r="H156" s="191"/>
      <c r="I156" s="51">
        <v>18</v>
      </c>
      <c r="J156" s="24">
        <f>I156/I161</f>
        <v>0.69230769230769229</v>
      </c>
      <c r="K156" s="58" t="s">
        <v>44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9" t="str">
        <f>+'[1]ACUM-MAYO'!A163</f>
        <v>FUNDAMENTAL</v>
      </c>
      <c r="F157" s="190"/>
      <c r="G157" s="190"/>
      <c r="H157" s="191"/>
      <c r="I157" s="51">
        <v>2</v>
      </c>
      <c r="J157" s="25">
        <f>I157/I161</f>
        <v>7.6923076923076927E-2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6">
        <v>4</v>
      </c>
      <c r="E158" s="189" t="str">
        <f>+'[1]ACUM-MAYO'!A165</f>
        <v>RESERVADA</v>
      </c>
      <c r="F158" s="190"/>
      <c r="G158" s="190"/>
      <c r="H158" s="191"/>
      <c r="I158" s="51">
        <v>2</v>
      </c>
      <c r="J158" s="25">
        <f>I158/I161</f>
        <v>7.6923076923076927E-2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9" t="s">
        <v>25</v>
      </c>
      <c r="F159" s="190"/>
      <c r="G159" s="190"/>
      <c r="H159" s="191"/>
      <c r="I159" s="51">
        <v>4</v>
      </c>
      <c r="J159" s="27">
        <f>I159/I161</f>
        <v>0.15384615384615385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3</v>
      </c>
      <c r="I161" s="11">
        <f>SUM(I156:I160)</f>
        <v>26</v>
      </c>
      <c r="J161" s="31">
        <f>SUM(J156:J159)</f>
        <v>0.99999999999999989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92" t="s">
        <v>19</v>
      </c>
      <c r="E184" s="193"/>
      <c r="F184" s="193"/>
      <c r="G184" s="193"/>
      <c r="H184" s="193"/>
      <c r="I184" s="193"/>
      <c r="J184" s="194"/>
      <c r="K184" s="49"/>
      <c r="L184" s="49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9" t="str">
        <f>+'[1]ACUM-MAYO'!A173</f>
        <v>ECONOMICA ADMINISTRATIVA</v>
      </c>
      <c r="F185" s="190"/>
      <c r="G185" s="190"/>
      <c r="H185" s="191"/>
      <c r="I185" s="51">
        <v>20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9" t="str">
        <f>+'[1]ACUM-MAYO'!A174</f>
        <v>TRAMITE</v>
      </c>
      <c r="F186" s="190"/>
      <c r="G186" s="190"/>
      <c r="H186" s="191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9" t="str">
        <f>+'[1]ACUM-MAYO'!A175</f>
        <v>SERV. PUB.</v>
      </c>
      <c r="F187" s="190"/>
      <c r="G187" s="190"/>
      <c r="H187" s="191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9" t="str">
        <f>+'[1]ACUM-MAYO'!A176</f>
        <v>LEGAL</v>
      </c>
      <c r="F188" s="190"/>
      <c r="G188" s="190"/>
      <c r="H188" s="191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3</v>
      </c>
      <c r="I190" s="11">
        <f>SUM(I185:I188)</f>
        <v>20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92" t="s">
        <v>20</v>
      </c>
      <c r="E211" s="193"/>
      <c r="F211" s="193"/>
      <c r="G211" s="193"/>
      <c r="H211" s="193"/>
      <c r="I211" s="193"/>
      <c r="J211" s="194"/>
      <c r="K211" s="49"/>
      <c r="L211" s="49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">
        <v>48</v>
      </c>
      <c r="F212" s="39"/>
      <c r="G212" s="39"/>
      <c r="H212" s="40"/>
      <c r="I212" s="51">
        <v>17</v>
      </c>
      <c r="J212" s="33">
        <f>I212/I217</f>
        <v>0.85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3</v>
      </c>
      <c r="J213" s="33">
        <f>I213/I217</f>
        <v>0.15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42"/>
      <c r="H215" s="43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3</v>
      </c>
      <c r="I217" s="11">
        <f>SUM(I212:I216)</f>
        <v>20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215" t="s">
        <v>28</v>
      </c>
      <c r="E238" s="237"/>
      <c r="F238" s="237"/>
      <c r="G238" s="21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235" t="s">
        <v>29</v>
      </c>
      <c r="F239" s="236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235" t="s">
        <v>30</v>
      </c>
      <c r="F240" s="236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235" t="s">
        <v>31</v>
      </c>
      <c r="F241" s="236"/>
      <c r="G241" s="62">
        <v>3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235" t="s">
        <v>32</v>
      </c>
      <c r="F242" s="236"/>
      <c r="G242" s="62">
        <v>3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235" t="s">
        <v>33</v>
      </c>
      <c r="F243" s="236"/>
      <c r="G243" s="62">
        <v>4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235" t="s">
        <v>34</v>
      </c>
      <c r="F244" s="236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235" t="s">
        <v>35</v>
      </c>
      <c r="F245" s="236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235" t="s">
        <v>36</v>
      </c>
      <c r="F246" s="236"/>
      <c r="G246" s="62">
        <v>3</v>
      </c>
      <c r="H246" s="5"/>
      <c r="I246" s="234"/>
      <c r="J246" s="234"/>
      <c r="K246" s="50"/>
      <c r="L246" s="50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41</v>
      </c>
      <c r="F247" s="114"/>
      <c r="G247" s="63">
        <v>0</v>
      </c>
      <c r="H247" s="5"/>
      <c r="I247" s="113"/>
      <c r="J247" s="113"/>
      <c r="K247" s="113"/>
      <c r="L247" s="113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37</v>
      </c>
      <c r="F248" s="114"/>
      <c r="G248" s="63">
        <v>2</v>
      </c>
      <c r="H248" s="5"/>
      <c r="I248" s="116"/>
      <c r="J248" s="116"/>
      <c r="K248" s="116"/>
      <c r="L248" s="116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230" t="s">
        <v>42</v>
      </c>
      <c r="F249" s="231"/>
      <c r="G249" s="63">
        <v>0</v>
      </c>
      <c r="H249" s="5"/>
      <c r="I249" s="117"/>
      <c r="J249" s="117"/>
      <c r="K249" s="117"/>
      <c r="L249" s="117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230" t="s">
        <v>45</v>
      </c>
      <c r="F250" s="231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232" t="s">
        <v>3</v>
      </c>
      <c r="F251" s="233"/>
      <c r="G251" s="64">
        <f>SUM(G239:G250)</f>
        <v>15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228" t="s">
        <v>38</v>
      </c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B253:O253"/>
    <mergeCell ref="E249:F249"/>
    <mergeCell ref="E251:F251"/>
    <mergeCell ref="E188:H188"/>
    <mergeCell ref="D211:J211"/>
    <mergeCell ref="I246:J246"/>
    <mergeCell ref="E244:F244"/>
    <mergeCell ref="E245:F245"/>
    <mergeCell ref="E246:F246"/>
    <mergeCell ref="E239:F239"/>
    <mergeCell ref="E240:F240"/>
    <mergeCell ref="E241:F241"/>
    <mergeCell ref="E242:F242"/>
    <mergeCell ref="E243:F243"/>
    <mergeCell ref="E250:F250"/>
    <mergeCell ref="D238:G238"/>
    <mergeCell ref="J44:L44"/>
    <mergeCell ref="J45:L45"/>
    <mergeCell ref="J46:L46"/>
    <mergeCell ref="E157:H157"/>
    <mergeCell ref="E158:H158"/>
    <mergeCell ref="E143:I143"/>
    <mergeCell ref="E147:J147"/>
    <mergeCell ref="E148:I148"/>
    <mergeCell ref="D155:J155"/>
    <mergeCell ref="E156:H15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E187:H187"/>
    <mergeCell ref="J57:L57"/>
    <mergeCell ref="J58:L58"/>
    <mergeCell ref="J59:L59"/>
    <mergeCell ref="J61:L61"/>
    <mergeCell ref="E186:H186"/>
    <mergeCell ref="E142:J142"/>
    <mergeCell ref="D95:J95"/>
    <mergeCell ref="D105:J105"/>
    <mergeCell ref="E132:J132"/>
    <mergeCell ref="E133:I133"/>
    <mergeCell ref="E137:J137"/>
    <mergeCell ref="B13:O13"/>
    <mergeCell ref="B14:O14"/>
    <mergeCell ref="D43:M43"/>
    <mergeCell ref="C20:F20"/>
    <mergeCell ref="H20:L20"/>
    <mergeCell ref="E138:I138"/>
    <mergeCell ref="E159:H159"/>
    <mergeCell ref="D184:J184"/>
    <mergeCell ref="E185:H185"/>
    <mergeCell ref="E98:H98"/>
    <mergeCell ref="E149:I149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G251" sqref="G251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1" t="s">
        <v>27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3"/>
      <c r="Q13" s="1"/>
    </row>
    <row r="14" spans="1:17" ht="43.5" customHeight="1" thickBot="1" x14ac:dyDescent="0.85">
      <c r="A14" s="1"/>
      <c r="B14" s="203" t="s">
        <v>50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06" t="s">
        <v>0</v>
      </c>
      <c r="D20" s="207"/>
      <c r="E20" s="207"/>
      <c r="F20" s="208"/>
      <c r="G20" s="67"/>
      <c r="H20" s="206" t="s">
        <v>46</v>
      </c>
      <c r="I20" s="207"/>
      <c r="J20" s="207"/>
      <c r="K20" s="207"/>
      <c r="L20" s="208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48</v>
      </c>
      <c r="D21" s="69" t="s">
        <v>1</v>
      </c>
      <c r="E21" s="70" t="s">
        <v>2</v>
      </c>
      <c r="F21" s="68" t="s">
        <v>3</v>
      </c>
      <c r="G21" s="71"/>
      <c r="H21" s="70" t="s">
        <v>4</v>
      </c>
      <c r="I21" s="70" t="s">
        <v>5</v>
      </c>
      <c r="J21" s="68" t="s">
        <v>6</v>
      </c>
      <c r="K21" s="68" t="s">
        <v>7</v>
      </c>
      <c r="L21" s="68" t="s">
        <v>3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14</v>
      </c>
      <c r="D22" s="123">
        <v>1</v>
      </c>
      <c r="E22" s="123">
        <v>5</v>
      </c>
      <c r="F22" s="74">
        <f>SUM(C22:E22)</f>
        <v>20</v>
      </c>
      <c r="G22" s="75"/>
      <c r="H22" s="72">
        <v>5</v>
      </c>
      <c r="I22" s="72">
        <v>6</v>
      </c>
      <c r="J22" s="72">
        <v>1</v>
      </c>
      <c r="K22" s="72">
        <v>8</v>
      </c>
      <c r="L22" s="74">
        <f>SUM(H22:K22)</f>
        <v>20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0.7</v>
      </c>
      <c r="D23" s="77">
        <f>+D22/F22</f>
        <v>0.05</v>
      </c>
      <c r="E23" s="78">
        <f>+E22/F22</f>
        <v>0.25</v>
      </c>
      <c r="F23" s="79">
        <f>SUM(C23:E23)</f>
        <v>1</v>
      </c>
      <c r="G23" s="75"/>
      <c r="H23" s="76">
        <f>+H22/L22</f>
        <v>0.25</v>
      </c>
      <c r="I23" s="76">
        <f>+I22/L22</f>
        <v>0.3</v>
      </c>
      <c r="J23" s="76">
        <f>+J22/L22</f>
        <v>0.05</v>
      </c>
      <c r="K23" s="76">
        <f>+K22/L22</f>
        <v>0.4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5" t="s">
        <v>8</v>
      </c>
      <c r="E43" s="205"/>
      <c r="F43" s="205"/>
      <c r="G43" s="205"/>
      <c r="H43" s="205"/>
      <c r="I43" s="205"/>
      <c r="J43" s="205"/>
      <c r="K43" s="205"/>
      <c r="L43" s="205"/>
      <c r="M43" s="205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222">
        <v>1</v>
      </c>
      <c r="K44" s="223"/>
      <c r="L44" s="224"/>
      <c r="M44" s="84">
        <f>+$J44/$J61</f>
        <v>0.05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9">
        <v>0</v>
      </c>
      <c r="K45" s="210"/>
      <c r="L45" s="211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9">
        <v>6</v>
      </c>
      <c r="K46" s="210"/>
      <c r="L46" s="211"/>
      <c r="M46" s="76">
        <f>+$J46/$J61</f>
        <v>0.3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9">
        <v>0</v>
      </c>
      <c r="K47" s="210"/>
      <c r="L47" s="211"/>
      <c r="M47" s="76">
        <f>+$J47/$J61</f>
        <v>0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9">
        <v>0</v>
      </c>
      <c r="K48" s="210"/>
      <c r="L48" s="211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9">
        <v>7</v>
      </c>
      <c r="K49" s="210"/>
      <c r="L49" s="211"/>
      <c r="M49" s="76">
        <f>+$J49/J61</f>
        <v>0.35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9">
        <v>3</v>
      </c>
      <c r="K50" s="210"/>
      <c r="L50" s="211"/>
      <c r="M50" s="76">
        <f>+$J50/J61</f>
        <v>0.15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9">
        <v>0</v>
      </c>
      <c r="K51" s="210"/>
      <c r="L51" s="211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9">
        <v>0</v>
      </c>
      <c r="K52" s="210"/>
      <c r="L52" s="211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9">
        <v>0</v>
      </c>
      <c r="K53" s="210"/>
      <c r="L53" s="211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9">
        <v>3</v>
      </c>
      <c r="K54" s="210"/>
      <c r="L54" s="211"/>
      <c r="M54" s="76">
        <f>+$J54/J61</f>
        <v>0.15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9">
        <v>0</v>
      </c>
      <c r="K55" s="210"/>
      <c r="L55" s="211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9">
        <v>0</v>
      </c>
      <c r="K56" s="210"/>
      <c r="L56" s="211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9">
        <v>0</v>
      </c>
      <c r="K57" s="210"/>
      <c r="L57" s="211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9">
        <v>0</v>
      </c>
      <c r="K58" s="210"/>
      <c r="L58" s="211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9">
        <v>0</v>
      </c>
      <c r="K59" s="210"/>
      <c r="L59" s="211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2">
        <f>SUM(J44:J59)</f>
        <v>20</v>
      </c>
      <c r="K61" s="213"/>
      <c r="L61" s="21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40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8" t="s">
        <v>9</v>
      </c>
      <c r="E95" s="219"/>
      <c r="F95" s="219"/>
      <c r="G95" s="219"/>
      <c r="H95" s="219"/>
      <c r="I95" s="219"/>
      <c r="J95" s="220"/>
      <c r="K95" s="125"/>
      <c r="L95" s="125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21</v>
      </c>
      <c r="F96" s="93"/>
      <c r="G96" s="94"/>
      <c r="H96" s="94"/>
      <c r="I96" s="95">
        <v>6</v>
      </c>
      <c r="J96" s="96">
        <f>+I96/I102</f>
        <v>0.25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22</v>
      </c>
      <c r="F97" s="98"/>
      <c r="G97" s="94"/>
      <c r="H97" s="94"/>
      <c r="I97" s="99">
        <v>14</v>
      </c>
      <c r="J97" s="96">
        <f>I97/I102</f>
        <v>0.58333333333333337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195" t="s">
        <v>26</v>
      </c>
      <c r="F98" s="196"/>
      <c r="G98" s="196"/>
      <c r="H98" s="197"/>
      <c r="I98" s="99">
        <v>4</v>
      </c>
      <c r="J98" s="96">
        <f>+I98/I102</f>
        <v>0.16666666666666666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23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24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3</v>
      </c>
      <c r="I102" s="106">
        <f>SUM(I96:I101)</f>
        <v>24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21"/>
      <c r="E105" s="221"/>
      <c r="F105" s="221"/>
      <c r="G105" s="221"/>
      <c r="H105" s="221"/>
      <c r="I105" s="221"/>
      <c r="J105" s="221"/>
      <c r="K105" s="125"/>
      <c r="L105" s="125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10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92" t="s">
        <v>11</v>
      </c>
      <c r="F132" s="193"/>
      <c r="G132" s="193"/>
      <c r="H132" s="193"/>
      <c r="I132" s="193"/>
      <c r="J132" s="194"/>
      <c r="K132" s="125"/>
      <c r="L132" s="125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86" t="s">
        <v>12</v>
      </c>
      <c r="F133" s="187"/>
      <c r="G133" s="187"/>
      <c r="H133" s="187"/>
      <c r="I133" s="188"/>
      <c r="J133" s="20">
        <v>35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3</v>
      </c>
      <c r="J134" s="11">
        <f>SUM(J133)</f>
        <v>35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92" t="s">
        <v>13</v>
      </c>
      <c r="F137" s="193"/>
      <c r="G137" s="193"/>
      <c r="H137" s="193"/>
      <c r="I137" s="193"/>
      <c r="J137" s="194"/>
      <c r="K137" s="125"/>
      <c r="L137" s="125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86" t="s">
        <v>14</v>
      </c>
      <c r="F138" s="187"/>
      <c r="G138" s="187"/>
      <c r="H138" s="187"/>
      <c r="I138" s="188"/>
      <c r="J138" s="22">
        <v>591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3</v>
      </c>
      <c r="J139" s="11">
        <f>SUM(J138)</f>
        <v>591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215" t="s">
        <v>15</v>
      </c>
      <c r="F142" s="216"/>
      <c r="G142" s="216"/>
      <c r="H142" s="216"/>
      <c r="I142" s="216"/>
      <c r="J142" s="21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86" t="s">
        <v>16</v>
      </c>
      <c r="F143" s="187"/>
      <c r="G143" s="187"/>
      <c r="H143" s="187"/>
      <c r="I143" s="188"/>
      <c r="J143" s="118">
        <v>1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3</v>
      </c>
      <c r="J144" s="119">
        <f>SUM(J143)</f>
        <v>1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215" t="s">
        <v>39</v>
      </c>
      <c r="F147" s="216"/>
      <c r="G147" s="216"/>
      <c r="H147" s="216"/>
      <c r="I147" s="216"/>
      <c r="J147" s="21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25" t="s">
        <v>17</v>
      </c>
      <c r="F148" s="226"/>
      <c r="G148" s="226"/>
      <c r="H148" s="226"/>
      <c r="I148" s="227"/>
      <c r="J148" s="22">
        <v>1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198" t="s">
        <v>43</v>
      </c>
      <c r="F149" s="199"/>
      <c r="G149" s="199"/>
      <c r="H149" s="199"/>
      <c r="I149" s="200"/>
      <c r="J149" s="111">
        <v>2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3</v>
      </c>
      <c r="J150" s="11">
        <f>SUM(J148:J149)</f>
        <v>3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92" t="s">
        <v>18</v>
      </c>
      <c r="E155" s="193"/>
      <c r="F155" s="193"/>
      <c r="G155" s="193"/>
      <c r="H155" s="193"/>
      <c r="I155" s="193"/>
      <c r="J155" s="194"/>
      <c r="K155" s="125"/>
      <c r="L155" s="125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9" t="str">
        <f>+'[1]ACUM-MAYO'!A162</f>
        <v>ORDINARIA</v>
      </c>
      <c r="F156" s="190"/>
      <c r="G156" s="190"/>
      <c r="H156" s="191"/>
      <c r="I156" s="51">
        <v>13</v>
      </c>
      <c r="J156" s="24">
        <f>I156/I161</f>
        <v>0.72222222222222221</v>
      </c>
      <c r="K156" s="58" t="s">
        <v>44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9" t="str">
        <f>+'[1]ACUM-MAYO'!A163</f>
        <v>FUNDAMENTAL</v>
      </c>
      <c r="F157" s="190"/>
      <c r="G157" s="190"/>
      <c r="H157" s="191"/>
      <c r="I157" s="51">
        <v>2</v>
      </c>
      <c r="J157" s="25">
        <f>I157/I161</f>
        <v>0.1111111111111111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24">
        <v>4</v>
      </c>
      <c r="E158" s="189" t="str">
        <f>+'[1]ACUM-MAYO'!A165</f>
        <v>RESERVADA</v>
      </c>
      <c r="F158" s="190"/>
      <c r="G158" s="190"/>
      <c r="H158" s="191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9" t="s">
        <v>25</v>
      </c>
      <c r="F159" s="190"/>
      <c r="G159" s="190"/>
      <c r="H159" s="191"/>
      <c r="I159" s="51">
        <v>3</v>
      </c>
      <c r="J159" s="27">
        <f>I159/I161</f>
        <v>0.16666666666666666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3</v>
      </c>
      <c r="I161" s="11">
        <f>SUM(I156:I160)</f>
        <v>18</v>
      </c>
      <c r="J161" s="31">
        <f>SUM(J156:J159)</f>
        <v>0.99999999999999989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92" t="s">
        <v>19</v>
      </c>
      <c r="E184" s="193"/>
      <c r="F184" s="193"/>
      <c r="G184" s="193"/>
      <c r="H184" s="193"/>
      <c r="I184" s="193"/>
      <c r="J184" s="194"/>
      <c r="K184" s="125"/>
      <c r="L184" s="125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9" t="str">
        <f>+'[1]ACUM-MAYO'!A173</f>
        <v>ECONOMICA ADMINISTRATIVA</v>
      </c>
      <c r="F185" s="190"/>
      <c r="G185" s="190"/>
      <c r="H185" s="191"/>
      <c r="I185" s="51">
        <v>20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9" t="str">
        <f>+'[1]ACUM-MAYO'!A174</f>
        <v>TRAMITE</v>
      </c>
      <c r="F186" s="190"/>
      <c r="G186" s="190"/>
      <c r="H186" s="191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9" t="str">
        <f>+'[1]ACUM-MAYO'!A175</f>
        <v>SERV. PUB.</v>
      </c>
      <c r="F187" s="190"/>
      <c r="G187" s="190"/>
      <c r="H187" s="191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9" t="str">
        <f>+'[1]ACUM-MAYO'!A176</f>
        <v>LEGAL</v>
      </c>
      <c r="F188" s="190"/>
      <c r="G188" s="190"/>
      <c r="H188" s="191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3</v>
      </c>
      <c r="I190" s="11">
        <f>SUM(I185:I188)</f>
        <v>20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92" t="s">
        <v>20</v>
      </c>
      <c r="E211" s="193"/>
      <c r="F211" s="193"/>
      <c r="G211" s="193"/>
      <c r="H211" s="193"/>
      <c r="I211" s="193"/>
      <c r="J211" s="194"/>
      <c r="K211" s="125"/>
      <c r="L211" s="125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">
        <v>48</v>
      </c>
      <c r="F212" s="39"/>
      <c r="G212" s="39"/>
      <c r="H212" s="40"/>
      <c r="I212" s="51">
        <v>14</v>
      </c>
      <c r="J212" s="33">
        <f>I212/I217</f>
        <v>0.7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6</v>
      </c>
      <c r="J213" s="33">
        <f>I213/I217</f>
        <v>0.3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20"/>
      <c r="H215" s="121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3</v>
      </c>
      <c r="I217" s="11">
        <f>SUM(I212:I216)</f>
        <v>20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215" t="s">
        <v>28</v>
      </c>
      <c r="E238" s="237"/>
      <c r="F238" s="237"/>
      <c r="G238" s="21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235" t="s">
        <v>29</v>
      </c>
      <c r="F239" s="236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235" t="s">
        <v>30</v>
      </c>
      <c r="F240" s="236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235" t="s">
        <v>31</v>
      </c>
      <c r="F241" s="236"/>
      <c r="G241" s="62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235" t="s">
        <v>32</v>
      </c>
      <c r="F242" s="236"/>
      <c r="G242" s="62">
        <v>2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235" t="s">
        <v>33</v>
      </c>
      <c r="F243" s="236"/>
      <c r="G243" s="62">
        <v>11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235" t="s">
        <v>34</v>
      </c>
      <c r="F244" s="236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235" t="s">
        <v>35</v>
      </c>
      <c r="F245" s="236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235" t="s">
        <v>36</v>
      </c>
      <c r="F246" s="236"/>
      <c r="G246" s="62">
        <v>3</v>
      </c>
      <c r="H246" s="5"/>
      <c r="I246" s="234"/>
      <c r="J246" s="234"/>
      <c r="K246" s="122"/>
      <c r="L246" s="122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41</v>
      </c>
      <c r="F247" s="114"/>
      <c r="G247" s="63">
        <v>0</v>
      </c>
      <c r="H247" s="5"/>
      <c r="I247" s="122"/>
      <c r="J247" s="122"/>
      <c r="K247" s="122"/>
      <c r="L247" s="122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37</v>
      </c>
      <c r="F248" s="114"/>
      <c r="G248" s="63">
        <v>2</v>
      </c>
      <c r="H248" s="5"/>
      <c r="I248" s="122"/>
      <c r="J248" s="122"/>
      <c r="K248" s="122"/>
      <c r="L248" s="122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230" t="s">
        <v>42</v>
      </c>
      <c r="F249" s="231"/>
      <c r="G249" s="63">
        <v>0</v>
      </c>
      <c r="H249" s="5"/>
      <c r="I249" s="122"/>
      <c r="J249" s="122"/>
      <c r="K249" s="122"/>
      <c r="L249" s="122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230" t="s">
        <v>45</v>
      </c>
      <c r="F250" s="231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232" t="s">
        <v>3</v>
      </c>
      <c r="F251" s="233"/>
      <c r="G251" s="64">
        <f>SUM(G239:G250)</f>
        <v>18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228" t="s">
        <v>38</v>
      </c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I246:J246"/>
    <mergeCell ref="E249:F249"/>
    <mergeCell ref="E250:F250"/>
    <mergeCell ref="E251:F251"/>
    <mergeCell ref="B253:O253"/>
    <mergeCell ref="E246:F246"/>
    <mergeCell ref="E241:F241"/>
    <mergeCell ref="E242:F242"/>
    <mergeCell ref="E243:F243"/>
    <mergeCell ref="E244:F244"/>
    <mergeCell ref="E245:F24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G249" sqref="G249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1" t="s">
        <v>27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3"/>
      <c r="Q13" s="1"/>
    </row>
    <row r="14" spans="1:17" ht="43.5" customHeight="1" thickBot="1" x14ac:dyDescent="0.85">
      <c r="A14" s="1"/>
      <c r="B14" s="203" t="s">
        <v>51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06" t="s">
        <v>0</v>
      </c>
      <c r="D20" s="207"/>
      <c r="E20" s="207"/>
      <c r="F20" s="208"/>
      <c r="G20" s="67"/>
      <c r="H20" s="206" t="s">
        <v>46</v>
      </c>
      <c r="I20" s="207"/>
      <c r="J20" s="207"/>
      <c r="K20" s="207"/>
      <c r="L20" s="208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48</v>
      </c>
      <c r="D21" s="69" t="s">
        <v>1</v>
      </c>
      <c r="E21" s="70" t="s">
        <v>2</v>
      </c>
      <c r="F21" s="68" t="s">
        <v>3</v>
      </c>
      <c r="G21" s="71"/>
      <c r="H21" s="70" t="s">
        <v>4</v>
      </c>
      <c r="I21" s="70" t="s">
        <v>5</v>
      </c>
      <c r="J21" s="68" t="s">
        <v>6</v>
      </c>
      <c r="K21" s="68" t="s">
        <v>7</v>
      </c>
      <c r="L21" s="68" t="s">
        <v>3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16</v>
      </c>
      <c r="D22" s="129">
        <v>2</v>
      </c>
      <c r="E22" s="129">
        <v>2</v>
      </c>
      <c r="F22" s="74">
        <f>SUM(C22:E22)</f>
        <v>20</v>
      </c>
      <c r="G22" s="75"/>
      <c r="H22" s="72">
        <v>6</v>
      </c>
      <c r="I22" s="72">
        <v>9</v>
      </c>
      <c r="J22" s="72">
        <v>2</v>
      </c>
      <c r="K22" s="72">
        <v>3</v>
      </c>
      <c r="L22" s="74">
        <f>SUM(H22:K22)</f>
        <v>20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0.8</v>
      </c>
      <c r="D23" s="77">
        <f>+D22/F22</f>
        <v>0.1</v>
      </c>
      <c r="E23" s="78">
        <f>+E22/F22</f>
        <v>0.1</v>
      </c>
      <c r="F23" s="79">
        <f>SUM(C23:E23)</f>
        <v>1</v>
      </c>
      <c r="G23" s="75"/>
      <c r="H23" s="76">
        <f>+H22/L22</f>
        <v>0.3</v>
      </c>
      <c r="I23" s="76">
        <f>+I22/L22</f>
        <v>0.45</v>
      </c>
      <c r="J23" s="76">
        <f>+J22/L22</f>
        <v>0.1</v>
      </c>
      <c r="K23" s="76">
        <f>+K22/L22</f>
        <v>0.15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5" t="s">
        <v>8</v>
      </c>
      <c r="E43" s="205"/>
      <c r="F43" s="205"/>
      <c r="G43" s="205"/>
      <c r="H43" s="205"/>
      <c r="I43" s="205"/>
      <c r="J43" s="205"/>
      <c r="K43" s="205"/>
      <c r="L43" s="205"/>
      <c r="M43" s="205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222">
        <v>2</v>
      </c>
      <c r="K44" s="223"/>
      <c r="L44" s="224"/>
      <c r="M44" s="84">
        <f>+$J44/$J61</f>
        <v>0.1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9">
        <v>0</v>
      </c>
      <c r="K45" s="210"/>
      <c r="L45" s="211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9">
        <v>3</v>
      </c>
      <c r="K46" s="210"/>
      <c r="L46" s="211"/>
      <c r="M46" s="76">
        <f>+$J46/$J61</f>
        <v>0.15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9">
        <v>3</v>
      </c>
      <c r="K47" s="210"/>
      <c r="L47" s="211"/>
      <c r="M47" s="76">
        <f>+$J47/$J61</f>
        <v>0.15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9">
        <v>0</v>
      </c>
      <c r="K48" s="210"/>
      <c r="L48" s="211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9">
        <v>7</v>
      </c>
      <c r="K49" s="210"/>
      <c r="L49" s="211"/>
      <c r="M49" s="76">
        <f>+$J49/J61</f>
        <v>0.35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9">
        <v>1</v>
      </c>
      <c r="K50" s="210"/>
      <c r="L50" s="211"/>
      <c r="M50" s="76">
        <f>+$J50/J61</f>
        <v>0.05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9">
        <v>0</v>
      </c>
      <c r="K51" s="210"/>
      <c r="L51" s="211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9">
        <v>0</v>
      </c>
      <c r="K52" s="210"/>
      <c r="L52" s="211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9">
        <v>0</v>
      </c>
      <c r="K53" s="210"/>
      <c r="L53" s="211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9">
        <v>4</v>
      </c>
      <c r="K54" s="210"/>
      <c r="L54" s="211"/>
      <c r="M54" s="76">
        <f>+$J54/J61</f>
        <v>0.2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9">
        <v>0</v>
      </c>
      <c r="K55" s="210"/>
      <c r="L55" s="211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9">
        <v>0</v>
      </c>
      <c r="K56" s="210"/>
      <c r="L56" s="211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9">
        <v>0</v>
      </c>
      <c r="K57" s="210"/>
      <c r="L57" s="211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9">
        <v>0</v>
      </c>
      <c r="K58" s="210"/>
      <c r="L58" s="211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9">
        <v>0</v>
      </c>
      <c r="K59" s="210"/>
      <c r="L59" s="211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2">
        <f>SUM(J44:J59)</f>
        <v>20</v>
      </c>
      <c r="K61" s="213"/>
      <c r="L61" s="21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40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8" t="s">
        <v>9</v>
      </c>
      <c r="E95" s="219"/>
      <c r="F95" s="219"/>
      <c r="G95" s="219"/>
      <c r="H95" s="219"/>
      <c r="I95" s="219"/>
      <c r="J95" s="220"/>
      <c r="K95" s="130"/>
      <c r="L95" s="130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21</v>
      </c>
      <c r="F96" s="93"/>
      <c r="G96" s="94"/>
      <c r="H96" s="94"/>
      <c r="I96" s="95">
        <v>4</v>
      </c>
      <c r="J96" s="96">
        <f>+I96/I102</f>
        <v>0.16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22</v>
      </c>
      <c r="F97" s="98"/>
      <c r="G97" s="94"/>
      <c r="H97" s="94"/>
      <c r="I97" s="99">
        <v>16</v>
      </c>
      <c r="J97" s="96">
        <f>I97/I102</f>
        <v>0.64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195" t="s">
        <v>26</v>
      </c>
      <c r="F98" s="196"/>
      <c r="G98" s="196"/>
      <c r="H98" s="197"/>
      <c r="I98" s="99">
        <v>5</v>
      </c>
      <c r="J98" s="96">
        <f>+I98/I102</f>
        <v>0.2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23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24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3</v>
      </c>
      <c r="I102" s="106">
        <f>SUM(I96:I101)</f>
        <v>25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21"/>
      <c r="E105" s="221"/>
      <c r="F105" s="221"/>
      <c r="G105" s="221"/>
      <c r="H105" s="221"/>
      <c r="I105" s="221"/>
      <c r="J105" s="221"/>
      <c r="K105" s="130"/>
      <c r="L105" s="130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10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92" t="s">
        <v>11</v>
      </c>
      <c r="F132" s="193"/>
      <c r="G132" s="193"/>
      <c r="H132" s="193"/>
      <c r="I132" s="193"/>
      <c r="J132" s="194"/>
      <c r="K132" s="130"/>
      <c r="L132" s="130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86" t="s">
        <v>12</v>
      </c>
      <c r="F133" s="187"/>
      <c r="G133" s="187"/>
      <c r="H133" s="187"/>
      <c r="I133" s="188"/>
      <c r="J133" s="20">
        <v>57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3</v>
      </c>
      <c r="J134" s="11">
        <f>SUM(J133)</f>
        <v>57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92" t="s">
        <v>13</v>
      </c>
      <c r="F137" s="193"/>
      <c r="G137" s="193"/>
      <c r="H137" s="193"/>
      <c r="I137" s="193"/>
      <c r="J137" s="194"/>
      <c r="K137" s="130"/>
      <c r="L137" s="130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86" t="s">
        <v>14</v>
      </c>
      <c r="F138" s="187"/>
      <c r="G138" s="187"/>
      <c r="H138" s="187"/>
      <c r="I138" s="188"/>
      <c r="J138" s="22">
        <v>797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3</v>
      </c>
      <c r="J139" s="11">
        <f>SUM(J138)</f>
        <v>797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215" t="s">
        <v>15</v>
      </c>
      <c r="F142" s="216"/>
      <c r="G142" s="216"/>
      <c r="H142" s="216"/>
      <c r="I142" s="216"/>
      <c r="J142" s="21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86" t="s">
        <v>16</v>
      </c>
      <c r="F143" s="187"/>
      <c r="G143" s="187"/>
      <c r="H143" s="187"/>
      <c r="I143" s="188"/>
      <c r="J143" s="118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3</v>
      </c>
      <c r="J144" s="119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215" t="s">
        <v>39</v>
      </c>
      <c r="F147" s="216"/>
      <c r="G147" s="216"/>
      <c r="H147" s="216"/>
      <c r="I147" s="216"/>
      <c r="J147" s="21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25" t="s">
        <v>17</v>
      </c>
      <c r="F148" s="226"/>
      <c r="G148" s="226"/>
      <c r="H148" s="226"/>
      <c r="I148" s="227"/>
      <c r="J148" s="22">
        <v>2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198" t="s">
        <v>43</v>
      </c>
      <c r="F149" s="199"/>
      <c r="G149" s="199"/>
      <c r="H149" s="199"/>
      <c r="I149" s="200"/>
      <c r="J149" s="111">
        <v>0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3</v>
      </c>
      <c r="J150" s="11">
        <f>SUM(J148:J149)</f>
        <v>2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92" t="s">
        <v>18</v>
      </c>
      <c r="E155" s="193"/>
      <c r="F155" s="193"/>
      <c r="G155" s="193"/>
      <c r="H155" s="193"/>
      <c r="I155" s="193"/>
      <c r="J155" s="194"/>
      <c r="K155" s="130"/>
      <c r="L155" s="130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9" t="str">
        <f>+'[1]ACUM-MAYO'!A162</f>
        <v>ORDINARIA</v>
      </c>
      <c r="F156" s="190"/>
      <c r="G156" s="190"/>
      <c r="H156" s="191"/>
      <c r="I156" s="51">
        <v>18</v>
      </c>
      <c r="J156" s="24">
        <f>I156/I161</f>
        <v>0.78260869565217395</v>
      </c>
      <c r="K156" s="58" t="s">
        <v>44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9" t="str">
        <f>+'[1]ACUM-MAYO'!A163</f>
        <v>FUNDAMENTAL</v>
      </c>
      <c r="F157" s="190"/>
      <c r="G157" s="190"/>
      <c r="H157" s="191"/>
      <c r="I157" s="51">
        <v>4</v>
      </c>
      <c r="J157" s="25">
        <f>I157/I161</f>
        <v>0.17391304347826086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26">
        <v>4</v>
      </c>
      <c r="E158" s="189" t="str">
        <f>+'[1]ACUM-MAYO'!A165</f>
        <v>RESERVADA</v>
      </c>
      <c r="F158" s="190"/>
      <c r="G158" s="190"/>
      <c r="H158" s="191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9" t="s">
        <v>25</v>
      </c>
      <c r="F159" s="190"/>
      <c r="G159" s="190"/>
      <c r="H159" s="191"/>
      <c r="I159" s="51">
        <v>1</v>
      </c>
      <c r="J159" s="27">
        <f>I159/I161</f>
        <v>4.3478260869565216E-2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3</v>
      </c>
      <c r="I161" s="11">
        <f>SUM(I156:I160)</f>
        <v>23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92" t="s">
        <v>19</v>
      </c>
      <c r="E184" s="193"/>
      <c r="F184" s="193"/>
      <c r="G184" s="193"/>
      <c r="H184" s="193"/>
      <c r="I184" s="193"/>
      <c r="J184" s="194"/>
      <c r="K184" s="130"/>
      <c r="L184" s="130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9" t="str">
        <f>+'[1]ACUM-MAYO'!A173</f>
        <v>ECONOMICA ADMINISTRATIVA</v>
      </c>
      <c r="F185" s="190"/>
      <c r="G185" s="190"/>
      <c r="H185" s="191"/>
      <c r="I185" s="51">
        <v>20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9" t="str">
        <f>+'[1]ACUM-MAYO'!A174</f>
        <v>TRAMITE</v>
      </c>
      <c r="F186" s="190"/>
      <c r="G186" s="190"/>
      <c r="H186" s="191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9" t="str">
        <f>+'[1]ACUM-MAYO'!A175</f>
        <v>SERV. PUB.</v>
      </c>
      <c r="F187" s="190"/>
      <c r="G187" s="190"/>
      <c r="H187" s="191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9" t="str">
        <f>+'[1]ACUM-MAYO'!A176</f>
        <v>LEGAL</v>
      </c>
      <c r="F188" s="190"/>
      <c r="G188" s="190"/>
      <c r="H188" s="191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3</v>
      </c>
      <c r="I190" s="11">
        <f>SUM(I185:I188)</f>
        <v>20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92" t="s">
        <v>20</v>
      </c>
      <c r="E211" s="193"/>
      <c r="F211" s="193"/>
      <c r="G211" s="193"/>
      <c r="H211" s="193"/>
      <c r="I211" s="193"/>
      <c r="J211" s="194"/>
      <c r="K211" s="130"/>
      <c r="L211" s="130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">
        <v>48</v>
      </c>
      <c r="F212" s="39"/>
      <c r="G212" s="39"/>
      <c r="H212" s="40"/>
      <c r="I212" s="51">
        <v>16</v>
      </c>
      <c r="J212" s="33">
        <f>I212/I217</f>
        <v>0.8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4</v>
      </c>
      <c r="J213" s="33">
        <f>I213/I217</f>
        <v>0.2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27"/>
      <c r="H215" s="128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3</v>
      </c>
      <c r="I217" s="11">
        <f>SUM(I212:I216)</f>
        <v>20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215" t="s">
        <v>28</v>
      </c>
      <c r="E238" s="237"/>
      <c r="F238" s="237"/>
      <c r="G238" s="21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235" t="s">
        <v>29</v>
      </c>
      <c r="F239" s="236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235" t="s">
        <v>30</v>
      </c>
      <c r="F240" s="236"/>
      <c r="G240" s="62">
        <v>1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235" t="s">
        <v>31</v>
      </c>
      <c r="F241" s="236"/>
      <c r="G241" s="62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235" t="s">
        <v>32</v>
      </c>
      <c r="F242" s="236"/>
      <c r="G242" s="62">
        <v>3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235" t="s">
        <v>33</v>
      </c>
      <c r="F243" s="236"/>
      <c r="G243" s="62">
        <v>6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235" t="s">
        <v>34</v>
      </c>
      <c r="F244" s="236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235" t="s">
        <v>35</v>
      </c>
      <c r="F245" s="236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235" t="s">
        <v>36</v>
      </c>
      <c r="F246" s="236"/>
      <c r="G246" s="62">
        <v>5</v>
      </c>
      <c r="H246" s="5"/>
      <c r="I246" s="234"/>
      <c r="J246" s="234"/>
      <c r="K246" s="131"/>
      <c r="L246" s="131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41</v>
      </c>
      <c r="F247" s="114"/>
      <c r="G247" s="63">
        <v>0</v>
      </c>
      <c r="H247" s="5"/>
      <c r="I247" s="131"/>
      <c r="J247" s="131"/>
      <c r="K247" s="131"/>
      <c r="L247" s="131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37</v>
      </c>
      <c r="F248" s="114"/>
      <c r="G248" s="63">
        <v>4</v>
      </c>
      <c r="H248" s="5"/>
      <c r="I248" s="131"/>
      <c r="J248" s="131"/>
      <c r="K248" s="131"/>
      <c r="L248" s="131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230" t="s">
        <v>42</v>
      </c>
      <c r="F249" s="231"/>
      <c r="G249" s="63">
        <v>2</v>
      </c>
      <c r="H249" s="5"/>
      <c r="I249" s="131"/>
      <c r="J249" s="131"/>
      <c r="K249" s="131"/>
      <c r="L249" s="131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230" t="s">
        <v>45</v>
      </c>
      <c r="F250" s="231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232" t="s">
        <v>3</v>
      </c>
      <c r="F251" s="233"/>
      <c r="G251" s="64">
        <f>SUM(G239:G250)</f>
        <v>22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228" t="s">
        <v>38</v>
      </c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241:F241"/>
    <mergeCell ref="E242:F242"/>
    <mergeCell ref="E243:F243"/>
    <mergeCell ref="E244:F244"/>
    <mergeCell ref="E245:F245"/>
    <mergeCell ref="I246:J246"/>
    <mergeCell ref="E249:F249"/>
    <mergeCell ref="E250:F250"/>
    <mergeCell ref="E251:F251"/>
    <mergeCell ref="B253:O253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topLeftCell="B1" zoomScale="70" zoomScaleNormal="70" workbookViewId="0">
      <selection activeCell="G250" sqref="G250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1" t="s">
        <v>27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3"/>
      <c r="Q13" s="1"/>
    </row>
    <row r="14" spans="1:17" ht="43.5" customHeight="1" thickBot="1" x14ac:dyDescent="0.85">
      <c r="A14" s="1"/>
      <c r="B14" s="203" t="s">
        <v>52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06" t="s">
        <v>0</v>
      </c>
      <c r="D20" s="207"/>
      <c r="E20" s="207"/>
      <c r="F20" s="208"/>
      <c r="G20" s="67"/>
      <c r="H20" s="206" t="s">
        <v>46</v>
      </c>
      <c r="I20" s="207"/>
      <c r="J20" s="207"/>
      <c r="K20" s="207"/>
      <c r="L20" s="208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48</v>
      </c>
      <c r="D21" s="69" t="s">
        <v>1</v>
      </c>
      <c r="E21" s="70" t="s">
        <v>2</v>
      </c>
      <c r="F21" s="68" t="s">
        <v>3</v>
      </c>
      <c r="G21" s="71"/>
      <c r="H21" s="70" t="s">
        <v>4</v>
      </c>
      <c r="I21" s="70" t="s">
        <v>5</v>
      </c>
      <c r="J21" s="68" t="s">
        <v>6</v>
      </c>
      <c r="K21" s="68" t="s">
        <v>7</v>
      </c>
      <c r="L21" s="68" t="s">
        <v>3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11</v>
      </c>
      <c r="D22" s="135">
        <v>1</v>
      </c>
      <c r="E22" s="135">
        <v>4</v>
      </c>
      <c r="F22" s="74">
        <f>SUM(C22:E22)</f>
        <v>16</v>
      </c>
      <c r="G22" s="75"/>
      <c r="H22" s="72">
        <v>5</v>
      </c>
      <c r="I22" s="72">
        <v>7</v>
      </c>
      <c r="J22" s="72">
        <v>0</v>
      </c>
      <c r="K22" s="72">
        <v>4</v>
      </c>
      <c r="L22" s="74">
        <f>SUM(H22:K22)</f>
        <v>16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0.6875</v>
      </c>
      <c r="D23" s="77">
        <f>+D22/F22</f>
        <v>6.25E-2</v>
      </c>
      <c r="E23" s="78">
        <f>+E22/F22</f>
        <v>0.25</v>
      </c>
      <c r="F23" s="79">
        <f>SUM(C23:E23)</f>
        <v>1</v>
      </c>
      <c r="G23" s="75"/>
      <c r="H23" s="76">
        <f>+H22/L22</f>
        <v>0.3125</v>
      </c>
      <c r="I23" s="76">
        <f>+I22/L22</f>
        <v>0.4375</v>
      </c>
      <c r="J23" s="76">
        <f>+J22/L22</f>
        <v>0</v>
      </c>
      <c r="K23" s="76">
        <f>+K22/L22</f>
        <v>0.25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5" t="s">
        <v>8</v>
      </c>
      <c r="E43" s="205"/>
      <c r="F43" s="205"/>
      <c r="G43" s="205"/>
      <c r="H43" s="205"/>
      <c r="I43" s="205"/>
      <c r="J43" s="205"/>
      <c r="K43" s="205"/>
      <c r="L43" s="205"/>
      <c r="M43" s="205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222">
        <v>0</v>
      </c>
      <c r="K44" s="223"/>
      <c r="L44" s="224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9">
        <v>1</v>
      </c>
      <c r="K45" s="210"/>
      <c r="L45" s="211"/>
      <c r="M45" s="76">
        <f>+$J45/$J61</f>
        <v>6.25E-2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9">
        <v>2</v>
      </c>
      <c r="K46" s="210"/>
      <c r="L46" s="211"/>
      <c r="M46" s="76">
        <f>+$J46/$J61</f>
        <v>0.125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9">
        <v>3</v>
      </c>
      <c r="K47" s="210"/>
      <c r="L47" s="211"/>
      <c r="M47" s="76">
        <f>+$J47/$J61</f>
        <v>0.1875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9">
        <v>0</v>
      </c>
      <c r="K48" s="210"/>
      <c r="L48" s="211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9">
        <v>8</v>
      </c>
      <c r="K49" s="210"/>
      <c r="L49" s="211"/>
      <c r="M49" s="76">
        <f>+$J49/J61</f>
        <v>0.5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9">
        <v>1</v>
      </c>
      <c r="K50" s="210"/>
      <c r="L50" s="211"/>
      <c r="M50" s="76">
        <f>+$J50/J61</f>
        <v>6.25E-2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9">
        <v>0</v>
      </c>
      <c r="K51" s="210"/>
      <c r="L51" s="211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9">
        <v>0</v>
      </c>
      <c r="K52" s="210"/>
      <c r="L52" s="211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9">
        <v>0</v>
      </c>
      <c r="K53" s="210"/>
      <c r="L53" s="211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9">
        <v>1</v>
      </c>
      <c r="K54" s="210"/>
      <c r="L54" s="211"/>
      <c r="M54" s="76">
        <f>+$J54/J61</f>
        <v>6.25E-2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9">
        <v>0</v>
      </c>
      <c r="K55" s="210"/>
      <c r="L55" s="211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9">
        <v>0</v>
      </c>
      <c r="K56" s="210"/>
      <c r="L56" s="211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9">
        <v>0</v>
      </c>
      <c r="K57" s="210"/>
      <c r="L57" s="211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9">
        <v>0</v>
      </c>
      <c r="K58" s="210"/>
      <c r="L58" s="211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9">
        <v>0</v>
      </c>
      <c r="K59" s="210"/>
      <c r="L59" s="211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2">
        <f>SUM(J44:J59)</f>
        <v>16</v>
      </c>
      <c r="K61" s="213"/>
      <c r="L61" s="21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40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8" t="s">
        <v>9</v>
      </c>
      <c r="E95" s="219"/>
      <c r="F95" s="219"/>
      <c r="G95" s="219"/>
      <c r="H95" s="219"/>
      <c r="I95" s="219"/>
      <c r="J95" s="220"/>
      <c r="K95" s="137"/>
      <c r="L95" s="137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21</v>
      </c>
      <c r="F96" s="93"/>
      <c r="G96" s="94"/>
      <c r="H96" s="94"/>
      <c r="I96" s="95">
        <v>4</v>
      </c>
      <c r="J96" s="96">
        <f>+I96/I102</f>
        <v>0.25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22</v>
      </c>
      <c r="F97" s="98"/>
      <c r="G97" s="94"/>
      <c r="H97" s="94"/>
      <c r="I97" s="99">
        <v>11</v>
      </c>
      <c r="J97" s="96">
        <f>I97/I102</f>
        <v>0.6875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195" t="s">
        <v>26</v>
      </c>
      <c r="F98" s="196"/>
      <c r="G98" s="196"/>
      <c r="H98" s="197"/>
      <c r="I98" s="99">
        <v>1</v>
      </c>
      <c r="J98" s="96">
        <f>+I98/I102</f>
        <v>6.25E-2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23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24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3</v>
      </c>
      <c r="I102" s="106">
        <f>SUM(I96:I101)</f>
        <v>16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21"/>
      <c r="E105" s="221"/>
      <c r="F105" s="221"/>
      <c r="G105" s="221"/>
      <c r="H105" s="221"/>
      <c r="I105" s="221"/>
      <c r="J105" s="221"/>
      <c r="K105" s="137"/>
      <c r="L105" s="137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10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92" t="s">
        <v>11</v>
      </c>
      <c r="F132" s="193"/>
      <c r="G132" s="193"/>
      <c r="H132" s="193"/>
      <c r="I132" s="193"/>
      <c r="J132" s="194"/>
      <c r="K132" s="137"/>
      <c r="L132" s="137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86" t="s">
        <v>12</v>
      </c>
      <c r="F133" s="187"/>
      <c r="G133" s="187"/>
      <c r="H133" s="187"/>
      <c r="I133" s="188"/>
      <c r="J133" s="20">
        <v>56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3</v>
      </c>
      <c r="J134" s="11">
        <f>SUM(J133)</f>
        <v>56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92" t="s">
        <v>13</v>
      </c>
      <c r="F137" s="193"/>
      <c r="G137" s="193"/>
      <c r="H137" s="193"/>
      <c r="I137" s="193"/>
      <c r="J137" s="194"/>
      <c r="K137" s="137"/>
      <c r="L137" s="137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86" t="s">
        <v>14</v>
      </c>
      <c r="F138" s="187"/>
      <c r="G138" s="187"/>
      <c r="H138" s="187"/>
      <c r="I138" s="188"/>
      <c r="J138" s="22">
        <v>166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3</v>
      </c>
      <c r="J139" s="11">
        <f>SUM(J138)</f>
        <v>166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215" t="s">
        <v>15</v>
      </c>
      <c r="F142" s="216"/>
      <c r="G142" s="216"/>
      <c r="H142" s="216"/>
      <c r="I142" s="216"/>
      <c r="J142" s="21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86" t="s">
        <v>16</v>
      </c>
      <c r="F143" s="187"/>
      <c r="G143" s="187"/>
      <c r="H143" s="187"/>
      <c r="I143" s="188"/>
      <c r="J143" s="118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3</v>
      </c>
      <c r="J144" s="119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215" t="s">
        <v>39</v>
      </c>
      <c r="F147" s="216"/>
      <c r="G147" s="216"/>
      <c r="H147" s="216"/>
      <c r="I147" s="216"/>
      <c r="J147" s="21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25" t="s">
        <v>17</v>
      </c>
      <c r="F148" s="226"/>
      <c r="G148" s="226"/>
      <c r="H148" s="226"/>
      <c r="I148" s="227"/>
      <c r="J148" s="22">
        <v>1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198" t="s">
        <v>43</v>
      </c>
      <c r="F149" s="199"/>
      <c r="G149" s="199"/>
      <c r="H149" s="199"/>
      <c r="I149" s="200"/>
      <c r="J149" s="111">
        <v>4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3</v>
      </c>
      <c r="J150" s="11">
        <f>SUM(J148:J149)</f>
        <v>5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92" t="s">
        <v>18</v>
      </c>
      <c r="E155" s="193"/>
      <c r="F155" s="193"/>
      <c r="G155" s="193"/>
      <c r="H155" s="193"/>
      <c r="I155" s="193"/>
      <c r="J155" s="194"/>
      <c r="K155" s="137"/>
      <c r="L155" s="137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9" t="str">
        <f>+'[1]ACUM-MAYO'!A162</f>
        <v>ORDINARIA</v>
      </c>
      <c r="F156" s="190"/>
      <c r="G156" s="190"/>
      <c r="H156" s="191"/>
      <c r="I156" s="51">
        <v>15</v>
      </c>
      <c r="J156" s="24">
        <f>I156/I161</f>
        <v>0.83333333333333337</v>
      </c>
      <c r="K156" s="58" t="s">
        <v>44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9" t="str">
        <f>+'[1]ACUM-MAYO'!A163</f>
        <v>FUNDAMENTAL</v>
      </c>
      <c r="F157" s="190"/>
      <c r="G157" s="190"/>
      <c r="H157" s="191"/>
      <c r="I157" s="51">
        <v>2</v>
      </c>
      <c r="J157" s="25">
        <f>I157/I161</f>
        <v>0.1111111111111111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36">
        <v>4</v>
      </c>
      <c r="E158" s="189" t="str">
        <f>+'[1]ACUM-MAYO'!A165</f>
        <v>RESERVADA</v>
      </c>
      <c r="F158" s="190"/>
      <c r="G158" s="190"/>
      <c r="H158" s="191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9" t="s">
        <v>25</v>
      </c>
      <c r="F159" s="190"/>
      <c r="G159" s="190"/>
      <c r="H159" s="191"/>
      <c r="I159" s="51">
        <v>1</v>
      </c>
      <c r="J159" s="27">
        <f>I159/I161</f>
        <v>5.5555555555555552E-2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3</v>
      </c>
      <c r="I161" s="11">
        <f>SUM(I156:I160)</f>
        <v>18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92" t="s">
        <v>19</v>
      </c>
      <c r="E184" s="193"/>
      <c r="F184" s="193"/>
      <c r="G184" s="193"/>
      <c r="H184" s="193"/>
      <c r="I184" s="193"/>
      <c r="J184" s="194"/>
      <c r="K184" s="137"/>
      <c r="L184" s="137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9" t="str">
        <f>+'[1]ACUM-MAYO'!A173</f>
        <v>ECONOMICA ADMINISTRATIVA</v>
      </c>
      <c r="F185" s="190"/>
      <c r="G185" s="190"/>
      <c r="H185" s="191"/>
      <c r="I185" s="51">
        <v>16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9" t="str">
        <f>+'[1]ACUM-MAYO'!A174</f>
        <v>TRAMITE</v>
      </c>
      <c r="F186" s="190"/>
      <c r="G186" s="190"/>
      <c r="H186" s="191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9" t="str">
        <f>+'[1]ACUM-MAYO'!A175</f>
        <v>SERV. PUB.</v>
      </c>
      <c r="F187" s="190"/>
      <c r="G187" s="190"/>
      <c r="H187" s="191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9" t="str">
        <f>+'[1]ACUM-MAYO'!A176</f>
        <v>LEGAL</v>
      </c>
      <c r="F188" s="190"/>
      <c r="G188" s="190"/>
      <c r="H188" s="191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3</v>
      </c>
      <c r="I190" s="11">
        <f>SUM(I185:I188)</f>
        <v>16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92" t="s">
        <v>20</v>
      </c>
      <c r="E211" s="193"/>
      <c r="F211" s="193"/>
      <c r="G211" s="193"/>
      <c r="H211" s="193"/>
      <c r="I211" s="193"/>
      <c r="J211" s="194"/>
      <c r="K211" s="137"/>
      <c r="L211" s="137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">
        <v>48</v>
      </c>
      <c r="F212" s="39"/>
      <c r="G212" s="39"/>
      <c r="H212" s="40"/>
      <c r="I212" s="51">
        <v>11</v>
      </c>
      <c r="J212" s="33">
        <f>I212/I217</f>
        <v>0.6875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4</v>
      </c>
      <c r="J213" s="33">
        <f>I213/I217</f>
        <v>0.25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1</v>
      </c>
      <c r="J214" s="33">
        <f>I214/I217</f>
        <v>6.25E-2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32"/>
      <c r="H215" s="133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3</v>
      </c>
      <c r="I217" s="11">
        <f>SUM(I212:I216)</f>
        <v>16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215" t="s">
        <v>28</v>
      </c>
      <c r="E238" s="237"/>
      <c r="F238" s="237"/>
      <c r="G238" s="21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235" t="s">
        <v>29</v>
      </c>
      <c r="F239" s="236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235" t="s">
        <v>30</v>
      </c>
      <c r="F240" s="236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235" t="s">
        <v>31</v>
      </c>
      <c r="F241" s="236"/>
      <c r="G241" s="62">
        <v>3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235" t="s">
        <v>32</v>
      </c>
      <c r="F242" s="236"/>
      <c r="G242" s="62">
        <v>6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235" t="s">
        <v>33</v>
      </c>
      <c r="F243" s="236"/>
      <c r="G243" s="62">
        <v>4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235" t="s">
        <v>34</v>
      </c>
      <c r="F244" s="236"/>
      <c r="G244" s="62">
        <v>1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235" t="s">
        <v>35</v>
      </c>
      <c r="F245" s="236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235" t="s">
        <v>36</v>
      </c>
      <c r="F246" s="236"/>
      <c r="G246" s="62">
        <v>4</v>
      </c>
      <c r="H246" s="5"/>
      <c r="I246" s="234"/>
      <c r="J246" s="234"/>
      <c r="K246" s="134"/>
      <c r="L246" s="134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41</v>
      </c>
      <c r="F247" s="114"/>
      <c r="G247" s="63">
        <v>0</v>
      </c>
      <c r="H247" s="5"/>
      <c r="I247" s="134"/>
      <c r="J247" s="134"/>
      <c r="K247" s="134"/>
      <c r="L247" s="134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37</v>
      </c>
      <c r="F248" s="114"/>
      <c r="G248" s="63">
        <v>2</v>
      </c>
      <c r="H248" s="5"/>
      <c r="I248" s="134"/>
      <c r="J248" s="134"/>
      <c r="K248" s="134"/>
      <c r="L248" s="134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230" t="s">
        <v>42</v>
      </c>
      <c r="F249" s="231"/>
      <c r="G249" s="63">
        <v>0</v>
      </c>
      <c r="H249" s="5"/>
      <c r="I249" s="134"/>
      <c r="J249" s="134"/>
      <c r="K249" s="134"/>
      <c r="L249" s="134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230" t="s">
        <v>45</v>
      </c>
      <c r="F250" s="231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232" t="s">
        <v>3</v>
      </c>
      <c r="F251" s="233"/>
      <c r="G251" s="64">
        <f>SUM(G239:G250)</f>
        <v>20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228" t="s">
        <v>38</v>
      </c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I246:J246"/>
    <mergeCell ref="E249:F249"/>
    <mergeCell ref="E250:F250"/>
    <mergeCell ref="E251:F251"/>
    <mergeCell ref="B253:O253"/>
    <mergeCell ref="E246:F246"/>
    <mergeCell ref="E241:F241"/>
    <mergeCell ref="E242:F242"/>
    <mergeCell ref="E243:F243"/>
    <mergeCell ref="E244:F244"/>
    <mergeCell ref="E245:F24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B14" sqref="B14:O14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1" t="s">
        <v>27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3"/>
      <c r="Q13" s="1"/>
    </row>
    <row r="14" spans="1:17" ht="43.5" customHeight="1" thickBot="1" x14ac:dyDescent="0.85">
      <c r="A14" s="1"/>
      <c r="B14" s="203" t="s">
        <v>53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06" t="s">
        <v>0</v>
      </c>
      <c r="D20" s="207"/>
      <c r="E20" s="207"/>
      <c r="F20" s="208"/>
      <c r="G20" s="67"/>
      <c r="H20" s="206" t="s">
        <v>46</v>
      </c>
      <c r="I20" s="207"/>
      <c r="J20" s="207"/>
      <c r="K20" s="207"/>
      <c r="L20" s="208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48</v>
      </c>
      <c r="D21" s="69" t="s">
        <v>1</v>
      </c>
      <c r="E21" s="70" t="s">
        <v>2</v>
      </c>
      <c r="F21" s="68" t="s">
        <v>3</v>
      </c>
      <c r="G21" s="71"/>
      <c r="H21" s="70" t="s">
        <v>4</v>
      </c>
      <c r="I21" s="70" t="s">
        <v>5</v>
      </c>
      <c r="J21" s="68" t="s">
        <v>6</v>
      </c>
      <c r="K21" s="68" t="s">
        <v>7</v>
      </c>
      <c r="L21" s="68" t="s">
        <v>3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15</v>
      </c>
      <c r="D22" s="141">
        <v>3</v>
      </c>
      <c r="E22" s="141">
        <v>3</v>
      </c>
      <c r="F22" s="74">
        <f>SUM(C22:E22)</f>
        <v>21</v>
      </c>
      <c r="G22" s="75"/>
      <c r="H22" s="72">
        <v>7</v>
      </c>
      <c r="I22" s="72">
        <v>7</v>
      </c>
      <c r="J22" s="72">
        <v>4</v>
      </c>
      <c r="K22" s="72">
        <v>3</v>
      </c>
      <c r="L22" s="74">
        <f>SUM(H22:K22)</f>
        <v>21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0.7142857142857143</v>
      </c>
      <c r="D23" s="77">
        <f>+D22/F22</f>
        <v>0.14285714285714285</v>
      </c>
      <c r="E23" s="78">
        <f>+E22/F22</f>
        <v>0.14285714285714285</v>
      </c>
      <c r="F23" s="79">
        <f>SUM(C23:E23)</f>
        <v>1</v>
      </c>
      <c r="G23" s="75"/>
      <c r="H23" s="76">
        <f>+H22/L22</f>
        <v>0.33333333333333331</v>
      </c>
      <c r="I23" s="76">
        <f>+I22/L22</f>
        <v>0.33333333333333331</v>
      </c>
      <c r="J23" s="76">
        <f>+J22/L22</f>
        <v>0.19047619047619047</v>
      </c>
      <c r="K23" s="76">
        <f>+K22/L22</f>
        <v>0.14285714285714285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5" t="s">
        <v>8</v>
      </c>
      <c r="E43" s="205"/>
      <c r="F43" s="205"/>
      <c r="G43" s="205"/>
      <c r="H43" s="205"/>
      <c r="I43" s="205"/>
      <c r="J43" s="205"/>
      <c r="K43" s="205"/>
      <c r="L43" s="205"/>
      <c r="M43" s="205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222">
        <v>0</v>
      </c>
      <c r="K44" s="223"/>
      <c r="L44" s="224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9">
        <v>0</v>
      </c>
      <c r="K45" s="210"/>
      <c r="L45" s="211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9">
        <v>2</v>
      </c>
      <c r="K46" s="210"/>
      <c r="L46" s="211"/>
      <c r="M46" s="76">
        <f>+$J46/$J61</f>
        <v>9.5238095238095233E-2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9">
        <v>3</v>
      </c>
      <c r="K47" s="210"/>
      <c r="L47" s="211"/>
      <c r="M47" s="76">
        <f>+$J47/$J61</f>
        <v>0.14285714285714285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9">
        <v>0</v>
      </c>
      <c r="K48" s="210"/>
      <c r="L48" s="211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9">
        <v>7</v>
      </c>
      <c r="K49" s="210"/>
      <c r="L49" s="211"/>
      <c r="M49" s="76">
        <f>+$J49/J61</f>
        <v>0.33333333333333331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9">
        <v>1</v>
      </c>
      <c r="K50" s="210"/>
      <c r="L50" s="211"/>
      <c r="M50" s="76">
        <f>+$J50/J61</f>
        <v>4.7619047619047616E-2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9">
        <v>0</v>
      </c>
      <c r="K51" s="210"/>
      <c r="L51" s="211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9">
        <v>0</v>
      </c>
      <c r="K52" s="210"/>
      <c r="L52" s="211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9">
        <v>0</v>
      </c>
      <c r="K53" s="210"/>
      <c r="L53" s="211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9">
        <v>6</v>
      </c>
      <c r="K54" s="210"/>
      <c r="L54" s="211"/>
      <c r="M54" s="76">
        <f>+$J54/J61</f>
        <v>0.2857142857142857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9">
        <v>0</v>
      </c>
      <c r="K55" s="210"/>
      <c r="L55" s="211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9">
        <v>1</v>
      </c>
      <c r="K56" s="210"/>
      <c r="L56" s="211"/>
      <c r="M56" s="76">
        <f>+$J56/J61</f>
        <v>4.7619047619047616E-2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9">
        <v>0</v>
      </c>
      <c r="K57" s="210"/>
      <c r="L57" s="211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9">
        <v>1</v>
      </c>
      <c r="K58" s="210"/>
      <c r="L58" s="211"/>
      <c r="M58" s="76">
        <f>+$J58/J61</f>
        <v>4.7619047619047616E-2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9">
        <v>0</v>
      </c>
      <c r="K59" s="210"/>
      <c r="L59" s="211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2">
        <f>SUM(J44:J59)</f>
        <v>21</v>
      </c>
      <c r="K61" s="213"/>
      <c r="L61" s="21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40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8" t="s">
        <v>9</v>
      </c>
      <c r="E95" s="219"/>
      <c r="F95" s="219"/>
      <c r="G95" s="219"/>
      <c r="H95" s="219"/>
      <c r="I95" s="219"/>
      <c r="J95" s="220"/>
      <c r="K95" s="142"/>
      <c r="L95" s="142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21</v>
      </c>
      <c r="F96" s="93"/>
      <c r="G96" s="94"/>
      <c r="H96" s="94"/>
      <c r="I96" s="95">
        <v>5</v>
      </c>
      <c r="J96" s="96">
        <f>+I96/I102</f>
        <v>0.20833333333333334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22</v>
      </c>
      <c r="F97" s="98"/>
      <c r="G97" s="94"/>
      <c r="H97" s="94"/>
      <c r="I97" s="99">
        <v>15</v>
      </c>
      <c r="J97" s="96">
        <f>I97/I102</f>
        <v>0.625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195" t="s">
        <v>26</v>
      </c>
      <c r="F98" s="196"/>
      <c r="G98" s="196"/>
      <c r="H98" s="197"/>
      <c r="I98" s="99">
        <v>3</v>
      </c>
      <c r="J98" s="96">
        <f>+I98/I102</f>
        <v>0.125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23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24</v>
      </c>
      <c r="F100" s="98"/>
      <c r="G100" s="94"/>
      <c r="H100" s="94"/>
      <c r="I100" s="95">
        <v>1</v>
      </c>
      <c r="J100" s="100">
        <f>+I100/I102</f>
        <v>4.1666666666666664E-2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3</v>
      </c>
      <c r="I102" s="106">
        <f>SUM(I96:I101)</f>
        <v>24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21"/>
      <c r="E105" s="221"/>
      <c r="F105" s="221"/>
      <c r="G105" s="221"/>
      <c r="H105" s="221"/>
      <c r="I105" s="221"/>
      <c r="J105" s="221"/>
      <c r="K105" s="142"/>
      <c r="L105" s="142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10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92" t="s">
        <v>11</v>
      </c>
      <c r="F132" s="193"/>
      <c r="G132" s="193"/>
      <c r="H132" s="193"/>
      <c r="I132" s="193"/>
      <c r="J132" s="194"/>
      <c r="K132" s="142"/>
      <c r="L132" s="142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86" t="s">
        <v>12</v>
      </c>
      <c r="F133" s="187"/>
      <c r="G133" s="187"/>
      <c r="H133" s="187"/>
      <c r="I133" s="188"/>
      <c r="J133" s="20">
        <v>51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3</v>
      </c>
      <c r="J134" s="11">
        <f>SUM(J133)</f>
        <v>51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92" t="s">
        <v>13</v>
      </c>
      <c r="F137" s="193"/>
      <c r="G137" s="193"/>
      <c r="H137" s="193"/>
      <c r="I137" s="193"/>
      <c r="J137" s="194"/>
      <c r="K137" s="142"/>
      <c r="L137" s="142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86" t="s">
        <v>14</v>
      </c>
      <c r="F138" s="187"/>
      <c r="G138" s="187"/>
      <c r="H138" s="187"/>
      <c r="I138" s="188"/>
      <c r="J138" s="22">
        <v>510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3</v>
      </c>
      <c r="J139" s="11">
        <f>SUM(J138)</f>
        <v>510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215" t="s">
        <v>15</v>
      </c>
      <c r="F142" s="216"/>
      <c r="G142" s="216"/>
      <c r="H142" s="216"/>
      <c r="I142" s="216"/>
      <c r="J142" s="21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86" t="s">
        <v>16</v>
      </c>
      <c r="F143" s="187"/>
      <c r="G143" s="187"/>
      <c r="H143" s="187"/>
      <c r="I143" s="188"/>
      <c r="J143" s="118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3</v>
      </c>
      <c r="J144" s="119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215" t="s">
        <v>39</v>
      </c>
      <c r="F147" s="216"/>
      <c r="G147" s="216"/>
      <c r="H147" s="216"/>
      <c r="I147" s="216"/>
      <c r="J147" s="21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25" t="s">
        <v>17</v>
      </c>
      <c r="F148" s="226"/>
      <c r="G148" s="226"/>
      <c r="H148" s="226"/>
      <c r="I148" s="227"/>
      <c r="J148" s="22">
        <v>2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198" t="s">
        <v>43</v>
      </c>
      <c r="F149" s="199"/>
      <c r="G149" s="199"/>
      <c r="H149" s="199"/>
      <c r="I149" s="200"/>
      <c r="J149" s="111">
        <v>9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3</v>
      </c>
      <c r="J150" s="11">
        <f>SUM(J148:J149)</f>
        <v>11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92" t="s">
        <v>18</v>
      </c>
      <c r="E155" s="193"/>
      <c r="F155" s="193"/>
      <c r="G155" s="193"/>
      <c r="H155" s="193"/>
      <c r="I155" s="193"/>
      <c r="J155" s="194"/>
      <c r="K155" s="142"/>
      <c r="L155" s="142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9" t="str">
        <f>+'[1]ACUM-MAYO'!A162</f>
        <v>ORDINARIA</v>
      </c>
      <c r="F156" s="190"/>
      <c r="G156" s="190"/>
      <c r="H156" s="191"/>
      <c r="I156" s="51">
        <v>16</v>
      </c>
      <c r="J156" s="24">
        <f>I156/I161</f>
        <v>0.61538461538461542</v>
      </c>
      <c r="K156" s="58" t="s">
        <v>44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9" t="str">
        <f>+'[1]ACUM-MAYO'!A163</f>
        <v>FUNDAMENTAL</v>
      </c>
      <c r="F157" s="190"/>
      <c r="G157" s="190"/>
      <c r="H157" s="191"/>
      <c r="I157" s="51">
        <v>6</v>
      </c>
      <c r="J157" s="25">
        <f>I157/I161</f>
        <v>0.23076923076923078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38">
        <v>4</v>
      </c>
      <c r="E158" s="189" t="str">
        <f>+'[1]ACUM-MAYO'!A165</f>
        <v>RESERVADA</v>
      </c>
      <c r="F158" s="190"/>
      <c r="G158" s="190"/>
      <c r="H158" s="191"/>
      <c r="I158" s="51">
        <v>2</v>
      </c>
      <c r="J158" s="25">
        <f>I158/I161</f>
        <v>7.6923076923076927E-2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9" t="s">
        <v>25</v>
      </c>
      <c r="F159" s="190"/>
      <c r="G159" s="190"/>
      <c r="H159" s="191"/>
      <c r="I159" s="51">
        <v>2</v>
      </c>
      <c r="J159" s="27">
        <f>I159/I161</f>
        <v>7.6923076923076927E-2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3</v>
      </c>
      <c r="I161" s="11">
        <f>SUM(I156:I160)</f>
        <v>26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92" t="s">
        <v>19</v>
      </c>
      <c r="E184" s="193"/>
      <c r="F184" s="193"/>
      <c r="G184" s="193"/>
      <c r="H184" s="193"/>
      <c r="I184" s="193"/>
      <c r="J184" s="194"/>
      <c r="K184" s="142"/>
      <c r="L184" s="142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9" t="str">
        <f>+'[1]ACUM-MAYO'!A173</f>
        <v>ECONOMICA ADMINISTRATIVA</v>
      </c>
      <c r="F185" s="190"/>
      <c r="G185" s="190"/>
      <c r="H185" s="191"/>
      <c r="I185" s="51">
        <v>21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9" t="str">
        <f>+'[1]ACUM-MAYO'!A174</f>
        <v>TRAMITE</v>
      </c>
      <c r="F186" s="190"/>
      <c r="G186" s="190"/>
      <c r="H186" s="191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9" t="str">
        <f>+'[1]ACUM-MAYO'!A175</f>
        <v>SERV. PUB.</v>
      </c>
      <c r="F187" s="190"/>
      <c r="G187" s="190"/>
      <c r="H187" s="191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9" t="str">
        <f>+'[1]ACUM-MAYO'!A176</f>
        <v>LEGAL</v>
      </c>
      <c r="F188" s="190"/>
      <c r="G188" s="190"/>
      <c r="H188" s="191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3</v>
      </c>
      <c r="I190" s="11">
        <f>SUM(I185:I188)</f>
        <v>21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92" t="s">
        <v>20</v>
      </c>
      <c r="E211" s="193"/>
      <c r="F211" s="193"/>
      <c r="G211" s="193"/>
      <c r="H211" s="193"/>
      <c r="I211" s="193"/>
      <c r="J211" s="194"/>
      <c r="K211" s="142"/>
      <c r="L211" s="142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">
        <v>48</v>
      </c>
      <c r="F212" s="39"/>
      <c r="G212" s="39"/>
      <c r="H212" s="40"/>
      <c r="I212" s="51">
        <v>15</v>
      </c>
      <c r="J212" s="33">
        <f>I212/I217</f>
        <v>0.7142857142857143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5</v>
      </c>
      <c r="J213" s="33">
        <f>I213/I217</f>
        <v>0.23809523809523808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39"/>
      <c r="H215" s="140"/>
      <c r="I215" s="51">
        <v>1</v>
      </c>
      <c r="J215" s="33">
        <f>I215/I217</f>
        <v>4.7619047619047616E-2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3</v>
      </c>
      <c r="I217" s="11">
        <f>SUM(I212:I216)</f>
        <v>21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215" t="s">
        <v>28</v>
      </c>
      <c r="E238" s="237"/>
      <c r="F238" s="237"/>
      <c r="G238" s="21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235" t="s">
        <v>29</v>
      </c>
      <c r="F239" s="236"/>
      <c r="G239" s="65">
        <v>1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235" t="s">
        <v>30</v>
      </c>
      <c r="F240" s="236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235" t="s">
        <v>31</v>
      </c>
      <c r="F241" s="236"/>
      <c r="G241" s="62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235" t="s">
        <v>32</v>
      </c>
      <c r="F242" s="236"/>
      <c r="G242" s="62">
        <v>5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235" t="s">
        <v>33</v>
      </c>
      <c r="F243" s="236"/>
      <c r="G243" s="62">
        <v>6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235" t="s">
        <v>34</v>
      </c>
      <c r="F244" s="236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235" t="s">
        <v>35</v>
      </c>
      <c r="F245" s="236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235" t="s">
        <v>36</v>
      </c>
      <c r="F246" s="236"/>
      <c r="G246" s="62">
        <v>3</v>
      </c>
      <c r="H246" s="5"/>
      <c r="I246" s="234"/>
      <c r="J246" s="234"/>
      <c r="K246" s="143"/>
      <c r="L246" s="143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41</v>
      </c>
      <c r="F247" s="114"/>
      <c r="G247" s="63">
        <v>0</v>
      </c>
      <c r="H247" s="5"/>
      <c r="I247" s="143"/>
      <c r="J247" s="143"/>
      <c r="K247" s="143"/>
      <c r="L247" s="143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37</v>
      </c>
      <c r="F248" s="114"/>
      <c r="G248" s="63">
        <v>5</v>
      </c>
      <c r="H248" s="5"/>
      <c r="I248" s="143"/>
      <c r="J248" s="143"/>
      <c r="K248" s="143"/>
      <c r="L248" s="143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230" t="s">
        <v>42</v>
      </c>
      <c r="F249" s="231"/>
      <c r="G249" s="63">
        <v>0</v>
      </c>
      <c r="H249" s="5"/>
      <c r="I249" s="143"/>
      <c r="J249" s="143"/>
      <c r="K249" s="143"/>
      <c r="L249" s="143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230" t="s">
        <v>45</v>
      </c>
      <c r="F250" s="231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232" t="s">
        <v>3</v>
      </c>
      <c r="F251" s="233"/>
      <c r="G251" s="64">
        <f>SUM(G239:G250)</f>
        <v>21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228" t="s">
        <v>38</v>
      </c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241:F241"/>
    <mergeCell ref="E242:F242"/>
    <mergeCell ref="E243:F243"/>
    <mergeCell ref="E244:F244"/>
    <mergeCell ref="E245:F245"/>
    <mergeCell ref="I246:J246"/>
    <mergeCell ref="E249:F249"/>
    <mergeCell ref="E250:F250"/>
    <mergeCell ref="E251:F251"/>
    <mergeCell ref="B253:O253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J46" sqref="J46:L46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1" t="s">
        <v>27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3"/>
      <c r="Q13" s="1"/>
    </row>
    <row r="14" spans="1:17" ht="43.5" customHeight="1" thickBot="1" x14ac:dyDescent="0.85">
      <c r="A14" s="1"/>
      <c r="B14" s="203" t="s">
        <v>54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06" t="s">
        <v>0</v>
      </c>
      <c r="D20" s="207"/>
      <c r="E20" s="207"/>
      <c r="F20" s="208"/>
      <c r="G20" s="67"/>
      <c r="H20" s="206" t="s">
        <v>46</v>
      </c>
      <c r="I20" s="207"/>
      <c r="J20" s="207"/>
      <c r="K20" s="207"/>
      <c r="L20" s="208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48</v>
      </c>
      <c r="D21" s="69" t="s">
        <v>1</v>
      </c>
      <c r="E21" s="70" t="s">
        <v>2</v>
      </c>
      <c r="F21" s="68" t="s">
        <v>3</v>
      </c>
      <c r="G21" s="71"/>
      <c r="H21" s="70" t="s">
        <v>4</v>
      </c>
      <c r="I21" s="70" t="s">
        <v>5</v>
      </c>
      <c r="J21" s="68" t="s">
        <v>6</v>
      </c>
      <c r="K21" s="68" t="s">
        <v>7</v>
      </c>
      <c r="L21" s="68" t="s">
        <v>3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10</v>
      </c>
      <c r="D22" s="147">
        <v>0</v>
      </c>
      <c r="E22" s="147">
        <v>1</v>
      </c>
      <c r="F22" s="74">
        <f>SUM(C22:E22)</f>
        <v>11</v>
      </c>
      <c r="G22" s="75"/>
      <c r="H22" s="72">
        <v>2</v>
      </c>
      <c r="I22" s="72">
        <v>4</v>
      </c>
      <c r="J22" s="72">
        <v>0</v>
      </c>
      <c r="K22" s="72">
        <v>5</v>
      </c>
      <c r="L22" s="74">
        <f>SUM(H22:K22)</f>
        <v>11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0.90909090909090906</v>
      </c>
      <c r="D23" s="77">
        <f>+D22/F22</f>
        <v>0</v>
      </c>
      <c r="E23" s="78">
        <f>+E22/F22</f>
        <v>9.0909090909090912E-2</v>
      </c>
      <c r="F23" s="79">
        <f>SUM(C23:E23)</f>
        <v>1</v>
      </c>
      <c r="G23" s="75"/>
      <c r="H23" s="76">
        <f>+H22/L22</f>
        <v>0.18181818181818182</v>
      </c>
      <c r="I23" s="76">
        <f>+I22/L22</f>
        <v>0.36363636363636365</v>
      </c>
      <c r="J23" s="76">
        <f>+J22/L22</f>
        <v>0</v>
      </c>
      <c r="K23" s="76">
        <f>+K22/L22</f>
        <v>0.45454545454545453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5" t="s">
        <v>8</v>
      </c>
      <c r="E43" s="205"/>
      <c r="F43" s="205"/>
      <c r="G43" s="205"/>
      <c r="H43" s="205"/>
      <c r="I43" s="205"/>
      <c r="J43" s="205"/>
      <c r="K43" s="205"/>
      <c r="L43" s="205"/>
      <c r="M43" s="205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222">
        <v>0</v>
      </c>
      <c r="K44" s="223"/>
      <c r="L44" s="224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9">
        <v>0</v>
      </c>
      <c r="K45" s="210"/>
      <c r="L45" s="211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9">
        <v>3</v>
      </c>
      <c r="K46" s="210"/>
      <c r="L46" s="211"/>
      <c r="M46" s="76">
        <f>+$J46/$J61</f>
        <v>0.27272727272727271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9">
        <v>0</v>
      </c>
      <c r="K47" s="210"/>
      <c r="L47" s="211"/>
      <c r="M47" s="76">
        <f>+$J47/$J61</f>
        <v>0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9">
        <v>0</v>
      </c>
      <c r="K48" s="210"/>
      <c r="L48" s="211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9">
        <v>6</v>
      </c>
      <c r="K49" s="210"/>
      <c r="L49" s="211"/>
      <c r="M49" s="76">
        <f>+$J49/J61</f>
        <v>0.54545454545454541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9">
        <v>0</v>
      </c>
      <c r="K50" s="210"/>
      <c r="L50" s="211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9">
        <v>0</v>
      </c>
      <c r="K51" s="210"/>
      <c r="L51" s="211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9">
        <v>0</v>
      </c>
      <c r="K52" s="210"/>
      <c r="L52" s="211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9">
        <v>0</v>
      </c>
      <c r="K53" s="210"/>
      <c r="L53" s="211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9">
        <v>2</v>
      </c>
      <c r="K54" s="210"/>
      <c r="L54" s="211"/>
      <c r="M54" s="76">
        <f>+$J54/J61</f>
        <v>0.18181818181818182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9">
        <v>0</v>
      </c>
      <c r="K55" s="210"/>
      <c r="L55" s="211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9">
        <v>0</v>
      </c>
      <c r="K56" s="210"/>
      <c r="L56" s="211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9">
        <v>0</v>
      </c>
      <c r="K57" s="210"/>
      <c r="L57" s="211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9">
        <v>0</v>
      </c>
      <c r="K58" s="210"/>
      <c r="L58" s="211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9">
        <v>0</v>
      </c>
      <c r="K59" s="210"/>
      <c r="L59" s="211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2">
        <f>SUM(J44:J59)</f>
        <v>11</v>
      </c>
      <c r="K61" s="213"/>
      <c r="L61" s="21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40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8" t="s">
        <v>9</v>
      </c>
      <c r="E95" s="219"/>
      <c r="F95" s="219"/>
      <c r="G95" s="219"/>
      <c r="H95" s="219"/>
      <c r="I95" s="219"/>
      <c r="J95" s="220"/>
      <c r="K95" s="149"/>
      <c r="L95" s="149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21</v>
      </c>
      <c r="F96" s="93"/>
      <c r="G96" s="94"/>
      <c r="H96" s="94"/>
      <c r="I96" s="95">
        <v>1</v>
      </c>
      <c r="J96" s="96">
        <f>+I96/I102</f>
        <v>9.0909090909090912E-2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22</v>
      </c>
      <c r="F97" s="98"/>
      <c r="G97" s="94"/>
      <c r="H97" s="94"/>
      <c r="I97" s="99">
        <v>10</v>
      </c>
      <c r="J97" s="96">
        <f>I97/I102</f>
        <v>0.90909090909090906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195" t="s">
        <v>26</v>
      </c>
      <c r="F98" s="196"/>
      <c r="G98" s="196"/>
      <c r="H98" s="197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23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24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3</v>
      </c>
      <c r="I102" s="106">
        <f>SUM(I96:I101)</f>
        <v>11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21"/>
      <c r="E105" s="221"/>
      <c r="F105" s="221"/>
      <c r="G105" s="221"/>
      <c r="H105" s="221"/>
      <c r="I105" s="221"/>
      <c r="J105" s="221"/>
      <c r="K105" s="149"/>
      <c r="L105" s="149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10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92" t="s">
        <v>11</v>
      </c>
      <c r="F132" s="193"/>
      <c r="G132" s="193"/>
      <c r="H132" s="193"/>
      <c r="I132" s="193"/>
      <c r="J132" s="194"/>
      <c r="K132" s="149"/>
      <c r="L132" s="149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86" t="s">
        <v>12</v>
      </c>
      <c r="F133" s="187"/>
      <c r="G133" s="187"/>
      <c r="H133" s="187"/>
      <c r="I133" s="188"/>
      <c r="J133" s="20">
        <v>46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3</v>
      </c>
      <c r="J134" s="11">
        <f>SUM(J133)</f>
        <v>46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92" t="s">
        <v>13</v>
      </c>
      <c r="F137" s="193"/>
      <c r="G137" s="193"/>
      <c r="H137" s="193"/>
      <c r="I137" s="193"/>
      <c r="J137" s="194"/>
      <c r="K137" s="149"/>
      <c r="L137" s="149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86" t="s">
        <v>14</v>
      </c>
      <c r="F138" s="187"/>
      <c r="G138" s="187"/>
      <c r="H138" s="187"/>
      <c r="I138" s="188"/>
      <c r="J138" s="22">
        <v>812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3</v>
      </c>
      <c r="J139" s="11">
        <f>SUM(J138)</f>
        <v>812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215" t="s">
        <v>15</v>
      </c>
      <c r="F142" s="216"/>
      <c r="G142" s="216"/>
      <c r="H142" s="216"/>
      <c r="I142" s="216"/>
      <c r="J142" s="21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86" t="s">
        <v>16</v>
      </c>
      <c r="F143" s="187"/>
      <c r="G143" s="187"/>
      <c r="H143" s="187"/>
      <c r="I143" s="188"/>
      <c r="J143" s="118">
        <v>1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3</v>
      </c>
      <c r="J144" s="119">
        <f>SUM(J143)</f>
        <v>1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215" t="s">
        <v>39</v>
      </c>
      <c r="F147" s="216"/>
      <c r="G147" s="216"/>
      <c r="H147" s="216"/>
      <c r="I147" s="216"/>
      <c r="J147" s="21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25" t="s">
        <v>17</v>
      </c>
      <c r="F148" s="226"/>
      <c r="G148" s="226"/>
      <c r="H148" s="226"/>
      <c r="I148" s="227"/>
      <c r="J148" s="22">
        <v>0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198" t="s">
        <v>43</v>
      </c>
      <c r="F149" s="199"/>
      <c r="G149" s="199"/>
      <c r="H149" s="199"/>
      <c r="I149" s="200"/>
      <c r="J149" s="111">
        <v>1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3</v>
      </c>
      <c r="J150" s="11">
        <f>SUM(J148:J149)</f>
        <v>1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92" t="s">
        <v>18</v>
      </c>
      <c r="E155" s="193"/>
      <c r="F155" s="193"/>
      <c r="G155" s="193"/>
      <c r="H155" s="193"/>
      <c r="I155" s="193"/>
      <c r="J155" s="194"/>
      <c r="K155" s="149"/>
      <c r="L155" s="149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9" t="str">
        <f>+'[1]ACUM-MAYO'!A162</f>
        <v>ORDINARIA</v>
      </c>
      <c r="F156" s="190"/>
      <c r="G156" s="190"/>
      <c r="H156" s="191"/>
      <c r="I156" s="51">
        <v>9</v>
      </c>
      <c r="J156" s="24">
        <f>I156/I161</f>
        <v>0.81818181818181823</v>
      </c>
      <c r="K156" s="58" t="s">
        <v>44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9" t="str">
        <f>+'[1]ACUM-MAYO'!A163</f>
        <v>FUNDAMENTAL</v>
      </c>
      <c r="F157" s="190"/>
      <c r="G157" s="190"/>
      <c r="H157" s="191"/>
      <c r="I157" s="51">
        <v>2</v>
      </c>
      <c r="J157" s="25">
        <f>I157/I161</f>
        <v>0.18181818181818182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48">
        <v>4</v>
      </c>
      <c r="E158" s="189" t="str">
        <f>+'[1]ACUM-MAYO'!A165</f>
        <v>RESERVADA</v>
      </c>
      <c r="F158" s="190"/>
      <c r="G158" s="190"/>
      <c r="H158" s="191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9" t="s">
        <v>25</v>
      </c>
      <c r="F159" s="190"/>
      <c r="G159" s="190"/>
      <c r="H159" s="191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3</v>
      </c>
      <c r="I161" s="11">
        <f>SUM(I156:I160)</f>
        <v>11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92" t="s">
        <v>19</v>
      </c>
      <c r="E184" s="193"/>
      <c r="F184" s="193"/>
      <c r="G184" s="193"/>
      <c r="H184" s="193"/>
      <c r="I184" s="193"/>
      <c r="J184" s="194"/>
      <c r="K184" s="149"/>
      <c r="L184" s="149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9" t="str">
        <f>+'[1]ACUM-MAYO'!A173</f>
        <v>ECONOMICA ADMINISTRATIVA</v>
      </c>
      <c r="F185" s="190"/>
      <c r="G185" s="190"/>
      <c r="H185" s="191"/>
      <c r="I185" s="51">
        <v>11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9" t="str">
        <f>+'[1]ACUM-MAYO'!A174</f>
        <v>TRAMITE</v>
      </c>
      <c r="F186" s="190"/>
      <c r="G186" s="190"/>
      <c r="H186" s="191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9" t="str">
        <f>+'[1]ACUM-MAYO'!A175</f>
        <v>SERV. PUB.</v>
      </c>
      <c r="F187" s="190"/>
      <c r="G187" s="190"/>
      <c r="H187" s="191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9" t="str">
        <f>+'[1]ACUM-MAYO'!A176</f>
        <v>LEGAL</v>
      </c>
      <c r="F188" s="190"/>
      <c r="G188" s="190"/>
      <c r="H188" s="191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3</v>
      </c>
      <c r="I190" s="11">
        <f>SUM(I185:I188)</f>
        <v>11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92" t="s">
        <v>20</v>
      </c>
      <c r="E211" s="193"/>
      <c r="F211" s="193"/>
      <c r="G211" s="193"/>
      <c r="H211" s="193"/>
      <c r="I211" s="193"/>
      <c r="J211" s="194"/>
      <c r="K211" s="149"/>
      <c r="L211" s="149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">
        <v>48</v>
      </c>
      <c r="F212" s="39"/>
      <c r="G212" s="39"/>
      <c r="H212" s="40"/>
      <c r="I212" s="51">
        <v>10</v>
      </c>
      <c r="J212" s="33">
        <f>I212/I217</f>
        <v>0.90909090909090906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1</v>
      </c>
      <c r="J213" s="33">
        <f>I213/I217</f>
        <v>9.0909090909090912E-2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44"/>
      <c r="H215" s="145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3</v>
      </c>
      <c r="I217" s="11">
        <f>SUM(I212:I216)</f>
        <v>11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215" t="s">
        <v>28</v>
      </c>
      <c r="E238" s="237"/>
      <c r="F238" s="237"/>
      <c r="G238" s="21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235" t="s">
        <v>29</v>
      </c>
      <c r="F239" s="236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235" t="s">
        <v>30</v>
      </c>
      <c r="F240" s="236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235" t="s">
        <v>31</v>
      </c>
      <c r="F241" s="236"/>
      <c r="G241" s="62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235" t="s">
        <v>32</v>
      </c>
      <c r="F242" s="236"/>
      <c r="G242" s="62">
        <v>0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235" t="s">
        <v>33</v>
      </c>
      <c r="F243" s="236"/>
      <c r="G243" s="62">
        <v>4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235" t="s">
        <v>34</v>
      </c>
      <c r="F244" s="236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235" t="s">
        <v>35</v>
      </c>
      <c r="F245" s="236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235" t="s">
        <v>36</v>
      </c>
      <c r="F246" s="236"/>
      <c r="G246" s="62">
        <v>1</v>
      </c>
      <c r="H246" s="5"/>
      <c r="I246" s="234"/>
      <c r="J246" s="234"/>
      <c r="K246" s="146"/>
      <c r="L246" s="146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41</v>
      </c>
      <c r="F247" s="114"/>
      <c r="G247" s="63">
        <v>0</v>
      </c>
      <c r="H247" s="5"/>
      <c r="I247" s="146"/>
      <c r="J247" s="146"/>
      <c r="K247" s="146"/>
      <c r="L247" s="146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37</v>
      </c>
      <c r="F248" s="114"/>
      <c r="G248" s="63">
        <v>2</v>
      </c>
      <c r="H248" s="5"/>
      <c r="I248" s="146"/>
      <c r="J248" s="146"/>
      <c r="K248" s="146"/>
      <c r="L248" s="146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230" t="s">
        <v>42</v>
      </c>
      <c r="F249" s="231"/>
      <c r="G249" s="63">
        <v>0</v>
      </c>
      <c r="H249" s="5"/>
      <c r="I249" s="146"/>
      <c r="J249" s="146"/>
      <c r="K249" s="146"/>
      <c r="L249" s="146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230" t="s">
        <v>45</v>
      </c>
      <c r="F250" s="231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232" t="s">
        <v>3</v>
      </c>
      <c r="F251" s="233"/>
      <c r="G251" s="64">
        <f>SUM(G239:G250)</f>
        <v>7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228" t="s">
        <v>38</v>
      </c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D184:J184"/>
    <mergeCell ref="E185:H185"/>
    <mergeCell ref="E98:H98"/>
    <mergeCell ref="E149:I149"/>
    <mergeCell ref="E138:I138"/>
    <mergeCell ref="E142:J142"/>
    <mergeCell ref="B13:O13"/>
    <mergeCell ref="B14:O14"/>
    <mergeCell ref="D43:M43"/>
    <mergeCell ref="C20:F20"/>
    <mergeCell ref="H20:L20"/>
    <mergeCell ref="J54:L54"/>
    <mergeCell ref="J55:L55"/>
    <mergeCell ref="J56:L56"/>
    <mergeCell ref="E187:H187"/>
    <mergeCell ref="J57:L57"/>
    <mergeCell ref="J58:L58"/>
    <mergeCell ref="J59:L59"/>
    <mergeCell ref="J61:L61"/>
    <mergeCell ref="E186:H186"/>
    <mergeCell ref="E158:H158"/>
    <mergeCell ref="D95:J95"/>
    <mergeCell ref="D105:J105"/>
    <mergeCell ref="E132:J132"/>
    <mergeCell ref="E133:I133"/>
    <mergeCell ref="E137:J137"/>
    <mergeCell ref="E159:H159"/>
    <mergeCell ref="J52:L52"/>
    <mergeCell ref="J44:L44"/>
    <mergeCell ref="J45:L45"/>
    <mergeCell ref="J46:L46"/>
    <mergeCell ref="E157:H157"/>
    <mergeCell ref="E143:I143"/>
    <mergeCell ref="E147:J147"/>
    <mergeCell ref="E148:I148"/>
    <mergeCell ref="D155:J155"/>
    <mergeCell ref="E156:H156"/>
    <mergeCell ref="J47:L47"/>
    <mergeCell ref="J48:L48"/>
    <mergeCell ref="J49:L49"/>
    <mergeCell ref="J50:L50"/>
    <mergeCell ref="J51:L51"/>
    <mergeCell ref="J53:L53"/>
    <mergeCell ref="D238:G238"/>
    <mergeCell ref="B253:O253"/>
    <mergeCell ref="E249:F249"/>
    <mergeCell ref="E251:F251"/>
    <mergeCell ref="E188:H188"/>
    <mergeCell ref="D211:J211"/>
    <mergeCell ref="I246:J246"/>
    <mergeCell ref="E244:F244"/>
    <mergeCell ref="E245:F245"/>
    <mergeCell ref="E246:F246"/>
    <mergeCell ref="E239:F239"/>
    <mergeCell ref="E240:F240"/>
    <mergeCell ref="E241:F241"/>
    <mergeCell ref="E242:F242"/>
    <mergeCell ref="E243:F243"/>
    <mergeCell ref="E250:F250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topLeftCell="A4" zoomScale="70" zoomScaleNormal="70" workbookViewId="0">
      <selection activeCell="B15" sqref="B15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1" t="s">
        <v>27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3"/>
      <c r="Q13" s="1"/>
    </row>
    <row r="14" spans="1:17" ht="43.5" customHeight="1" thickBot="1" x14ac:dyDescent="0.85">
      <c r="A14" s="1"/>
      <c r="B14" s="203" t="s">
        <v>55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06" t="s">
        <v>0</v>
      </c>
      <c r="D20" s="207"/>
      <c r="E20" s="207"/>
      <c r="F20" s="208"/>
      <c r="G20" s="67"/>
      <c r="H20" s="206" t="s">
        <v>46</v>
      </c>
      <c r="I20" s="207"/>
      <c r="J20" s="207"/>
      <c r="K20" s="207"/>
      <c r="L20" s="208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48</v>
      </c>
      <c r="D21" s="69" t="s">
        <v>1</v>
      </c>
      <c r="E21" s="70" t="s">
        <v>2</v>
      </c>
      <c r="F21" s="68" t="s">
        <v>3</v>
      </c>
      <c r="G21" s="71"/>
      <c r="H21" s="70" t="s">
        <v>4</v>
      </c>
      <c r="I21" s="70" t="s">
        <v>5</v>
      </c>
      <c r="J21" s="68" t="s">
        <v>6</v>
      </c>
      <c r="K21" s="68" t="s">
        <v>7</v>
      </c>
      <c r="L21" s="68" t="s">
        <v>3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9</v>
      </c>
      <c r="D22" s="153">
        <v>3</v>
      </c>
      <c r="E22" s="153">
        <v>3</v>
      </c>
      <c r="F22" s="74">
        <f>SUM(C22:E22)</f>
        <v>15</v>
      </c>
      <c r="G22" s="75"/>
      <c r="H22" s="72">
        <v>10</v>
      </c>
      <c r="I22" s="72">
        <v>5</v>
      </c>
      <c r="J22" s="72">
        <v>0</v>
      </c>
      <c r="K22" s="72">
        <v>0</v>
      </c>
      <c r="L22" s="74">
        <f>SUM(H22:K22)</f>
        <v>15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0.6</v>
      </c>
      <c r="D23" s="77">
        <f>+D22/F22</f>
        <v>0.2</v>
      </c>
      <c r="E23" s="78">
        <f>+E22/F22</f>
        <v>0.2</v>
      </c>
      <c r="F23" s="79">
        <f>SUM(C23:E23)</f>
        <v>1</v>
      </c>
      <c r="G23" s="75"/>
      <c r="H23" s="76">
        <f>+H22/L22</f>
        <v>0.66666666666666663</v>
      </c>
      <c r="I23" s="76">
        <f>+I22/L22</f>
        <v>0.33333333333333331</v>
      </c>
      <c r="J23" s="76">
        <f>+J22/L22</f>
        <v>0</v>
      </c>
      <c r="K23" s="76">
        <f>+K22/L22</f>
        <v>0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5" t="s">
        <v>8</v>
      </c>
      <c r="E43" s="205"/>
      <c r="F43" s="205"/>
      <c r="G43" s="205"/>
      <c r="H43" s="205"/>
      <c r="I43" s="205"/>
      <c r="J43" s="205"/>
      <c r="K43" s="205"/>
      <c r="L43" s="205"/>
      <c r="M43" s="205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222">
        <v>0</v>
      </c>
      <c r="K44" s="223"/>
      <c r="L44" s="224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9">
        <v>0</v>
      </c>
      <c r="K45" s="210"/>
      <c r="L45" s="211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9">
        <v>1</v>
      </c>
      <c r="K46" s="210"/>
      <c r="L46" s="211"/>
      <c r="M46" s="76">
        <f>+$J46/$J61</f>
        <v>6.6666666666666666E-2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9">
        <v>6</v>
      </c>
      <c r="K47" s="210"/>
      <c r="L47" s="211"/>
      <c r="M47" s="76">
        <f>+$J47/$J61</f>
        <v>0.4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9">
        <v>0</v>
      </c>
      <c r="K48" s="210"/>
      <c r="L48" s="211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9">
        <v>3</v>
      </c>
      <c r="K49" s="210"/>
      <c r="L49" s="211"/>
      <c r="M49" s="76">
        <f>+$J49/J61</f>
        <v>0.2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9">
        <v>3</v>
      </c>
      <c r="K50" s="210"/>
      <c r="L50" s="211"/>
      <c r="M50" s="76">
        <f>+$J50/J61</f>
        <v>0.2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9">
        <v>0</v>
      </c>
      <c r="K51" s="210"/>
      <c r="L51" s="211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9">
        <v>0</v>
      </c>
      <c r="K52" s="210"/>
      <c r="L52" s="211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9">
        <v>0</v>
      </c>
      <c r="K53" s="210"/>
      <c r="L53" s="211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9">
        <v>0</v>
      </c>
      <c r="K54" s="210"/>
      <c r="L54" s="211"/>
      <c r="M54" s="76">
        <f>+$J54/J61</f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9">
        <v>0</v>
      </c>
      <c r="K55" s="210"/>
      <c r="L55" s="211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9">
        <v>1</v>
      </c>
      <c r="K56" s="210"/>
      <c r="L56" s="211"/>
      <c r="M56" s="76">
        <f>+$J56/J61</f>
        <v>6.6666666666666666E-2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9">
        <v>0</v>
      </c>
      <c r="K57" s="210"/>
      <c r="L57" s="211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9">
        <v>1</v>
      </c>
      <c r="K58" s="210"/>
      <c r="L58" s="211"/>
      <c r="M58" s="76">
        <f>+$J58/J61</f>
        <v>6.6666666666666666E-2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9">
        <v>0</v>
      </c>
      <c r="K59" s="210"/>
      <c r="L59" s="211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2">
        <f>SUM(J44:J59)</f>
        <v>15</v>
      </c>
      <c r="K61" s="213"/>
      <c r="L61" s="21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40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8" t="s">
        <v>9</v>
      </c>
      <c r="E95" s="219"/>
      <c r="F95" s="219"/>
      <c r="G95" s="219"/>
      <c r="H95" s="219"/>
      <c r="I95" s="219"/>
      <c r="J95" s="220"/>
      <c r="K95" s="154"/>
      <c r="L95" s="154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21</v>
      </c>
      <c r="F96" s="93"/>
      <c r="G96" s="94"/>
      <c r="H96" s="94"/>
      <c r="I96" s="95">
        <v>6</v>
      </c>
      <c r="J96" s="96">
        <f>+I96/I102</f>
        <v>0.31578947368421051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22</v>
      </c>
      <c r="F97" s="98"/>
      <c r="G97" s="94"/>
      <c r="H97" s="94"/>
      <c r="I97" s="99">
        <v>9</v>
      </c>
      <c r="J97" s="96">
        <f>I97/I102</f>
        <v>0.47368421052631576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195" t="s">
        <v>26</v>
      </c>
      <c r="F98" s="196"/>
      <c r="G98" s="196"/>
      <c r="H98" s="197"/>
      <c r="I98" s="99">
        <v>4</v>
      </c>
      <c r="J98" s="96">
        <f>+I98/I102</f>
        <v>0.21052631578947367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23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24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3</v>
      </c>
      <c r="I102" s="106">
        <f>SUM(I96:I101)</f>
        <v>19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21"/>
      <c r="E105" s="221"/>
      <c r="F105" s="221"/>
      <c r="G105" s="221"/>
      <c r="H105" s="221"/>
      <c r="I105" s="221"/>
      <c r="J105" s="221"/>
      <c r="K105" s="154"/>
      <c r="L105" s="154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10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92" t="s">
        <v>11</v>
      </c>
      <c r="F132" s="193"/>
      <c r="G132" s="193"/>
      <c r="H132" s="193"/>
      <c r="I132" s="193"/>
      <c r="J132" s="194"/>
      <c r="K132" s="154"/>
      <c r="L132" s="154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86" t="s">
        <v>12</v>
      </c>
      <c r="F133" s="187"/>
      <c r="G133" s="187"/>
      <c r="H133" s="187"/>
      <c r="I133" s="188"/>
      <c r="J133" s="20">
        <v>40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3</v>
      </c>
      <c r="J134" s="11">
        <f>SUM(J133)</f>
        <v>40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92" t="s">
        <v>13</v>
      </c>
      <c r="F137" s="193"/>
      <c r="G137" s="193"/>
      <c r="H137" s="193"/>
      <c r="I137" s="193"/>
      <c r="J137" s="194"/>
      <c r="K137" s="154"/>
      <c r="L137" s="154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86" t="s">
        <v>14</v>
      </c>
      <c r="F138" s="187"/>
      <c r="G138" s="187"/>
      <c r="H138" s="187"/>
      <c r="I138" s="188"/>
      <c r="J138" s="22">
        <v>787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3</v>
      </c>
      <c r="J139" s="11">
        <f>SUM(J138)</f>
        <v>787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215" t="s">
        <v>15</v>
      </c>
      <c r="F142" s="216"/>
      <c r="G142" s="216"/>
      <c r="H142" s="216"/>
      <c r="I142" s="216"/>
      <c r="J142" s="21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86" t="s">
        <v>16</v>
      </c>
      <c r="F143" s="187"/>
      <c r="G143" s="187"/>
      <c r="H143" s="187"/>
      <c r="I143" s="188"/>
      <c r="J143" s="118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3</v>
      </c>
      <c r="J144" s="119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215" t="s">
        <v>39</v>
      </c>
      <c r="F147" s="216"/>
      <c r="G147" s="216"/>
      <c r="H147" s="216"/>
      <c r="I147" s="216"/>
      <c r="J147" s="21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25" t="s">
        <v>17</v>
      </c>
      <c r="F148" s="226"/>
      <c r="G148" s="226"/>
      <c r="H148" s="226"/>
      <c r="I148" s="227"/>
      <c r="J148" s="22">
        <v>0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198" t="s">
        <v>43</v>
      </c>
      <c r="F149" s="199"/>
      <c r="G149" s="199"/>
      <c r="H149" s="199"/>
      <c r="I149" s="200"/>
      <c r="J149" s="111">
        <v>1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3</v>
      </c>
      <c r="J150" s="11">
        <f>SUM(J148:J149)</f>
        <v>1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92" t="s">
        <v>18</v>
      </c>
      <c r="E155" s="193"/>
      <c r="F155" s="193"/>
      <c r="G155" s="193"/>
      <c r="H155" s="193"/>
      <c r="I155" s="193"/>
      <c r="J155" s="194"/>
      <c r="K155" s="154"/>
      <c r="L155" s="154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9" t="str">
        <f>+'[1]ACUM-MAYO'!A162</f>
        <v>ORDINARIA</v>
      </c>
      <c r="F156" s="190"/>
      <c r="G156" s="190"/>
      <c r="H156" s="191"/>
      <c r="I156" s="51">
        <v>15</v>
      </c>
      <c r="J156" s="24">
        <f>I156/I161</f>
        <v>0.65217391304347827</v>
      </c>
      <c r="K156" s="58" t="s">
        <v>44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9" t="str">
        <f>+'[1]ACUM-MAYO'!A163</f>
        <v>FUNDAMENTAL</v>
      </c>
      <c r="F157" s="190"/>
      <c r="G157" s="190"/>
      <c r="H157" s="191"/>
      <c r="I157" s="51">
        <v>2</v>
      </c>
      <c r="J157" s="25">
        <f>I157/I161</f>
        <v>8.6956521739130432E-2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50">
        <v>4</v>
      </c>
      <c r="E158" s="189" t="str">
        <f>+'[1]ACUM-MAYO'!A165</f>
        <v>RESERVADA</v>
      </c>
      <c r="F158" s="190"/>
      <c r="G158" s="190"/>
      <c r="H158" s="191"/>
      <c r="I158" s="51">
        <v>2</v>
      </c>
      <c r="J158" s="25">
        <f>I158/I161</f>
        <v>8.6956521739130432E-2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9" t="s">
        <v>25</v>
      </c>
      <c r="F159" s="190"/>
      <c r="G159" s="190"/>
      <c r="H159" s="191"/>
      <c r="I159" s="51">
        <v>4</v>
      </c>
      <c r="J159" s="27">
        <f>I159/I161</f>
        <v>0.17391304347826086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3</v>
      </c>
      <c r="I161" s="11">
        <f>SUM(I156:I160)</f>
        <v>23</v>
      </c>
      <c r="J161" s="31">
        <f>SUM(J156:J159)</f>
        <v>0.99999999999999989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92" t="s">
        <v>19</v>
      </c>
      <c r="E184" s="193"/>
      <c r="F184" s="193"/>
      <c r="G184" s="193"/>
      <c r="H184" s="193"/>
      <c r="I184" s="193"/>
      <c r="J184" s="194"/>
      <c r="K184" s="154"/>
      <c r="L184" s="154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9" t="str">
        <f>+'[1]ACUM-MAYO'!A173</f>
        <v>ECONOMICA ADMINISTRATIVA</v>
      </c>
      <c r="F185" s="190"/>
      <c r="G185" s="190"/>
      <c r="H185" s="191"/>
      <c r="I185" s="51">
        <v>15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9" t="str">
        <f>+'[1]ACUM-MAYO'!A174</f>
        <v>TRAMITE</v>
      </c>
      <c r="F186" s="190"/>
      <c r="G186" s="190"/>
      <c r="H186" s="191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9" t="str">
        <f>+'[1]ACUM-MAYO'!A175</f>
        <v>SERV. PUB.</v>
      </c>
      <c r="F187" s="190"/>
      <c r="G187" s="190"/>
      <c r="H187" s="191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9" t="str">
        <f>+'[1]ACUM-MAYO'!A176</f>
        <v>LEGAL</v>
      </c>
      <c r="F188" s="190"/>
      <c r="G188" s="190"/>
      <c r="H188" s="191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3</v>
      </c>
      <c r="I190" s="11">
        <f>SUM(I185:I188)</f>
        <v>15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92" t="s">
        <v>20</v>
      </c>
      <c r="E211" s="193"/>
      <c r="F211" s="193"/>
      <c r="G211" s="193"/>
      <c r="H211" s="193"/>
      <c r="I211" s="193"/>
      <c r="J211" s="194"/>
      <c r="K211" s="154"/>
      <c r="L211" s="154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">
        <v>48</v>
      </c>
      <c r="F212" s="39"/>
      <c r="G212" s="39"/>
      <c r="H212" s="40"/>
      <c r="I212" s="51">
        <v>9</v>
      </c>
      <c r="J212" s="33">
        <f>I212/I217</f>
        <v>0.6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6</v>
      </c>
      <c r="J213" s="33">
        <f>I213/I217</f>
        <v>0.4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51"/>
      <c r="H215" s="152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3</v>
      </c>
      <c r="I217" s="11">
        <f>SUM(I212:I216)</f>
        <v>15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215" t="s">
        <v>28</v>
      </c>
      <c r="E238" s="237"/>
      <c r="F238" s="237"/>
      <c r="G238" s="21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235" t="s">
        <v>29</v>
      </c>
      <c r="F239" s="236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235" t="s">
        <v>30</v>
      </c>
      <c r="F240" s="236"/>
      <c r="G240" s="62">
        <v>1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235" t="s">
        <v>31</v>
      </c>
      <c r="F241" s="236"/>
      <c r="G241" s="62"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235" t="s">
        <v>32</v>
      </c>
      <c r="F242" s="236"/>
      <c r="G242" s="62">
        <v>1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235" t="s">
        <v>33</v>
      </c>
      <c r="F243" s="236"/>
      <c r="G243" s="62">
        <v>3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235" t="s">
        <v>34</v>
      </c>
      <c r="F244" s="236"/>
      <c r="G244" s="62">
        <v>2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235" t="s">
        <v>35</v>
      </c>
      <c r="F245" s="236"/>
      <c r="G245" s="62">
        <v>1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235" t="s">
        <v>36</v>
      </c>
      <c r="F246" s="236"/>
      <c r="G246" s="62">
        <v>6</v>
      </c>
      <c r="H246" s="5"/>
      <c r="I246" s="234"/>
      <c r="J246" s="234"/>
      <c r="K246" s="155"/>
      <c r="L246" s="155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41</v>
      </c>
      <c r="F247" s="114"/>
      <c r="G247" s="63">
        <v>0</v>
      </c>
      <c r="H247" s="5"/>
      <c r="I247" s="155"/>
      <c r="J247" s="155"/>
      <c r="K247" s="155"/>
      <c r="L247" s="155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37</v>
      </c>
      <c r="F248" s="114"/>
      <c r="G248" s="63">
        <v>2</v>
      </c>
      <c r="H248" s="5"/>
      <c r="I248" s="155"/>
      <c r="J248" s="155"/>
      <c r="K248" s="155"/>
      <c r="L248" s="155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230" t="s">
        <v>42</v>
      </c>
      <c r="F249" s="231"/>
      <c r="G249" s="63">
        <v>1</v>
      </c>
      <c r="H249" s="5"/>
      <c r="I249" s="155"/>
      <c r="J249" s="155"/>
      <c r="K249" s="155"/>
      <c r="L249" s="155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230" t="s">
        <v>45</v>
      </c>
      <c r="F250" s="231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232" t="s">
        <v>3</v>
      </c>
      <c r="F251" s="233"/>
      <c r="G251" s="64">
        <f>SUM(G239:G250)</f>
        <v>19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228" t="s">
        <v>38</v>
      </c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B13:O13"/>
    <mergeCell ref="B14:O14"/>
    <mergeCell ref="D43:M43"/>
    <mergeCell ref="C20:F20"/>
    <mergeCell ref="H20:L20"/>
    <mergeCell ref="E187:H187"/>
    <mergeCell ref="J57:L57"/>
    <mergeCell ref="J58:L58"/>
    <mergeCell ref="J59:L59"/>
    <mergeCell ref="J61:L61"/>
    <mergeCell ref="E186:H186"/>
    <mergeCell ref="E142:J142"/>
    <mergeCell ref="E138:I138"/>
    <mergeCell ref="E159:H159"/>
    <mergeCell ref="D184:J184"/>
    <mergeCell ref="E185:H185"/>
    <mergeCell ref="E98:H98"/>
    <mergeCell ref="E149:I149"/>
    <mergeCell ref="E157:H157"/>
    <mergeCell ref="E158:H158"/>
    <mergeCell ref="E143:I143"/>
    <mergeCell ref="J44:L44"/>
    <mergeCell ref="J45:L45"/>
    <mergeCell ref="J46:L46"/>
    <mergeCell ref="J54:L54"/>
    <mergeCell ref="J55:L55"/>
    <mergeCell ref="J53:L53"/>
    <mergeCell ref="E148:I148"/>
    <mergeCell ref="D155:J155"/>
    <mergeCell ref="E156:H156"/>
    <mergeCell ref="J47:L47"/>
    <mergeCell ref="J48:L48"/>
    <mergeCell ref="J49:L49"/>
    <mergeCell ref="J50:L50"/>
    <mergeCell ref="J51:L51"/>
    <mergeCell ref="J52:L52"/>
    <mergeCell ref="D95:J95"/>
    <mergeCell ref="D105:J105"/>
    <mergeCell ref="E132:J132"/>
    <mergeCell ref="E133:I133"/>
    <mergeCell ref="E137:J137"/>
    <mergeCell ref="J56:L56"/>
    <mergeCell ref="E147:J147"/>
    <mergeCell ref="D238:G238"/>
    <mergeCell ref="B253:O253"/>
    <mergeCell ref="E249:F249"/>
    <mergeCell ref="E251:F251"/>
    <mergeCell ref="E188:H188"/>
    <mergeCell ref="D211:J211"/>
    <mergeCell ref="I246:J246"/>
    <mergeCell ref="E244:F244"/>
    <mergeCell ref="E245:F245"/>
    <mergeCell ref="E246:F246"/>
    <mergeCell ref="E239:F239"/>
    <mergeCell ref="E240:F240"/>
    <mergeCell ref="E241:F241"/>
    <mergeCell ref="E242:F242"/>
    <mergeCell ref="E243:F243"/>
    <mergeCell ref="E250:F250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G251" sqref="G251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1" t="s">
        <v>27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3"/>
      <c r="Q13" s="1"/>
    </row>
    <row r="14" spans="1:17" ht="43.5" customHeight="1" thickBot="1" x14ac:dyDescent="0.85">
      <c r="A14" s="1"/>
      <c r="B14" s="203" t="s">
        <v>56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06" t="s">
        <v>0</v>
      </c>
      <c r="D20" s="207"/>
      <c r="E20" s="207"/>
      <c r="F20" s="208"/>
      <c r="G20" s="67"/>
      <c r="H20" s="206" t="s">
        <v>46</v>
      </c>
      <c r="I20" s="207"/>
      <c r="J20" s="207"/>
      <c r="K20" s="207"/>
      <c r="L20" s="208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48</v>
      </c>
      <c r="D21" s="69" t="s">
        <v>1</v>
      </c>
      <c r="E21" s="70" t="s">
        <v>2</v>
      </c>
      <c r="F21" s="68" t="s">
        <v>3</v>
      </c>
      <c r="G21" s="71"/>
      <c r="H21" s="70" t="s">
        <v>4</v>
      </c>
      <c r="I21" s="70" t="s">
        <v>5</v>
      </c>
      <c r="J21" s="68" t="s">
        <v>6</v>
      </c>
      <c r="K21" s="68" t="s">
        <v>7</v>
      </c>
      <c r="L21" s="68" t="s">
        <v>3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5</v>
      </c>
      <c r="D22" s="159">
        <v>1</v>
      </c>
      <c r="E22" s="159">
        <v>2</v>
      </c>
      <c r="F22" s="74">
        <f>SUM(C22:E22)</f>
        <v>8</v>
      </c>
      <c r="G22" s="75"/>
      <c r="H22" s="72">
        <v>1</v>
      </c>
      <c r="I22" s="72">
        <v>6</v>
      </c>
      <c r="J22" s="72">
        <v>0</v>
      </c>
      <c r="K22" s="72">
        <v>1</v>
      </c>
      <c r="L22" s="74">
        <f>SUM(H22:K22)</f>
        <v>8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0.625</v>
      </c>
      <c r="D23" s="77">
        <f>+D22/F22</f>
        <v>0.125</v>
      </c>
      <c r="E23" s="78">
        <f>+E22/F22</f>
        <v>0.25</v>
      </c>
      <c r="F23" s="79">
        <f>SUM(C23:E23)</f>
        <v>1</v>
      </c>
      <c r="G23" s="75"/>
      <c r="H23" s="76">
        <f>+H22/L22</f>
        <v>0.125</v>
      </c>
      <c r="I23" s="76">
        <f>+I22/L22</f>
        <v>0.75</v>
      </c>
      <c r="J23" s="76">
        <f>+J22/L22</f>
        <v>0</v>
      </c>
      <c r="K23" s="76">
        <f>+K22/L22</f>
        <v>0.125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5" t="s">
        <v>8</v>
      </c>
      <c r="E43" s="205"/>
      <c r="F43" s="205"/>
      <c r="G43" s="205"/>
      <c r="H43" s="205"/>
      <c r="I43" s="205"/>
      <c r="J43" s="205"/>
      <c r="K43" s="205"/>
      <c r="L43" s="205"/>
      <c r="M43" s="205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222">
        <v>0</v>
      </c>
      <c r="K44" s="223"/>
      <c r="L44" s="224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9">
        <v>0</v>
      </c>
      <c r="K45" s="210"/>
      <c r="L45" s="211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9">
        <v>0</v>
      </c>
      <c r="K46" s="210"/>
      <c r="L46" s="211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9">
        <v>3</v>
      </c>
      <c r="K47" s="210"/>
      <c r="L47" s="211"/>
      <c r="M47" s="76">
        <f>+$J47/$J61</f>
        <v>0.375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9">
        <v>0</v>
      </c>
      <c r="K48" s="210"/>
      <c r="L48" s="211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9">
        <v>4</v>
      </c>
      <c r="K49" s="210"/>
      <c r="L49" s="211"/>
      <c r="M49" s="76">
        <f>+$J49/J61</f>
        <v>0.5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9">
        <v>1</v>
      </c>
      <c r="K50" s="210"/>
      <c r="L50" s="211"/>
      <c r="M50" s="76">
        <f>+$J50/J61</f>
        <v>0.125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9">
        <v>0</v>
      </c>
      <c r="K51" s="210"/>
      <c r="L51" s="211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9">
        <v>0</v>
      </c>
      <c r="K52" s="210"/>
      <c r="L52" s="211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9">
        <v>0</v>
      </c>
      <c r="K53" s="210"/>
      <c r="L53" s="211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9">
        <v>0</v>
      </c>
      <c r="K54" s="210"/>
      <c r="L54" s="211"/>
      <c r="M54" s="76">
        <f>+$J54/J61</f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9">
        <v>0</v>
      </c>
      <c r="K55" s="210"/>
      <c r="L55" s="211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9">
        <v>0</v>
      </c>
      <c r="K56" s="210"/>
      <c r="L56" s="211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9">
        <v>0</v>
      </c>
      <c r="K57" s="210"/>
      <c r="L57" s="211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9">
        <v>0</v>
      </c>
      <c r="K58" s="210"/>
      <c r="L58" s="211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9">
        <v>0</v>
      </c>
      <c r="K59" s="210"/>
      <c r="L59" s="211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2">
        <f>SUM(J44:J59)</f>
        <v>8</v>
      </c>
      <c r="K61" s="213"/>
      <c r="L61" s="21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40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8" t="s">
        <v>9</v>
      </c>
      <c r="E95" s="219"/>
      <c r="F95" s="219"/>
      <c r="G95" s="219"/>
      <c r="H95" s="219"/>
      <c r="I95" s="219"/>
      <c r="J95" s="220"/>
      <c r="K95" s="161"/>
      <c r="L95" s="161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21</v>
      </c>
      <c r="F96" s="93"/>
      <c r="G96" s="94"/>
      <c r="H96" s="94"/>
      <c r="I96" s="95">
        <v>3</v>
      </c>
      <c r="J96" s="96">
        <f>+I96/I102</f>
        <v>0.3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22</v>
      </c>
      <c r="F97" s="98"/>
      <c r="G97" s="94"/>
      <c r="H97" s="94"/>
      <c r="I97" s="99">
        <v>5</v>
      </c>
      <c r="J97" s="96">
        <f>I97/I102</f>
        <v>0.5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195" t="s">
        <v>26</v>
      </c>
      <c r="F98" s="196"/>
      <c r="G98" s="196"/>
      <c r="H98" s="197"/>
      <c r="I98" s="99">
        <v>2</v>
      </c>
      <c r="J98" s="96">
        <f>+I98/I102</f>
        <v>0.2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23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24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3</v>
      </c>
      <c r="I102" s="106">
        <f>SUM(I96:I101)</f>
        <v>10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21"/>
      <c r="E105" s="221"/>
      <c r="F105" s="221"/>
      <c r="G105" s="221"/>
      <c r="H105" s="221"/>
      <c r="I105" s="221"/>
      <c r="J105" s="221"/>
      <c r="K105" s="161"/>
      <c r="L105" s="161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10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92" t="s">
        <v>11</v>
      </c>
      <c r="F132" s="193"/>
      <c r="G132" s="193"/>
      <c r="H132" s="193"/>
      <c r="I132" s="193"/>
      <c r="J132" s="194"/>
      <c r="K132" s="161"/>
      <c r="L132" s="161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86" t="s">
        <v>12</v>
      </c>
      <c r="F133" s="187"/>
      <c r="G133" s="187"/>
      <c r="H133" s="187"/>
      <c r="I133" s="188"/>
      <c r="J133" s="20">
        <v>8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3</v>
      </c>
      <c r="J134" s="11">
        <f>SUM(J133)</f>
        <v>8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92" t="s">
        <v>13</v>
      </c>
      <c r="F137" s="193"/>
      <c r="G137" s="193"/>
      <c r="H137" s="193"/>
      <c r="I137" s="193"/>
      <c r="J137" s="194"/>
      <c r="K137" s="161"/>
      <c r="L137" s="161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86" t="s">
        <v>14</v>
      </c>
      <c r="F138" s="187"/>
      <c r="G138" s="187"/>
      <c r="H138" s="187"/>
      <c r="I138" s="188"/>
      <c r="J138" s="22">
        <v>512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3</v>
      </c>
      <c r="J139" s="11">
        <f>SUM(J138)</f>
        <v>512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215" t="s">
        <v>15</v>
      </c>
      <c r="F142" s="216"/>
      <c r="G142" s="216"/>
      <c r="H142" s="216"/>
      <c r="I142" s="216"/>
      <c r="J142" s="21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86" t="s">
        <v>16</v>
      </c>
      <c r="F143" s="187"/>
      <c r="G143" s="187"/>
      <c r="H143" s="187"/>
      <c r="I143" s="188"/>
      <c r="J143" s="118">
        <v>1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3</v>
      </c>
      <c r="J144" s="119">
        <f>SUM(J143)</f>
        <v>1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215" t="s">
        <v>39</v>
      </c>
      <c r="F147" s="216"/>
      <c r="G147" s="216"/>
      <c r="H147" s="216"/>
      <c r="I147" s="216"/>
      <c r="J147" s="21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25" t="s">
        <v>17</v>
      </c>
      <c r="F148" s="226"/>
      <c r="G148" s="226"/>
      <c r="H148" s="226"/>
      <c r="I148" s="227"/>
      <c r="J148" s="22">
        <v>1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198" t="s">
        <v>43</v>
      </c>
      <c r="F149" s="199"/>
      <c r="G149" s="199"/>
      <c r="H149" s="199"/>
      <c r="I149" s="200"/>
      <c r="J149" s="111">
        <v>4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3</v>
      </c>
      <c r="J150" s="11">
        <f>SUM(J148:J149)</f>
        <v>5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92" t="s">
        <v>18</v>
      </c>
      <c r="E155" s="193"/>
      <c r="F155" s="193"/>
      <c r="G155" s="193"/>
      <c r="H155" s="193"/>
      <c r="I155" s="193"/>
      <c r="J155" s="194"/>
      <c r="K155" s="161"/>
      <c r="L155" s="161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9" t="str">
        <f>+'[1]ACUM-MAYO'!A162</f>
        <v>ORDINARIA</v>
      </c>
      <c r="F156" s="190"/>
      <c r="G156" s="190"/>
      <c r="H156" s="191"/>
      <c r="I156" s="51">
        <v>8</v>
      </c>
      <c r="J156" s="24">
        <f>I156/I161</f>
        <v>0.88888888888888884</v>
      </c>
      <c r="K156" s="58" t="s">
        <v>44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9" t="str">
        <f>+'[1]ACUM-MAYO'!A163</f>
        <v>FUNDAMENTAL</v>
      </c>
      <c r="F157" s="190"/>
      <c r="G157" s="190"/>
      <c r="H157" s="191"/>
      <c r="I157" s="51">
        <v>0</v>
      </c>
      <c r="J157" s="25">
        <f>I157/I161</f>
        <v>0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60">
        <v>4</v>
      </c>
      <c r="E158" s="189" t="str">
        <f>+'[1]ACUM-MAYO'!A165</f>
        <v>RESERVADA</v>
      </c>
      <c r="F158" s="190"/>
      <c r="G158" s="190"/>
      <c r="H158" s="191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9" t="s">
        <v>25</v>
      </c>
      <c r="F159" s="190"/>
      <c r="G159" s="190"/>
      <c r="H159" s="191"/>
      <c r="I159" s="51">
        <v>1</v>
      </c>
      <c r="J159" s="27">
        <f>I159/I161</f>
        <v>0.1111111111111111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3</v>
      </c>
      <c r="I161" s="11">
        <f>SUM(I156:I160)</f>
        <v>9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92" t="s">
        <v>19</v>
      </c>
      <c r="E184" s="193"/>
      <c r="F184" s="193"/>
      <c r="G184" s="193"/>
      <c r="H184" s="193"/>
      <c r="I184" s="193"/>
      <c r="J184" s="194"/>
      <c r="K184" s="161"/>
      <c r="L184" s="161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9" t="str">
        <f>+'[1]ACUM-MAYO'!A173</f>
        <v>ECONOMICA ADMINISTRATIVA</v>
      </c>
      <c r="F185" s="190"/>
      <c r="G185" s="190"/>
      <c r="H185" s="191"/>
      <c r="I185" s="51">
        <v>8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9" t="str">
        <f>+'[1]ACUM-MAYO'!A174</f>
        <v>TRAMITE</v>
      </c>
      <c r="F186" s="190"/>
      <c r="G186" s="190"/>
      <c r="H186" s="191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9" t="str">
        <f>+'[1]ACUM-MAYO'!A175</f>
        <v>SERV. PUB.</v>
      </c>
      <c r="F187" s="190"/>
      <c r="G187" s="190"/>
      <c r="H187" s="191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9" t="str">
        <f>+'[1]ACUM-MAYO'!A176</f>
        <v>LEGAL</v>
      </c>
      <c r="F188" s="190"/>
      <c r="G188" s="190"/>
      <c r="H188" s="191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3</v>
      </c>
      <c r="I190" s="11">
        <f>SUM(I185:I188)</f>
        <v>8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92" t="s">
        <v>20</v>
      </c>
      <c r="E211" s="193"/>
      <c r="F211" s="193"/>
      <c r="G211" s="193"/>
      <c r="H211" s="193"/>
      <c r="I211" s="193"/>
      <c r="J211" s="194"/>
      <c r="K211" s="161"/>
      <c r="L211" s="161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">
        <v>48</v>
      </c>
      <c r="F212" s="39"/>
      <c r="G212" s="39"/>
      <c r="H212" s="40"/>
      <c r="I212" s="51">
        <v>5</v>
      </c>
      <c r="J212" s="33">
        <f>I212/I217</f>
        <v>0.625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3</v>
      </c>
      <c r="J213" s="33">
        <f>I213/I217</f>
        <v>0.375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56"/>
      <c r="H215" s="157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3</v>
      </c>
      <c r="I217" s="11">
        <f>SUM(I212:I216)</f>
        <v>8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215" t="s">
        <v>28</v>
      </c>
      <c r="E238" s="237"/>
      <c r="F238" s="237"/>
      <c r="G238" s="21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235" t="s">
        <v>29</v>
      </c>
      <c r="F239" s="236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235" t="s">
        <v>30</v>
      </c>
      <c r="F240" s="236"/>
      <c r="G240" s="62">
        <v>1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235" t="s">
        <v>31</v>
      </c>
      <c r="F241" s="236"/>
      <c r="G241" s="62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235" t="s">
        <v>32</v>
      </c>
      <c r="F242" s="236"/>
      <c r="G242" s="62">
        <v>0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235" t="s">
        <v>33</v>
      </c>
      <c r="F243" s="236"/>
      <c r="G243" s="62">
        <v>2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235" t="s">
        <v>34</v>
      </c>
      <c r="F244" s="236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235" t="s">
        <v>35</v>
      </c>
      <c r="F245" s="236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235" t="s">
        <v>36</v>
      </c>
      <c r="F246" s="236"/>
      <c r="G246" s="62">
        <v>4</v>
      </c>
      <c r="H246" s="5"/>
      <c r="I246" s="234"/>
      <c r="J246" s="234"/>
      <c r="K246" s="158"/>
      <c r="L246" s="158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41</v>
      </c>
      <c r="F247" s="114"/>
      <c r="G247" s="63">
        <v>0</v>
      </c>
      <c r="H247" s="5"/>
      <c r="I247" s="158"/>
      <c r="J247" s="158"/>
      <c r="K247" s="158"/>
      <c r="L247" s="158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37</v>
      </c>
      <c r="F248" s="114"/>
      <c r="G248" s="63">
        <v>0</v>
      </c>
      <c r="H248" s="5"/>
      <c r="I248" s="158"/>
      <c r="J248" s="158"/>
      <c r="K248" s="158"/>
      <c r="L248" s="158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230" t="s">
        <v>42</v>
      </c>
      <c r="F249" s="231"/>
      <c r="G249" s="63">
        <v>0</v>
      </c>
      <c r="H249" s="5"/>
      <c r="I249" s="158"/>
      <c r="J249" s="158"/>
      <c r="K249" s="158"/>
      <c r="L249" s="158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230" t="s">
        <v>45</v>
      </c>
      <c r="F250" s="231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232" t="s">
        <v>3</v>
      </c>
      <c r="F251" s="233"/>
      <c r="G251" s="64">
        <f>SUM(G239:G250)</f>
        <v>8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228" t="s">
        <v>38</v>
      </c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I246:J246"/>
    <mergeCell ref="E249:F249"/>
    <mergeCell ref="E250:F250"/>
    <mergeCell ref="E251:F251"/>
    <mergeCell ref="B253:O253"/>
    <mergeCell ref="E246:F246"/>
    <mergeCell ref="E241:F241"/>
    <mergeCell ref="E242:F242"/>
    <mergeCell ref="E243:F243"/>
    <mergeCell ref="E244:F244"/>
    <mergeCell ref="E245:F24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O21" sqref="O21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1" t="s">
        <v>27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3"/>
      <c r="Q13" s="1"/>
    </row>
    <row r="14" spans="1:17" ht="43.5" customHeight="1" thickBot="1" x14ac:dyDescent="0.85">
      <c r="A14" s="1"/>
      <c r="B14" s="203" t="s">
        <v>57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06" t="s">
        <v>0</v>
      </c>
      <c r="D20" s="207"/>
      <c r="E20" s="207"/>
      <c r="F20" s="208"/>
      <c r="G20" s="67"/>
      <c r="H20" s="206" t="s">
        <v>46</v>
      </c>
      <c r="I20" s="207"/>
      <c r="J20" s="207"/>
      <c r="K20" s="207"/>
      <c r="L20" s="208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48</v>
      </c>
      <c r="D21" s="69" t="s">
        <v>1</v>
      </c>
      <c r="E21" s="70" t="s">
        <v>2</v>
      </c>
      <c r="F21" s="68" t="s">
        <v>3</v>
      </c>
      <c r="G21" s="71"/>
      <c r="H21" s="70" t="s">
        <v>4</v>
      </c>
      <c r="I21" s="70" t="s">
        <v>5</v>
      </c>
      <c r="J21" s="68" t="s">
        <v>6</v>
      </c>
      <c r="K21" s="68" t="s">
        <v>7</v>
      </c>
      <c r="L21" s="68" t="s">
        <v>3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9</v>
      </c>
      <c r="D22" s="165">
        <v>3</v>
      </c>
      <c r="E22" s="165">
        <v>3</v>
      </c>
      <c r="F22" s="74">
        <f>SUM(C22:E22)</f>
        <v>15</v>
      </c>
      <c r="G22" s="75"/>
      <c r="H22" s="72">
        <v>3</v>
      </c>
      <c r="I22" s="72">
        <v>8</v>
      </c>
      <c r="J22" s="72">
        <v>0</v>
      </c>
      <c r="K22" s="72">
        <v>4</v>
      </c>
      <c r="L22" s="74">
        <f>SUM(H22:K22)</f>
        <v>15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0.6</v>
      </c>
      <c r="D23" s="77">
        <f>+D22/F22</f>
        <v>0.2</v>
      </c>
      <c r="E23" s="78">
        <f>+E22/F22</f>
        <v>0.2</v>
      </c>
      <c r="F23" s="79">
        <f>SUM(C23:E23)</f>
        <v>1</v>
      </c>
      <c r="G23" s="75"/>
      <c r="H23" s="76">
        <f>+H22/L22</f>
        <v>0.2</v>
      </c>
      <c r="I23" s="76">
        <f>+I22/L22</f>
        <v>0.53333333333333333</v>
      </c>
      <c r="J23" s="76">
        <f>+J22/L22</f>
        <v>0</v>
      </c>
      <c r="K23" s="76">
        <f>+K22/L22</f>
        <v>0.26666666666666666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5" t="s">
        <v>8</v>
      </c>
      <c r="E43" s="205"/>
      <c r="F43" s="205"/>
      <c r="G43" s="205"/>
      <c r="H43" s="205"/>
      <c r="I43" s="205"/>
      <c r="J43" s="205"/>
      <c r="K43" s="205"/>
      <c r="L43" s="205"/>
      <c r="M43" s="205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222">
        <v>0</v>
      </c>
      <c r="K44" s="223"/>
      <c r="L44" s="224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9">
        <v>0</v>
      </c>
      <c r="K45" s="210"/>
      <c r="L45" s="211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9">
        <v>3</v>
      </c>
      <c r="K46" s="210"/>
      <c r="L46" s="211"/>
      <c r="M46" s="76">
        <f>+$J46/$J61</f>
        <v>0.2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9">
        <v>3</v>
      </c>
      <c r="K47" s="210"/>
      <c r="L47" s="211"/>
      <c r="M47" s="76">
        <f>+$J47/$J61</f>
        <v>0.2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9">
        <v>0</v>
      </c>
      <c r="K48" s="210"/>
      <c r="L48" s="211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9">
        <v>6</v>
      </c>
      <c r="K49" s="210"/>
      <c r="L49" s="211"/>
      <c r="M49" s="76">
        <f>+$J49/J61</f>
        <v>0.4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9">
        <v>2</v>
      </c>
      <c r="K50" s="210"/>
      <c r="L50" s="211"/>
      <c r="M50" s="76">
        <f>+$J50/J61</f>
        <v>0.13333333333333333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9">
        <v>0</v>
      </c>
      <c r="K51" s="210"/>
      <c r="L51" s="211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9">
        <v>0</v>
      </c>
      <c r="K52" s="210"/>
      <c r="L52" s="211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9">
        <v>0</v>
      </c>
      <c r="K53" s="210"/>
      <c r="L53" s="211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9">
        <v>1</v>
      </c>
      <c r="K54" s="210"/>
      <c r="L54" s="211"/>
      <c r="M54" s="76">
        <f>+$J54/J61</f>
        <v>6.6666666666666666E-2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9">
        <v>0</v>
      </c>
      <c r="K55" s="210"/>
      <c r="L55" s="211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9">
        <v>0</v>
      </c>
      <c r="K56" s="210"/>
      <c r="L56" s="211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9">
        <v>0</v>
      </c>
      <c r="K57" s="210"/>
      <c r="L57" s="211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9">
        <v>0</v>
      </c>
      <c r="K58" s="210"/>
      <c r="L58" s="211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9">
        <v>0</v>
      </c>
      <c r="K59" s="210"/>
      <c r="L59" s="211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2">
        <f>SUM(J44:J59)</f>
        <v>15</v>
      </c>
      <c r="K61" s="213"/>
      <c r="L61" s="21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40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8" t="s">
        <v>9</v>
      </c>
      <c r="E95" s="219"/>
      <c r="F95" s="219"/>
      <c r="G95" s="219"/>
      <c r="H95" s="219"/>
      <c r="I95" s="219"/>
      <c r="J95" s="220"/>
      <c r="K95" s="166"/>
      <c r="L95" s="166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21</v>
      </c>
      <c r="F96" s="93"/>
      <c r="G96" s="94"/>
      <c r="H96" s="94"/>
      <c r="I96" s="95">
        <v>6</v>
      </c>
      <c r="J96" s="96">
        <f>+I96/I102</f>
        <v>0.33333333333333331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22</v>
      </c>
      <c r="F97" s="98"/>
      <c r="G97" s="94"/>
      <c r="H97" s="94"/>
      <c r="I97" s="99">
        <v>9</v>
      </c>
      <c r="J97" s="96">
        <f>I97/I102</f>
        <v>0.5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195" t="s">
        <v>26</v>
      </c>
      <c r="F98" s="196"/>
      <c r="G98" s="196"/>
      <c r="H98" s="197"/>
      <c r="I98" s="99">
        <v>3</v>
      </c>
      <c r="J98" s="96">
        <f>+I98/I102</f>
        <v>0.16666666666666666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23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24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3</v>
      </c>
      <c r="I102" s="106">
        <f>SUM(I96:I101)</f>
        <v>18</v>
      </c>
      <c r="J102" s="107">
        <f>SUM(J96:J101)</f>
        <v>0.99999999999999989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21"/>
      <c r="E105" s="221"/>
      <c r="F105" s="221"/>
      <c r="G105" s="221"/>
      <c r="H105" s="221"/>
      <c r="I105" s="221"/>
      <c r="J105" s="221"/>
      <c r="K105" s="166"/>
      <c r="L105" s="166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10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92" t="s">
        <v>11</v>
      </c>
      <c r="F132" s="193"/>
      <c r="G132" s="193"/>
      <c r="H132" s="193"/>
      <c r="I132" s="193"/>
      <c r="J132" s="194"/>
      <c r="K132" s="166"/>
      <c r="L132" s="166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86" t="s">
        <v>12</v>
      </c>
      <c r="F133" s="187"/>
      <c r="G133" s="187"/>
      <c r="H133" s="187"/>
      <c r="I133" s="188"/>
      <c r="J133" s="20">
        <v>45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3</v>
      </c>
      <c r="J134" s="11">
        <f>SUM(J133)</f>
        <v>45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92" t="s">
        <v>13</v>
      </c>
      <c r="F137" s="193"/>
      <c r="G137" s="193"/>
      <c r="H137" s="193"/>
      <c r="I137" s="193"/>
      <c r="J137" s="194"/>
      <c r="K137" s="166"/>
      <c r="L137" s="166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86" t="s">
        <v>14</v>
      </c>
      <c r="F138" s="187"/>
      <c r="G138" s="187"/>
      <c r="H138" s="187"/>
      <c r="I138" s="188"/>
      <c r="J138" s="22">
        <v>277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3</v>
      </c>
      <c r="J139" s="11">
        <f>SUM(J138)</f>
        <v>277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215" t="s">
        <v>15</v>
      </c>
      <c r="F142" s="216"/>
      <c r="G142" s="216"/>
      <c r="H142" s="216"/>
      <c r="I142" s="216"/>
      <c r="J142" s="21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86" t="s">
        <v>16</v>
      </c>
      <c r="F143" s="187"/>
      <c r="G143" s="187"/>
      <c r="H143" s="187"/>
      <c r="I143" s="188"/>
      <c r="J143" s="118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3</v>
      </c>
      <c r="J144" s="119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215" t="s">
        <v>39</v>
      </c>
      <c r="F147" s="216"/>
      <c r="G147" s="216"/>
      <c r="H147" s="216"/>
      <c r="I147" s="216"/>
      <c r="J147" s="21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25" t="s">
        <v>17</v>
      </c>
      <c r="F148" s="226"/>
      <c r="G148" s="226"/>
      <c r="H148" s="226"/>
      <c r="I148" s="227"/>
      <c r="J148" s="22">
        <v>1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198" t="s">
        <v>43</v>
      </c>
      <c r="F149" s="199"/>
      <c r="G149" s="199"/>
      <c r="H149" s="199"/>
      <c r="I149" s="200"/>
      <c r="J149" s="111">
        <v>3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3</v>
      </c>
      <c r="J150" s="11">
        <f>SUM(J148:J149)</f>
        <v>4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92" t="s">
        <v>18</v>
      </c>
      <c r="E155" s="193"/>
      <c r="F155" s="193"/>
      <c r="G155" s="193"/>
      <c r="H155" s="193"/>
      <c r="I155" s="193"/>
      <c r="J155" s="194"/>
      <c r="K155" s="166"/>
      <c r="L155" s="166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9" t="str">
        <f>+'[1]ACUM-MAYO'!A162</f>
        <v>ORDINARIA</v>
      </c>
      <c r="F156" s="190"/>
      <c r="G156" s="190"/>
      <c r="H156" s="191"/>
      <c r="I156" s="51">
        <v>13</v>
      </c>
      <c r="J156" s="24">
        <f>I156/I161</f>
        <v>0.76470588235294112</v>
      </c>
      <c r="K156" s="58" t="s">
        <v>44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9" t="str">
        <f>+'[1]ACUM-MAYO'!A163</f>
        <v>FUNDAMENTAL</v>
      </c>
      <c r="F157" s="190"/>
      <c r="G157" s="190"/>
      <c r="H157" s="191"/>
      <c r="I157" s="51">
        <v>2</v>
      </c>
      <c r="J157" s="25">
        <f>I157/I161</f>
        <v>0.11764705882352941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62">
        <v>4</v>
      </c>
      <c r="E158" s="189" t="str">
        <f>+'[1]ACUM-MAYO'!A165</f>
        <v>RESERVADA</v>
      </c>
      <c r="F158" s="190"/>
      <c r="G158" s="190"/>
      <c r="H158" s="191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9" t="s">
        <v>25</v>
      </c>
      <c r="F159" s="190"/>
      <c r="G159" s="190"/>
      <c r="H159" s="191"/>
      <c r="I159" s="51">
        <v>2</v>
      </c>
      <c r="J159" s="27">
        <f>I159/I161</f>
        <v>0.11764705882352941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3</v>
      </c>
      <c r="I161" s="11">
        <f>SUM(I156:I160)</f>
        <v>17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92" t="s">
        <v>19</v>
      </c>
      <c r="E184" s="193"/>
      <c r="F184" s="193"/>
      <c r="G184" s="193"/>
      <c r="H184" s="193"/>
      <c r="I184" s="193"/>
      <c r="J184" s="194"/>
      <c r="K184" s="166"/>
      <c r="L184" s="166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9" t="str">
        <f>+'[1]ACUM-MAYO'!A173</f>
        <v>ECONOMICA ADMINISTRATIVA</v>
      </c>
      <c r="F185" s="190"/>
      <c r="G185" s="190"/>
      <c r="H185" s="191"/>
      <c r="I185" s="51">
        <v>15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9" t="str">
        <f>+'[1]ACUM-MAYO'!A174</f>
        <v>TRAMITE</v>
      </c>
      <c r="F186" s="190"/>
      <c r="G186" s="190"/>
      <c r="H186" s="191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9" t="str">
        <f>+'[1]ACUM-MAYO'!A175</f>
        <v>SERV. PUB.</v>
      </c>
      <c r="F187" s="190"/>
      <c r="G187" s="190"/>
      <c r="H187" s="191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9" t="str">
        <f>+'[1]ACUM-MAYO'!A176</f>
        <v>LEGAL</v>
      </c>
      <c r="F188" s="190"/>
      <c r="G188" s="190"/>
      <c r="H188" s="191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3</v>
      </c>
      <c r="I190" s="11">
        <f>SUM(I185:I188)</f>
        <v>15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92" t="s">
        <v>20</v>
      </c>
      <c r="E211" s="193"/>
      <c r="F211" s="193"/>
      <c r="G211" s="193"/>
      <c r="H211" s="193"/>
      <c r="I211" s="193"/>
      <c r="J211" s="194"/>
      <c r="K211" s="166"/>
      <c r="L211" s="166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">
        <v>48</v>
      </c>
      <c r="F212" s="39"/>
      <c r="G212" s="39"/>
      <c r="H212" s="40"/>
      <c r="I212" s="51">
        <v>9</v>
      </c>
      <c r="J212" s="33">
        <f>I212/I217</f>
        <v>0.6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6</v>
      </c>
      <c r="J213" s="33">
        <f>I213/I217</f>
        <v>0.4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63"/>
      <c r="H215" s="164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3</v>
      </c>
      <c r="I217" s="11">
        <f>SUM(I212:I216)</f>
        <v>15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215" t="s">
        <v>28</v>
      </c>
      <c r="E238" s="237"/>
      <c r="F238" s="237"/>
      <c r="G238" s="21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235" t="s">
        <v>29</v>
      </c>
      <c r="F239" s="236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235" t="s">
        <v>30</v>
      </c>
      <c r="F240" s="236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235" t="s">
        <v>31</v>
      </c>
      <c r="F241" s="236"/>
      <c r="G241" s="62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235" t="s">
        <v>32</v>
      </c>
      <c r="F242" s="236"/>
      <c r="G242" s="62">
        <v>1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235" t="s">
        <v>33</v>
      </c>
      <c r="F243" s="236"/>
      <c r="G243" s="62">
        <v>4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235" t="s">
        <v>34</v>
      </c>
      <c r="F244" s="236"/>
      <c r="G244" s="62">
        <v>1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235" t="s">
        <v>35</v>
      </c>
      <c r="F245" s="236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235" t="s">
        <v>36</v>
      </c>
      <c r="F246" s="236"/>
      <c r="G246" s="62">
        <v>6</v>
      </c>
      <c r="H246" s="5"/>
      <c r="I246" s="234"/>
      <c r="J246" s="234"/>
      <c r="K246" s="167"/>
      <c r="L246" s="167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41</v>
      </c>
      <c r="F247" s="114"/>
      <c r="G247" s="63">
        <v>0</v>
      </c>
      <c r="H247" s="5"/>
      <c r="I247" s="167"/>
      <c r="J247" s="167"/>
      <c r="K247" s="167"/>
      <c r="L247" s="167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37</v>
      </c>
      <c r="F248" s="114"/>
      <c r="G248" s="63">
        <v>2</v>
      </c>
      <c r="H248" s="5"/>
      <c r="I248" s="167"/>
      <c r="J248" s="167"/>
      <c r="K248" s="167"/>
      <c r="L248" s="167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230" t="s">
        <v>42</v>
      </c>
      <c r="F249" s="231"/>
      <c r="G249" s="63">
        <v>0</v>
      </c>
      <c r="H249" s="5"/>
      <c r="I249" s="167"/>
      <c r="J249" s="167"/>
      <c r="K249" s="167"/>
      <c r="L249" s="167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230" t="s">
        <v>45</v>
      </c>
      <c r="F250" s="231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232" t="s">
        <v>3</v>
      </c>
      <c r="F251" s="233"/>
      <c r="G251" s="64">
        <f>SUM(G239:G250)</f>
        <v>14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228" t="s">
        <v>38</v>
      </c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B13:O13"/>
    <mergeCell ref="B14:O14"/>
    <mergeCell ref="D43:M43"/>
    <mergeCell ref="C20:F20"/>
    <mergeCell ref="H20:L20"/>
    <mergeCell ref="E187:H187"/>
    <mergeCell ref="J57:L57"/>
    <mergeCell ref="J58:L58"/>
    <mergeCell ref="J59:L59"/>
    <mergeCell ref="J61:L61"/>
    <mergeCell ref="E186:H186"/>
    <mergeCell ref="E142:J142"/>
    <mergeCell ref="E138:I138"/>
    <mergeCell ref="E159:H159"/>
    <mergeCell ref="D184:J184"/>
    <mergeCell ref="E185:H185"/>
    <mergeCell ref="E98:H98"/>
    <mergeCell ref="E149:I149"/>
    <mergeCell ref="E157:H157"/>
    <mergeCell ref="E158:H158"/>
    <mergeCell ref="E143:I143"/>
    <mergeCell ref="J44:L44"/>
    <mergeCell ref="J45:L45"/>
    <mergeCell ref="J46:L46"/>
    <mergeCell ref="J54:L54"/>
    <mergeCell ref="J55:L55"/>
    <mergeCell ref="J53:L53"/>
    <mergeCell ref="E148:I148"/>
    <mergeCell ref="D155:J155"/>
    <mergeCell ref="E156:H156"/>
    <mergeCell ref="J47:L47"/>
    <mergeCell ref="J48:L48"/>
    <mergeCell ref="J49:L49"/>
    <mergeCell ref="J50:L50"/>
    <mergeCell ref="J51:L51"/>
    <mergeCell ref="J52:L52"/>
    <mergeCell ref="D95:J95"/>
    <mergeCell ref="D105:J105"/>
    <mergeCell ref="E132:J132"/>
    <mergeCell ref="E133:I133"/>
    <mergeCell ref="E137:J137"/>
    <mergeCell ref="J56:L56"/>
    <mergeCell ref="E147:J147"/>
    <mergeCell ref="D238:G238"/>
    <mergeCell ref="B253:O253"/>
    <mergeCell ref="E249:F249"/>
    <mergeCell ref="E251:F251"/>
    <mergeCell ref="E188:H188"/>
    <mergeCell ref="D211:J211"/>
    <mergeCell ref="I246:J246"/>
    <mergeCell ref="E244:F244"/>
    <mergeCell ref="E245:F245"/>
    <mergeCell ref="E246:F246"/>
    <mergeCell ref="E239:F239"/>
    <mergeCell ref="E240:F240"/>
    <mergeCell ref="E241:F241"/>
    <mergeCell ref="E242:F242"/>
    <mergeCell ref="E243:F243"/>
    <mergeCell ref="E250:F250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G249" sqref="G249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1" t="s">
        <v>27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3"/>
      <c r="Q13" s="1"/>
    </row>
    <row r="14" spans="1:17" ht="43.5" customHeight="1" thickBot="1" x14ac:dyDescent="0.85">
      <c r="A14" s="1"/>
      <c r="B14" s="203" t="s">
        <v>58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06" t="s">
        <v>0</v>
      </c>
      <c r="D20" s="207"/>
      <c r="E20" s="207"/>
      <c r="F20" s="208"/>
      <c r="G20" s="67"/>
      <c r="H20" s="206" t="s">
        <v>46</v>
      </c>
      <c r="I20" s="207"/>
      <c r="J20" s="207"/>
      <c r="K20" s="207"/>
      <c r="L20" s="208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48</v>
      </c>
      <c r="D21" s="69" t="s">
        <v>1</v>
      </c>
      <c r="E21" s="70" t="s">
        <v>2</v>
      </c>
      <c r="F21" s="68" t="s">
        <v>3</v>
      </c>
      <c r="G21" s="71"/>
      <c r="H21" s="70" t="s">
        <v>4</v>
      </c>
      <c r="I21" s="70" t="s">
        <v>5</v>
      </c>
      <c r="J21" s="68" t="s">
        <v>6</v>
      </c>
      <c r="K21" s="68" t="s">
        <v>7</v>
      </c>
      <c r="L21" s="68" t="s">
        <v>3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15</v>
      </c>
      <c r="D22" s="171">
        <v>1</v>
      </c>
      <c r="E22" s="171">
        <v>6</v>
      </c>
      <c r="F22" s="74">
        <f>SUM(C22:E22)</f>
        <v>22</v>
      </c>
      <c r="G22" s="75"/>
      <c r="H22" s="72">
        <v>7</v>
      </c>
      <c r="I22" s="72">
        <v>8</v>
      </c>
      <c r="J22" s="72">
        <v>0</v>
      </c>
      <c r="K22" s="72">
        <v>7</v>
      </c>
      <c r="L22" s="74">
        <f>SUM(H22:K22)</f>
        <v>22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0.68181818181818177</v>
      </c>
      <c r="D23" s="77">
        <f>+D22/F22</f>
        <v>4.5454545454545456E-2</v>
      </c>
      <c r="E23" s="78">
        <f>+E22/F22</f>
        <v>0.27272727272727271</v>
      </c>
      <c r="F23" s="79">
        <f>SUM(C23:E23)</f>
        <v>0.99999999999999989</v>
      </c>
      <c r="G23" s="75"/>
      <c r="H23" s="76">
        <f>+H22/L22</f>
        <v>0.31818181818181818</v>
      </c>
      <c r="I23" s="76">
        <f>+I22/L22</f>
        <v>0.36363636363636365</v>
      </c>
      <c r="J23" s="76">
        <f>+J22/L22</f>
        <v>0</v>
      </c>
      <c r="K23" s="76">
        <f>+K22/L22</f>
        <v>0.31818181818181818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5" t="s">
        <v>8</v>
      </c>
      <c r="E43" s="205"/>
      <c r="F43" s="205"/>
      <c r="G43" s="205"/>
      <c r="H43" s="205"/>
      <c r="I43" s="205"/>
      <c r="J43" s="205"/>
      <c r="K43" s="205"/>
      <c r="L43" s="205"/>
      <c r="M43" s="205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222">
        <v>4</v>
      </c>
      <c r="K44" s="223"/>
      <c r="L44" s="224"/>
      <c r="M44" s="84">
        <f>+$J44/$J61</f>
        <v>0.18181818181818182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9">
        <v>0</v>
      </c>
      <c r="K45" s="210"/>
      <c r="L45" s="211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9">
        <v>2</v>
      </c>
      <c r="K46" s="210"/>
      <c r="L46" s="211"/>
      <c r="M46" s="76">
        <f>+$J46/$J61</f>
        <v>9.0909090909090912E-2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9">
        <v>2</v>
      </c>
      <c r="K47" s="210"/>
      <c r="L47" s="211"/>
      <c r="M47" s="76">
        <f>+$J47/$J61</f>
        <v>9.0909090909090912E-2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9">
        <v>0</v>
      </c>
      <c r="K48" s="210"/>
      <c r="L48" s="211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9">
        <v>9</v>
      </c>
      <c r="K49" s="210"/>
      <c r="L49" s="211"/>
      <c r="M49" s="76">
        <f>+$J49/J61</f>
        <v>0.40909090909090912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9">
        <v>1</v>
      </c>
      <c r="K50" s="210"/>
      <c r="L50" s="211"/>
      <c r="M50" s="76">
        <f>+$J50/J61</f>
        <v>4.5454545454545456E-2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9">
        <v>0</v>
      </c>
      <c r="K51" s="210"/>
      <c r="L51" s="211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9">
        <v>1</v>
      </c>
      <c r="K52" s="210"/>
      <c r="L52" s="211"/>
      <c r="M52" s="76">
        <f>+J52/J61</f>
        <v>4.5454545454545456E-2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9">
        <v>0</v>
      </c>
      <c r="K53" s="210"/>
      <c r="L53" s="211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9">
        <v>3</v>
      </c>
      <c r="K54" s="210"/>
      <c r="L54" s="211"/>
      <c r="M54" s="76">
        <f>+$J54/J61</f>
        <v>0.13636363636363635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9">
        <v>0</v>
      </c>
      <c r="K55" s="210"/>
      <c r="L55" s="211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9">
        <v>0</v>
      </c>
      <c r="K56" s="210"/>
      <c r="L56" s="211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9">
        <v>0</v>
      </c>
      <c r="K57" s="210"/>
      <c r="L57" s="211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9">
        <v>0</v>
      </c>
      <c r="K58" s="210"/>
      <c r="L58" s="211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9">
        <v>0</v>
      </c>
      <c r="K59" s="210"/>
      <c r="L59" s="211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2">
        <f>SUM(J44:J59)</f>
        <v>22</v>
      </c>
      <c r="K61" s="213"/>
      <c r="L61" s="214"/>
      <c r="M61" s="12">
        <f>SUM(M44:M60)</f>
        <v>0.99999999999999989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40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8" t="s">
        <v>9</v>
      </c>
      <c r="E95" s="219"/>
      <c r="F95" s="219"/>
      <c r="G95" s="219"/>
      <c r="H95" s="219"/>
      <c r="I95" s="219"/>
      <c r="J95" s="220"/>
      <c r="K95" s="173"/>
      <c r="L95" s="173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21</v>
      </c>
      <c r="F96" s="93"/>
      <c r="G96" s="94"/>
      <c r="H96" s="94"/>
      <c r="I96" s="95">
        <v>8</v>
      </c>
      <c r="J96" s="96">
        <f>+I96/I102</f>
        <v>0.32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22</v>
      </c>
      <c r="F97" s="98"/>
      <c r="G97" s="94"/>
      <c r="H97" s="94"/>
      <c r="I97" s="99">
        <v>15</v>
      </c>
      <c r="J97" s="96">
        <f>I97/I102</f>
        <v>0.6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195" t="s">
        <v>26</v>
      </c>
      <c r="F98" s="196"/>
      <c r="G98" s="196"/>
      <c r="H98" s="197"/>
      <c r="I98" s="99">
        <v>2</v>
      </c>
      <c r="J98" s="96">
        <f>+I98/I102</f>
        <v>0.08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23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24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3</v>
      </c>
      <c r="I102" s="106">
        <f>SUM(I96:I101)</f>
        <v>25</v>
      </c>
      <c r="J102" s="107">
        <f>SUM(J96:J101)</f>
        <v>0.99999999999999989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21"/>
      <c r="E105" s="221"/>
      <c r="F105" s="221"/>
      <c r="G105" s="221"/>
      <c r="H105" s="221"/>
      <c r="I105" s="221"/>
      <c r="J105" s="221"/>
      <c r="K105" s="173"/>
      <c r="L105" s="173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10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92" t="s">
        <v>11</v>
      </c>
      <c r="F132" s="193"/>
      <c r="G132" s="193"/>
      <c r="H132" s="193"/>
      <c r="I132" s="193"/>
      <c r="J132" s="194"/>
      <c r="K132" s="173"/>
      <c r="L132" s="173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86" t="s">
        <v>12</v>
      </c>
      <c r="F133" s="187"/>
      <c r="G133" s="187"/>
      <c r="H133" s="187"/>
      <c r="I133" s="188"/>
      <c r="J133" s="20">
        <v>88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3</v>
      </c>
      <c r="J134" s="11">
        <f>SUM(J133)</f>
        <v>88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92" t="s">
        <v>13</v>
      </c>
      <c r="F137" s="193"/>
      <c r="G137" s="193"/>
      <c r="H137" s="193"/>
      <c r="I137" s="193"/>
      <c r="J137" s="194"/>
      <c r="K137" s="173"/>
      <c r="L137" s="173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86" t="s">
        <v>14</v>
      </c>
      <c r="F138" s="187"/>
      <c r="G138" s="187"/>
      <c r="H138" s="187"/>
      <c r="I138" s="188"/>
      <c r="J138" s="22">
        <v>220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3</v>
      </c>
      <c r="J139" s="11">
        <f>SUM(J138)</f>
        <v>220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215" t="s">
        <v>15</v>
      </c>
      <c r="F142" s="216"/>
      <c r="G142" s="216"/>
      <c r="H142" s="216"/>
      <c r="I142" s="216"/>
      <c r="J142" s="21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86" t="s">
        <v>16</v>
      </c>
      <c r="F143" s="187"/>
      <c r="G143" s="187"/>
      <c r="H143" s="187"/>
      <c r="I143" s="188"/>
      <c r="J143" s="118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3</v>
      </c>
      <c r="J144" s="119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215" t="s">
        <v>39</v>
      </c>
      <c r="F147" s="216"/>
      <c r="G147" s="216"/>
      <c r="H147" s="216"/>
      <c r="I147" s="216"/>
      <c r="J147" s="21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25" t="s">
        <v>17</v>
      </c>
      <c r="F148" s="226"/>
      <c r="G148" s="226"/>
      <c r="H148" s="226"/>
      <c r="I148" s="227"/>
      <c r="J148" s="22">
        <v>4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198" t="s">
        <v>43</v>
      </c>
      <c r="F149" s="199"/>
      <c r="G149" s="199"/>
      <c r="H149" s="199"/>
      <c r="I149" s="200"/>
      <c r="J149" s="111">
        <v>3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3</v>
      </c>
      <c r="J150" s="11">
        <f>SUM(J148:J149)</f>
        <v>7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92" t="s">
        <v>18</v>
      </c>
      <c r="E155" s="193"/>
      <c r="F155" s="193"/>
      <c r="G155" s="193"/>
      <c r="H155" s="193"/>
      <c r="I155" s="193"/>
      <c r="J155" s="194"/>
      <c r="K155" s="173"/>
      <c r="L155" s="173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9" t="str">
        <f>+'[1]ACUM-MAYO'!A162</f>
        <v>ORDINARIA</v>
      </c>
      <c r="F156" s="190"/>
      <c r="G156" s="190"/>
      <c r="H156" s="191"/>
      <c r="I156" s="51">
        <v>20</v>
      </c>
      <c r="J156" s="24">
        <f>I156/I161</f>
        <v>0.76923076923076927</v>
      </c>
      <c r="K156" s="58" t="s">
        <v>44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9" t="str">
        <f>+'[1]ACUM-MAYO'!A163</f>
        <v>FUNDAMENTAL</v>
      </c>
      <c r="F157" s="190"/>
      <c r="G157" s="190"/>
      <c r="H157" s="191"/>
      <c r="I157" s="51">
        <v>5</v>
      </c>
      <c r="J157" s="25">
        <f>I157/I161</f>
        <v>0.19230769230769232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72">
        <v>4</v>
      </c>
      <c r="E158" s="189" t="str">
        <f>+'[1]ACUM-MAYO'!A165</f>
        <v>RESERVADA</v>
      </c>
      <c r="F158" s="190"/>
      <c r="G158" s="190"/>
      <c r="H158" s="191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9" t="s">
        <v>25</v>
      </c>
      <c r="F159" s="190"/>
      <c r="G159" s="190"/>
      <c r="H159" s="191"/>
      <c r="I159" s="51">
        <v>1</v>
      </c>
      <c r="J159" s="27">
        <f>I159/I161</f>
        <v>3.8461538461538464E-2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3</v>
      </c>
      <c r="I161" s="11">
        <f>SUM(I156:I160)</f>
        <v>26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92" t="s">
        <v>19</v>
      </c>
      <c r="E184" s="193"/>
      <c r="F184" s="193"/>
      <c r="G184" s="193"/>
      <c r="H184" s="193"/>
      <c r="I184" s="193"/>
      <c r="J184" s="194"/>
      <c r="K184" s="173"/>
      <c r="L184" s="173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9" t="str">
        <f>+'[1]ACUM-MAYO'!A173</f>
        <v>ECONOMICA ADMINISTRATIVA</v>
      </c>
      <c r="F185" s="190"/>
      <c r="G185" s="190"/>
      <c r="H185" s="191"/>
      <c r="I185" s="51">
        <v>22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9" t="str">
        <f>+'[1]ACUM-MAYO'!A174</f>
        <v>TRAMITE</v>
      </c>
      <c r="F186" s="190"/>
      <c r="G186" s="190"/>
      <c r="H186" s="191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9" t="str">
        <f>+'[1]ACUM-MAYO'!A175</f>
        <v>SERV. PUB.</v>
      </c>
      <c r="F187" s="190"/>
      <c r="G187" s="190"/>
      <c r="H187" s="191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9" t="str">
        <f>+'[1]ACUM-MAYO'!A176</f>
        <v>LEGAL</v>
      </c>
      <c r="F188" s="190"/>
      <c r="G188" s="190"/>
      <c r="H188" s="191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3</v>
      </c>
      <c r="I190" s="11">
        <f>SUM(I185:I188)</f>
        <v>22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92" t="s">
        <v>20</v>
      </c>
      <c r="E211" s="193"/>
      <c r="F211" s="193"/>
      <c r="G211" s="193"/>
      <c r="H211" s="193"/>
      <c r="I211" s="193"/>
      <c r="J211" s="194"/>
      <c r="K211" s="173"/>
      <c r="L211" s="173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">
        <v>48</v>
      </c>
      <c r="F212" s="39"/>
      <c r="G212" s="39"/>
      <c r="H212" s="40"/>
      <c r="I212" s="51">
        <v>15</v>
      </c>
      <c r="J212" s="33">
        <f>I212/I217</f>
        <v>0.68181818181818177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7</v>
      </c>
      <c r="J213" s="33">
        <f>I213/I217</f>
        <v>0.31818181818181818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68"/>
      <c r="H215" s="169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3</v>
      </c>
      <c r="I217" s="11">
        <f>SUM(I212:I216)</f>
        <v>22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215" t="s">
        <v>28</v>
      </c>
      <c r="E238" s="237"/>
      <c r="F238" s="237"/>
      <c r="G238" s="21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235" t="s">
        <v>29</v>
      </c>
      <c r="F239" s="236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235" t="s">
        <v>30</v>
      </c>
      <c r="F240" s="236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235" t="s">
        <v>31</v>
      </c>
      <c r="F241" s="236"/>
      <c r="G241" s="62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235" t="s">
        <v>32</v>
      </c>
      <c r="F242" s="236"/>
      <c r="G242" s="62">
        <v>3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235" t="s">
        <v>33</v>
      </c>
      <c r="F243" s="236"/>
      <c r="G243" s="62">
        <v>6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235" t="s">
        <v>34</v>
      </c>
      <c r="F244" s="236"/>
      <c r="G244" s="62">
        <v>1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235" t="s">
        <v>35</v>
      </c>
      <c r="F245" s="236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235" t="s">
        <v>36</v>
      </c>
      <c r="F246" s="236"/>
      <c r="G246" s="62">
        <v>7</v>
      </c>
      <c r="H246" s="5"/>
      <c r="I246" s="234"/>
      <c r="J246" s="234"/>
      <c r="K246" s="170"/>
      <c r="L246" s="170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41</v>
      </c>
      <c r="F247" s="114"/>
      <c r="G247" s="63">
        <v>0</v>
      </c>
      <c r="H247" s="5"/>
      <c r="I247" s="170"/>
      <c r="J247" s="170"/>
      <c r="K247" s="170"/>
      <c r="L247" s="170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37</v>
      </c>
      <c r="F248" s="114"/>
      <c r="G248" s="63">
        <v>5</v>
      </c>
      <c r="H248" s="5"/>
      <c r="I248" s="170"/>
      <c r="J248" s="170"/>
      <c r="K248" s="170"/>
      <c r="L248" s="170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230" t="s">
        <v>42</v>
      </c>
      <c r="F249" s="231"/>
      <c r="G249" s="63">
        <v>0</v>
      </c>
      <c r="H249" s="5"/>
      <c r="I249" s="170"/>
      <c r="J249" s="170"/>
      <c r="K249" s="170"/>
      <c r="L249" s="170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230" t="s">
        <v>45</v>
      </c>
      <c r="F250" s="231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232" t="s">
        <v>3</v>
      </c>
      <c r="F251" s="233"/>
      <c r="G251" s="64">
        <f>SUM(G239:G250)</f>
        <v>23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228" t="s">
        <v>38</v>
      </c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D184:J184"/>
    <mergeCell ref="E185:H185"/>
    <mergeCell ref="E98:H98"/>
    <mergeCell ref="E149:I149"/>
    <mergeCell ref="E138:I138"/>
    <mergeCell ref="E142:J142"/>
    <mergeCell ref="B13:O13"/>
    <mergeCell ref="B14:O14"/>
    <mergeCell ref="D43:M43"/>
    <mergeCell ref="C20:F20"/>
    <mergeCell ref="H20:L20"/>
    <mergeCell ref="J54:L54"/>
    <mergeCell ref="J55:L55"/>
    <mergeCell ref="J56:L56"/>
    <mergeCell ref="E187:H187"/>
    <mergeCell ref="J57:L57"/>
    <mergeCell ref="J58:L58"/>
    <mergeCell ref="J59:L59"/>
    <mergeCell ref="J61:L61"/>
    <mergeCell ref="E186:H186"/>
    <mergeCell ref="E158:H158"/>
    <mergeCell ref="D95:J95"/>
    <mergeCell ref="D105:J105"/>
    <mergeCell ref="E132:J132"/>
    <mergeCell ref="E133:I133"/>
    <mergeCell ref="E137:J137"/>
    <mergeCell ref="E159:H159"/>
    <mergeCell ref="J52:L52"/>
    <mergeCell ref="J44:L44"/>
    <mergeCell ref="J45:L45"/>
    <mergeCell ref="J46:L46"/>
    <mergeCell ref="E157:H157"/>
    <mergeCell ref="E143:I143"/>
    <mergeCell ref="E147:J147"/>
    <mergeCell ref="E148:I148"/>
    <mergeCell ref="D155:J155"/>
    <mergeCell ref="E156:H156"/>
    <mergeCell ref="J47:L47"/>
    <mergeCell ref="J48:L48"/>
    <mergeCell ref="J49:L49"/>
    <mergeCell ref="J50:L50"/>
    <mergeCell ref="J51:L51"/>
    <mergeCell ref="J53:L53"/>
    <mergeCell ref="D238:G238"/>
    <mergeCell ref="B253:O253"/>
    <mergeCell ref="E249:F249"/>
    <mergeCell ref="E251:F251"/>
    <mergeCell ref="E188:H188"/>
    <mergeCell ref="D211:J211"/>
    <mergeCell ref="I246:J246"/>
    <mergeCell ref="E244:F244"/>
    <mergeCell ref="E245:F245"/>
    <mergeCell ref="E246:F246"/>
    <mergeCell ref="E239:F239"/>
    <mergeCell ref="E240:F240"/>
    <mergeCell ref="E241:F241"/>
    <mergeCell ref="E242:F242"/>
    <mergeCell ref="E243:F243"/>
    <mergeCell ref="E250:F250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J46" sqref="J46:L46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1" t="s">
        <v>27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3"/>
      <c r="Q13" s="1"/>
    </row>
    <row r="14" spans="1:17" ht="43.5" customHeight="1" thickBot="1" x14ac:dyDescent="0.85">
      <c r="A14" s="1"/>
      <c r="B14" s="203" t="s">
        <v>59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06" t="s">
        <v>0</v>
      </c>
      <c r="D20" s="207"/>
      <c r="E20" s="207"/>
      <c r="F20" s="208"/>
      <c r="G20" s="67"/>
      <c r="H20" s="206" t="s">
        <v>46</v>
      </c>
      <c r="I20" s="207"/>
      <c r="J20" s="207"/>
      <c r="K20" s="207"/>
      <c r="L20" s="208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48</v>
      </c>
      <c r="D21" s="69" t="s">
        <v>1</v>
      </c>
      <c r="E21" s="70" t="s">
        <v>2</v>
      </c>
      <c r="F21" s="68" t="s">
        <v>3</v>
      </c>
      <c r="G21" s="71"/>
      <c r="H21" s="70" t="s">
        <v>4</v>
      </c>
      <c r="I21" s="70" t="s">
        <v>5</v>
      </c>
      <c r="J21" s="68" t="s">
        <v>6</v>
      </c>
      <c r="K21" s="68" t="s">
        <v>7</v>
      </c>
      <c r="L21" s="68" t="s">
        <v>3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13</v>
      </c>
      <c r="D22" s="177">
        <v>4</v>
      </c>
      <c r="E22" s="177">
        <v>3</v>
      </c>
      <c r="F22" s="74">
        <f>SUM(C22:E22)</f>
        <v>20</v>
      </c>
      <c r="G22" s="75"/>
      <c r="H22" s="72">
        <v>4</v>
      </c>
      <c r="I22" s="72">
        <v>13</v>
      </c>
      <c r="J22" s="72">
        <v>0</v>
      </c>
      <c r="K22" s="72">
        <v>3</v>
      </c>
      <c r="L22" s="74">
        <f>SUM(H22:K22)</f>
        <v>20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0.65</v>
      </c>
      <c r="D23" s="77">
        <f>+D22/F22</f>
        <v>0.2</v>
      </c>
      <c r="E23" s="78">
        <f>+E22/F22</f>
        <v>0.15</v>
      </c>
      <c r="F23" s="79">
        <f>SUM(C23:E23)</f>
        <v>1</v>
      </c>
      <c r="G23" s="75"/>
      <c r="H23" s="76">
        <f>+H22/L22</f>
        <v>0.2</v>
      </c>
      <c r="I23" s="76">
        <f>+I22/L22</f>
        <v>0.65</v>
      </c>
      <c r="J23" s="76">
        <f>+J22/L22</f>
        <v>0</v>
      </c>
      <c r="K23" s="76">
        <f>+K22/L22</f>
        <v>0.15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5" t="s">
        <v>8</v>
      </c>
      <c r="E43" s="205"/>
      <c r="F43" s="205"/>
      <c r="G43" s="205"/>
      <c r="H43" s="205"/>
      <c r="I43" s="205"/>
      <c r="J43" s="205"/>
      <c r="K43" s="205"/>
      <c r="L43" s="205"/>
      <c r="M43" s="205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222">
        <v>2</v>
      </c>
      <c r="K44" s="223"/>
      <c r="L44" s="224"/>
      <c r="M44" s="84">
        <f>+$J44/$J61</f>
        <v>0.1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209">
        <v>0</v>
      </c>
      <c r="K45" s="210"/>
      <c r="L45" s="211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209">
        <v>2</v>
      </c>
      <c r="K46" s="210"/>
      <c r="L46" s="211"/>
      <c r="M46" s="76">
        <f>+$J46/$J61</f>
        <v>0.1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209">
        <v>1</v>
      </c>
      <c r="K47" s="210"/>
      <c r="L47" s="211"/>
      <c r="M47" s="76">
        <f>+$J47/$J61</f>
        <v>0.05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209">
        <v>0</v>
      </c>
      <c r="K48" s="210"/>
      <c r="L48" s="211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209">
        <v>15</v>
      </c>
      <c r="K49" s="210"/>
      <c r="L49" s="211"/>
      <c r="M49" s="76">
        <f>+$J49/J61</f>
        <v>0.75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209">
        <v>0</v>
      </c>
      <c r="K50" s="210"/>
      <c r="L50" s="211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209">
        <v>0</v>
      </c>
      <c r="K51" s="210"/>
      <c r="L51" s="211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209">
        <v>0</v>
      </c>
      <c r="K52" s="210"/>
      <c r="L52" s="211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209">
        <v>0</v>
      </c>
      <c r="K53" s="210"/>
      <c r="L53" s="211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209">
        <v>0</v>
      </c>
      <c r="K54" s="210"/>
      <c r="L54" s="211"/>
      <c r="M54" s="76">
        <f>+$J54/J61</f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209">
        <v>0</v>
      </c>
      <c r="K55" s="210"/>
      <c r="L55" s="211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209">
        <v>0</v>
      </c>
      <c r="K56" s="210"/>
      <c r="L56" s="211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209">
        <v>0</v>
      </c>
      <c r="K57" s="210"/>
      <c r="L57" s="211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209">
        <v>0</v>
      </c>
      <c r="K58" s="210"/>
      <c r="L58" s="211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209">
        <v>0</v>
      </c>
      <c r="K59" s="210"/>
      <c r="L59" s="211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2">
        <f>SUM(J44:J59)</f>
        <v>20</v>
      </c>
      <c r="K61" s="213"/>
      <c r="L61" s="21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40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8" t="s">
        <v>9</v>
      </c>
      <c r="E95" s="219"/>
      <c r="F95" s="219"/>
      <c r="G95" s="219"/>
      <c r="H95" s="219"/>
      <c r="I95" s="219"/>
      <c r="J95" s="220"/>
      <c r="K95" s="178"/>
      <c r="L95" s="178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21</v>
      </c>
      <c r="F96" s="93"/>
      <c r="G96" s="94"/>
      <c r="H96" s="94"/>
      <c r="I96" s="95">
        <v>7</v>
      </c>
      <c r="J96" s="96">
        <f>+I96/I102</f>
        <v>0.26923076923076922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22</v>
      </c>
      <c r="F97" s="98"/>
      <c r="G97" s="94"/>
      <c r="H97" s="94"/>
      <c r="I97" s="99">
        <v>13</v>
      </c>
      <c r="J97" s="96">
        <f>I97/I102</f>
        <v>0.5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195" t="s">
        <v>26</v>
      </c>
      <c r="F98" s="196"/>
      <c r="G98" s="196"/>
      <c r="H98" s="197"/>
      <c r="I98" s="99">
        <v>6</v>
      </c>
      <c r="J98" s="96">
        <f>+I98/I102</f>
        <v>0.23076923076923078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23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24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3</v>
      </c>
      <c r="I102" s="106">
        <f>SUM(I96:I101)</f>
        <v>26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21"/>
      <c r="E105" s="221"/>
      <c r="F105" s="221"/>
      <c r="G105" s="221"/>
      <c r="H105" s="221"/>
      <c r="I105" s="221"/>
      <c r="J105" s="221"/>
      <c r="K105" s="178"/>
      <c r="L105" s="178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10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92" t="s">
        <v>11</v>
      </c>
      <c r="F132" s="193"/>
      <c r="G132" s="193"/>
      <c r="H132" s="193"/>
      <c r="I132" s="193"/>
      <c r="J132" s="194"/>
      <c r="K132" s="178"/>
      <c r="L132" s="178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86" t="s">
        <v>12</v>
      </c>
      <c r="F133" s="187"/>
      <c r="G133" s="187"/>
      <c r="H133" s="187"/>
      <c r="I133" s="188"/>
      <c r="J133" s="20">
        <v>40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3</v>
      </c>
      <c r="J134" s="11">
        <f>SUM(J133)</f>
        <v>40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92" t="s">
        <v>13</v>
      </c>
      <c r="F137" s="193"/>
      <c r="G137" s="193"/>
      <c r="H137" s="193"/>
      <c r="I137" s="193"/>
      <c r="J137" s="194"/>
      <c r="K137" s="178"/>
      <c r="L137" s="178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86" t="s">
        <v>14</v>
      </c>
      <c r="F138" s="187"/>
      <c r="G138" s="187"/>
      <c r="H138" s="187"/>
      <c r="I138" s="188"/>
      <c r="J138" s="22">
        <v>457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3</v>
      </c>
      <c r="J139" s="11">
        <f>SUM(J138)</f>
        <v>457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215" t="s">
        <v>15</v>
      </c>
      <c r="F142" s="216"/>
      <c r="G142" s="216"/>
      <c r="H142" s="216"/>
      <c r="I142" s="216"/>
      <c r="J142" s="21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86" t="s">
        <v>16</v>
      </c>
      <c r="F143" s="187"/>
      <c r="G143" s="187"/>
      <c r="H143" s="187"/>
      <c r="I143" s="188"/>
      <c r="J143" s="118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3</v>
      </c>
      <c r="J144" s="119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215" t="s">
        <v>39</v>
      </c>
      <c r="F147" s="216"/>
      <c r="G147" s="216"/>
      <c r="H147" s="216"/>
      <c r="I147" s="216"/>
      <c r="J147" s="21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25" t="s">
        <v>17</v>
      </c>
      <c r="F148" s="226"/>
      <c r="G148" s="226"/>
      <c r="H148" s="226"/>
      <c r="I148" s="227"/>
      <c r="J148" s="22">
        <v>0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198" t="s">
        <v>43</v>
      </c>
      <c r="F149" s="199"/>
      <c r="G149" s="199"/>
      <c r="H149" s="199"/>
      <c r="I149" s="200"/>
      <c r="J149" s="111">
        <v>2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3</v>
      </c>
      <c r="J150" s="11">
        <f>SUM(J148:J149)</f>
        <v>2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92" t="s">
        <v>18</v>
      </c>
      <c r="E155" s="193"/>
      <c r="F155" s="193"/>
      <c r="G155" s="193"/>
      <c r="H155" s="193"/>
      <c r="I155" s="193"/>
      <c r="J155" s="194"/>
      <c r="K155" s="178"/>
      <c r="L155" s="178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9" t="str">
        <f>+'[1]ACUM-MAYO'!A162</f>
        <v>ORDINARIA</v>
      </c>
      <c r="F156" s="190"/>
      <c r="G156" s="190"/>
      <c r="H156" s="191"/>
      <c r="I156" s="51">
        <v>18</v>
      </c>
      <c r="J156" s="24">
        <f>I156/I161</f>
        <v>0.81818181818181823</v>
      </c>
      <c r="K156" s="58" t="s">
        <v>44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9" t="str">
        <f>+'[1]ACUM-MAYO'!A163</f>
        <v>FUNDAMENTAL</v>
      </c>
      <c r="F157" s="190"/>
      <c r="G157" s="190"/>
      <c r="H157" s="191"/>
      <c r="I157" s="51">
        <v>3</v>
      </c>
      <c r="J157" s="25">
        <f>I157/I161</f>
        <v>0.13636363636363635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74">
        <v>4</v>
      </c>
      <c r="E158" s="189" t="str">
        <f>+'[1]ACUM-MAYO'!A165</f>
        <v>RESERVADA</v>
      </c>
      <c r="F158" s="190"/>
      <c r="G158" s="190"/>
      <c r="H158" s="191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9" t="s">
        <v>25</v>
      </c>
      <c r="F159" s="190"/>
      <c r="G159" s="190"/>
      <c r="H159" s="191"/>
      <c r="I159" s="51">
        <v>1</v>
      </c>
      <c r="J159" s="27">
        <f>I159/I161</f>
        <v>4.5454545454545456E-2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3</v>
      </c>
      <c r="I161" s="11">
        <f>SUM(I156:I160)</f>
        <v>22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92" t="s">
        <v>19</v>
      </c>
      <c r="E184" s="193"/>
      <c r="F184" s="193"/>
      <c r="G184" s="193"/>
      <c r="H184" s="193"/>
      <c r="I184" s="193"/>
      <c r="J184" s="194"/>
      <c r="K184" s="178"/>
      <c r="L184" s="178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9" t="str">
        <f>+'[1]ACUM-MAYO'!A173</f>
        <v>ECONOMICA ADMINISTRATIVA</v>
      </c>
      <c r="F185" s="190"/>
      <c r="G185" s="190"/>
      <c r="H185" s="191"/>
      <c r="I185" s="51">
        <v>20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9" t="str">
        <f>+'[1]ACUM-MAYO'!A174</f>
        <v>TRAMITE</v>
      </c>
      <c r="F186" s="190"/>
      <c r="G186" s="190"/>
      <c r="H186" s="191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9" t="str">
        <f>+'[1]ACUM-MAYO'!A175</f>
        <v>SERV. PUB.</v>
      </c>
      <c r="F187" s="190"/>
      <c r="G187" s="190"/>
      <c r="H187" s="191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9" t="str">
        <f>+'[1]ACUM-MAYO'!A176</f>
        <v>LEGAL</v>
      </c>
      <c r="F188" s="190"/>
      <c r="G188" s="190"/>
      <c r="H188" s="191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3</v>
      </c>
      <c r="I190" s="11">
        <f>SUM(I185:I188)</f>
        <v>20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92" t="s">
        <v>20</v>
      </c>
      <c r="E211" s="193"/>
      <c r="F211" s="193"/>
      <c r="G211" s="193"/>
      <c r="H211" s="193"/>
      <c r="I211" s="193"/>
      <c r="J211" s="194"/>
      <c r="K211" s="178"/>
      <c r="L211" s="178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">
        <v>48</v>
      </c>
      <c r="F212" s="39"/>
      <c r="G212" s="39"/>
      <c r="H212" s="40"/>
      <c r="I212" s="51">
        <v>13</v>
      </c>
      <c r="J212" s="33">
        <f>I212/I217</f>
        <v>0.65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7</v>
      </c>
      <c r="J213" s="33">
        <f>I213/I217</f>
        <v>0.35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75"/>
      <c r="H215" s="176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3</v>
      </c>
      <c r="I217" s="11">
        <f>SUM(I212:I216)</f>
        <v>20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215" t="s">
        <v>28</v>
      </c>
      <c r="E238" s="237"/>
      <c r="F238" s="237"/>
      <c r="G238" s="21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235" t="s">
        <v>29</v>
      </c>
      <c r="F239" s="236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235" t="s">
        <v>30</v>
      </c>
      <c r="F240" s="236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235" t="s">
        <v>31</v>
      </c>
      <c r="F241" s="236"/>
      <c r="G241" s="62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235" t="s">
        <v>32</v>
      </c>
      <c r="F242" s="236"/>
      <c r="G242" s="62">
        <v>2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235" t="s">
        <v>33</v>
      </c>
      <c r="F243" s="236"/>
      <c r="G243" s="62">
        <v>8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235" t="s">
        <v>34</v>
      </c>
      <c r="F244" s="236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235" t="s">
        <v>35</v>
      </c>
      <c r="F245" s="236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235" t="s">
        <v>36</v>
      </c>
      <c r="F246" s="236"/>
      <c r="G246" s="62">
        <v>2</v>
      </c>
      <c r="H246" s="5"/>
      <c r="I246" s="234"/>
      <c r="J246" s="234"/>
      <c r="K246" s="179"/>
      <c r="L246" s="179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41</v>
      </c>
      <c r="F247" s="114"/>
      <c r="G247" s="63">
        <v>0</v>
      </c>
      <c r="H247" s="5"/>
      <c r="I247" s="179"/>
      <c r="J247" s="179"/>
      <c r="K247" s="179"/>
      <c r="L247" s="179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37</v>
      </c>
      <c r="F248" s="114"/>
      <c r="G248" s="63">
        <v>3</v>
      </c>
      <c r="H248" s="5"/>
      <c r="I248" s="179"/>
      <c r="J248" s="179"/>
      <c r="K248" s="179"/>
      <c r="L248" s="179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230" t="s">
        <v>42</v>
      </c>
      <c r="F249" s="231"/>
      <c r="G249" s="63">
        <v>0</v>
      </c>
      <c r="H249" s="5"/>
      <c r="I249" s="179"/>
      <c r="J249" s="179"/>
      <c r="K249" s="179"/>
      <c r="L249" s="179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230" t="s">
        <v>45</v>
      </c>
      <c r="F250" s="231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232" t="s">
        <v>3</v>
      </c>
      <c r="F251" s="233"/>
      <c r="G251" s="64">
        <f>SUM(G239:G250)</f>
        <v>16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228" t="s">
        <v>38</v>
      </c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B13:O13"/>
    <mergeCell ref="B14:O14"/>
    <mergeCell ref="D43:M43"/>
    <mergeCell ref="C20:F20"/>
    <mergeCell ref="H20:L20"/>
    <mergeCell ref="E187:H187"/>
    <mergeCell ref="J57:L57"/>
    <mergeCell ref="J58:L58"/>
    <mergeCell ref="J59:L59"/>
    <mergeCell ref="J61:L61"/>
    <mergeCell ref="E186:H186"/>
    <mergeCell ref="E142:J142"/>
    <mergeCell ref="E138:I138"/>
    <mergeCell ref="E159:H159"/>
    <mergeCell ref="D184:J184"/>
    <mergeCell ref="E185:H185"/>
    <mergeCell ref="E98:H98"/>
    <mergeCell ref="E149:I149"/>
    <mergeCell ref="E157:H157"/>
    <mergeCell ref="E158:H158"/>
    <mergeCell ref="E143:I143"/>
    <mergeCell ref="J44:L44"/>
    <mergeCell ref="J45:L45"/>
    <mergeCell ref="J46:L46"/>
    <mergeCell ref="J54:L54"/>
    <mergeCell ref="J55:L55"/>
    <mergeCell ref="J53:L53"/>
    <mergeCell ref="E148:I148"/>
    <mergeCell ref="D155:J155"/>
    <mergeCell ref="E156:H156"/>
    <mergeCell ref="J47:L47"/>
    <mergeCell ref="J48:L48"/>
    <mergeCell ref="J49:L49"/>
    <mergeCell ref="J50:L50"/>
    <mergeCell ref="J51:L51"/>
    <mergeCell ref="J52:L52"/>
    <mergeCell ref="D95:J95"/>
    <mergeCell ref="D105:J105"/>
    <mergeCell ref="E132:J132"/>
    <mergeCell ref="E133:I133"/>
    <mergeCell ref="E137:J137"/>
    <mergeCell ref="J56:L56"/>
    <mergeCell ref="E147:J147"/>
    <mergeCell ref="D238:G238"/>
    <mergeCell ref="B253:O253"/>
    <mergeCell ref="E249:F249"/>
    <mergeCell ref="E251:F251"/>
    <mergeCell ref="E188:H188"/>
    <mergeCell ref="D211:J211"/>
    <mergeCell ref="I246:J246"/>
    <mergeCell ref="E244:F244"/>
    <mergeCell ref="E245:F245"/>
    <mergeCell ref="E246:F246"/>
    <mergeCell ref="E239:F239"/>
    <mergeCell ref="E240:F240"/>
    <mergeCell ref="E241:F241"/>
    <mergeCell ref="E242:F242"/>
    <mergeCell ref="E243:F243"/>
    <mergeCell ref="E250:F250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tabSelected="1" zoomScale="70" zoomScaleNormal="70" workbookViewId="0">
      <selection activeCell="G247" sqref="G247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1" t="s">
        <v>27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3"/>
      <c r="Q13" s="1"/>
    </row>
    <row r="14" spans="1:17" ht="43.5" customHeight="1" thickBot="1" x14ac:dyDescent="0.85">
      <c r="A14" s="1"/>
      <c r="B14" s="203" t="s">
        <v>60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06" t="s">
        <v>0</v>
      </c>
      <c r="D20" s="207"/>
      <c r="E20" s="207"/>
      <c r="F20" s="208"/>
      <c r="G20" s="67"/>
      <c r="H20" s="206" t="s">
        <v>46</v>
      </c>
      <c r="I20" s="207"/>
      <c r="J20" s="207"/>
      <c r="K20" s="207"/>
      <c r="L20" s="208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48</v>
      </c>
      <c r="D21" s="69" t="s">
        <v>1</v>
      </c>
      <c r="E21" s="70" t="s">
        <v>2</v>
      </c>
      <c r="F21" s="68" t="s">
        <v>3</v>
      </c>
      <c r="G21" s="71"/>
      <c r="H21" s="70" t="s">
        <v>4</v>
      </c>
      <c r="I21" s="70" t="s">
        <v>5</v>
      </c>
      <c r="J21" s="68" t="s">
        <v>6</v>
      </c>
      <c r="K21" s="68" t="s">
        <v>7</v>
      </c>
      <c r="L21" s="68" t="s">
        <v>3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4</v>
      </c>
      <c r="D22" s="183">
        <v>1</v>
      </c>
      <c r="E22" s="183">
        <v>0</v>
      </c>
      <c r="F22" s="74">
        <f>SUM(C22:E22)</f>
        <v>5</v>
      </c>
      <c r="G22" s="75"/>
      <c r="H22" s="72">
        <v>1</v>
      </c>
      <c r="I22" s="72">
        <v>1</v>
      </c>
      <c r="J22" s="72">
        <v>0</v>
      </c>
      <c r="K22" s="72">
        <v>3</v>
      </c>
      <c r="L22" s="74">
        <f>SUM(H22:K22)</f>
        <v>5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0.8</v>
      </c>
      <c r="D23" s="77">
        <f>+D22/F22</f>
        <v>0.2</v>
      </c>
      <c r="E23" s="78">
        <f>+E22/F22</f>
        <v>0</v>
      </c>
      <c r="F23" s="79">
        <f>SUM(C23:E23)</f>
        <v>1</v>
      </c>
      <c r="G23" s="75"/>
      <c r="H23" s="76">
        <f>+H22/L22</f>
        <v>0.2</v>
      </c>
      <c r="I23" s="76">
        <f>+I22/L22</f>
        <v>0.2</v>
      </c>
      <c r="J23" s="76">
        <f>+J22/L22</f>
        <v>0</v>
      </c>
      <c r="K23" s="76">
        <f>+K22/L22</f>
        <v>0.6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5" t="s">
        <v>8</v>
      </c>
      <c r="E43" s="205"/>
      <c r="F43" s="205"/>
      <c r="G43" s="205"/>
      <c r="H43" s="205"/>
      <c r="I43" s="205"/>
      <c r="J43" s="205"/>
      <c r="K43" s="205"/>
      <c r="L43" s="205"/>
      <c r="M43" s="205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+'[2]ACUM-MAYO'!A61</f>
        <v>SE TIENE POR NO PRESENTADA ( NO CUMPLIÓ PREVENCIÓN)</v>
      </c>
      <c r="F44" s="82"/>
      <c r="G44" s="82"/>
      <c r="H44" s="82"/>
      <c r="I44" s="83"/>
      <c r="J44" s="222">
        <v>0</v>
      </c>
      <c r="K44" s="223"/>
      <c r="L44" s="224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+'[2]ACUM-MAYO'!A62</f>
        <v>NO CUMPLIO CON LOS EXTREMOS DEL ARTÍCULO 79 (REQUISITOS)</v>
      </c>
      <c r="F45" s="86"/>
      <c r="G45" s="86"/>
      <c r="H45" s="86"/>
      <c r="I45" s="87"/>
      <c r="J45" s="209">
        <v>0</v>
      </c>
      <c r="K45" s="210"/>
      <c r="L45" s="211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+'[2]ACUM-MAYO'!A63</f>
        <v xml:space="preserve">INCOMPETENCIA </v>
      </c>
      <c r="F46" s="86"/>
      <c r="G46" s="86"/>
      <c r="H46" s="86"/>
      <c r="I46" s="87"/>
      <c r="J46" s="209">
        <v>0</v>
      </c>
      <c r="K46" s="210"/>
      <c r="L46" s="211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+'[2]ACUM-MAYO'!A64</f>
        <v>NEGATIVA POR INEXISTENCIA</v>
      </c>
      <c r="F47" s="86"/>
      <c r="G47" s="86"/>
      <c r="H47" s="86"/>
      <c r="I47" s="87"/>
      <c r="J47" s="209">
        <v>1</v>
      </c>
      <c r="K47" s="210"/>
      <c r="L47" s="211"/>
      <c r="M47" s="76">
        <f>+$J47/$J61</f>
        <v>0.2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+'[2]ACUM-MAYO'!A65</f>
        <v>NEGATIVA CONFIDENCIAL E INEXISTENTE</v>
      </c>
      <c r="F48" s="86"/>
      <c r="G48" s="86"/>
      <c r="H48" s="86"/>
      <c r="I48" s="87"/>
      <c r="J48" s="209">
        <v>0</v>
      </c>
      <c r="K48" s="210"/>
      <c r="L48" s="211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+'[2]ACUM-MAYO'!A66</f>
        <v>AFIRMATIVO</v>
      </c>
      <c r="F49" s="86"/>
      <c r="G49" s="86"/>
      <c r="H49" s="86"/>
      <c r="I49" s="87"/>
      <c r="J49" s="209">
        <v>3</v>
      </c>
      <c r="K49" s="210"/>
      <c r="L49" s="211"/>
      <c r="M49" s="76">
        <f>+$J49/J61</f>
        <v>0.6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+'[2]ACUM-MAYO'!A67</f>
        <v xml:space="preserve">AFIRMATIVO PARCIAL POR CONFIDENCIALIDAD </v>
      </c>
      <c r="F50" s="86"/>
      <c r="G50" s="86"/>
      <c r="H50" s="86"/>
      <c r="I50" s="87"/>
      <c r="J50" s="209">
        <v>1</v>
      </c>
      <c r="K50" s="210"/>
      <c r="L50" s="211"/>
      <c r="M50" s="76">
        <f>+$J50/J61</f>
        <v>0.2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+'[2]ACUM-MAYO'!A68</f>
        <v>NEGATIVA POR CONFIDENCIALIDAD Y RESERVADA</v>
      </c>
      <c r="F51" s="88"/>
      <c r="G51" s="89"/>
      <c r="H51" s="89"/>
      <c r="I51" s="90"/>
      <c r="J51" s="209">
        <v>0</v>
      </c>
      <c r="K51" s="210"/>
      <c r="L51" s="211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+'[2]ACUM-MAYO'!A69</f>
        <v>AFIRMATIVO PARCIAL POR CONFIDENCIALIDAD E INEXISTENCIA</v>
      </c>
      <c r="F52" s="91"/>
      <c r="G52" s="89"/>
      <c r="H52" s="89"/>
      <c r="I52" s="90"/>
      <c r="J52" s="209">
        <v>0</v>
      </c>
      <c r="K52" s="210"/>
      <c r="L52" s="211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+'[2]ACUM-MAYO'!A70</f>
        <v>AFIRMATIVO PARCIAL POR CONFIDENCIALIDAD, RESERVA E INEXISTENCIA</v>
      </c>
      <c r="F53" s="88"/>
      <c r="G53" s="89"/>
      <c r="H53" s="89"/>
      <c r="I53" s="90"/>
      <c r="J53" s="209">
        <v>0</v>
      </c>
      <c r="K53" s="210"/>
      <c r="L53" s="211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+'[2]ACUM-MAYO'!A71</f>
        <v>AFIRMATIVO PARCIAL POR INEXISTENCIA</v>
      </c>
      <c r="F54" s="88"/>
      <c r="G54" s="89"/>
      <c r="H54" s="89"/>
      <c r="I54" s="90"/>
      <c r="J54" s="209">
        <v>0</v>
      </c>
      <c r="K54" s="210"/>
      <c r="L54" s="211"/>
      <c r="M54" s="76">
        <f>+$J54/J61</f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+'[2]ACUM-MAYO'!A72</f>
        <v>AFIRMATIVO PARCIAL POR RESERVA</v>
      </c>
      <c r="F55" s="86"/>
      <c r="G55" s="86"/>
      <c r="H55" s="86"/>
      <c r="I55" s="87"/>
      <c r="J55" s="209">
        <v>0</v>
      </c>
      <c r="K55" s="210"/>
      <c r="L55" s="211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+'[2]ACUM-MAYO'!A73</f>
        <v>AFIRMATIVO PARCIAL POR RESERVA Y CONFIDENCIALIDAD</v>
      </c>
      <c r="F56" s="86"/>
      <c r="G56" s="86"/>
      <c r="H56" s="86"/>
      <c r="I56" s="87"/>
      <c r="J56" s="209">
        <v>0</v>
      </c>
      <c r="K56" s="210"/>
      <c r="L56" s="211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+'[2]ACUM-MAYO'!A74</f>
        <v>AFIRMATIVO PARCIAL POR RESERVA E INEXISTENCIA</v>
      </c>
      <c r="F57" s="86"/>
      <c r="G57" s="86"/>
      <c r="H57" s="86"/>
      <c r="I57" s="87"/>
      <c r="J57" s="209">
        <v>0</v>
      </c>
      <c r="K57" s="210"/>
      <c r="L57" s="211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+'[2]ACUM-MAYO'!A75</f>
        <v>NEGATIVA  POR RESERVA</v>
      </c>
      <c r="F58" s="86"/>
      <c r="G58" s="86"/>
      <c r="H58" s="86"/>
      <c r="I58" s="87"/>
      <c r="J58" s="209">
        <v>0</v>
      </c>
      <c r="K58" s="210"/>
      <c r="L58" s="211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+'[2]ACUM-MAYO'!A76</f>
        <v>PREVENCIÓN ENTRAMITE</v>
      </c>
      <c r="F59" s="86"/>
      <c r="G59" s="86"/>
      <c r="H59" s="86"/>
      <c r="I59" s="87"/>
      <c r="J59" s="209">
        <v>0</v>
      </c>
      <c r="K59" s="210"/>
      <c r="L59" s="211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12">
        <f>SUM(J44:J59)</f>
        <v>5</v>
      </c>
      <c r="K61" s="213"/>
      <c r="L61" s="21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40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18" t="s">
        <v>9</v>
      </c>
      <c r="E95" s="219"/>
      <c r="F95" s="219"/>
      <c r="G95" s="219"/>
      <c r="H95" s="219"/>
      <c r="I95" s="219"/>
      <c r="J95" s="220"/>
      <c r="K95" s="185"/>
      <c r="L95" s="185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21</v>
      </c>
      <c r="F96" s="93"/>
      <c r="G96" s="94"/>
      <c r="H96" s="94"/>
      <c r="I96" s="95">
        <v>1</v>
      </c>
      <c r="J96" s="96">
        <f>+I96/I102</f>
        <v>0.16666666666666666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22</v>
      </c>
      <c r="F97" s="98"/>
      <c r="G97" s="94"/>
      <c r="H97" s="94"/>
      <c r="I97" s="99">
        <v>4</v>
      </c>
      <c r="J97" s="96">
        <f>I97/I102</f>
        <v>0.66666666666666663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195" t="s">
        <v>26</v>
      </c>
      <c r="F98" s="196"/>
      <c r="G98" s="196"/>
      <c r="H98" s="197"/>
      <c r="I98" s="99">
        <v>1</v>
      </c>
      <c r="J98" s="96">
        <f>+I98/I102</f>
        <v>0.16666666666666666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23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24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3</v>
      </c>
      <c r="I102" s="106">
        <f>SUM(I96:I101)</f>
        <v>6</v>
      </c>
      <c r="J102" s="107">
        <f>SUM(J96:J101)</f>
        <v>0.99999999999999989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21"/>
      <c r="E105" s="221"/>
      <c r="F105" s="221"/>
      <c r="G105" s="221"/>
      <c r="H105" s="221"/>
      <c r="I105" s="221"/>
      <c r="J105" s="221"/>
      <c r="K105" s="185"/>
      <c r="L105" s="185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10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92" t="s">
        <v>11</v>
      </c>
      <c r="F132" s="193"/>
      <c r="G132" s="193"/>
      <c r="H132" s="193"/>
      <c r="I132" s="193"/>
      <c r="J132" s="194"/>
      <c r="K132" s="185"/>
      <c r="L132" s="185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86" t="s">
        <v>12</v>
      </c>
      <c r="F133" s="187"/>
      <c r="G133" s="187"/>
      <c r="H133" s="187"/>
      <c r="I133" s="188"/>
      <c r="J133" s="20">
        <v>12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3</v>
      </c>
      <c r="J134" s="11">
        <f>SUM(J133)</f>
        <v>12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92" t="s">
        <v>13</v>
      </c>
      <c r="F137" s="193"/>
      <c r="G137" s="193"/>
      <c r="H137" s="193"/>
      <c r="I137" s="193"/>
      <c r="J137" s="194"/>
      <c r="K137" s="185"/>
      <c r="L137" s="185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86" t="s">
        <v>14</v>
      </c>
      <c r="F138" s="187"/>
      <c r="G138" s="187"/>
      <c r="H138" s="187"/>
      <c r="I138" s="188"/>
      <c r="J138" s="22">
        <v>236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3</v>
      </c>
      <c r="J139" s="11">
        <f>SUM(J138)</f>
        <v>236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215" t="s">
        <v>15</v>
      </c>
      <c r="F142" s="216"/>
      <c r="G142" s="216"/>
      <c r="H142" s="216"/>
      <c r="I142" s="216"/>
      <c r="J142" s="217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86" t="s">
        <v>16</v>
      </c>
      <c r="F143" s="187"/>
      <c r="G143" s="187"/>
      <c r="H143" s="187"/>
      <c r="I143" s="188"/>
      <c r="J143" s="118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3</v>
      </c>
      <c r="J144" s="119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215" t="s">
        <v>39</v>
      </c>
      <c r="F147" s="216"/>
      <c r="G147" s="216"/>
      <c r="H147" s="216"/>
      <c r="I147" s="216"/>
      <c r="J147" s="217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225" t="s">
        <v>17</v>
      </c>
      <c r="F148" s="226"/>
      <c r="G148" s="226"/>
      <c r="H148" s="226"/>
      <c r="I148" s="227"/>
      <c r="J148" s="22">
        <v>0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198" t="s">
        <v>43</v>
      </c>
      <c r="F149" s="199"/>
      <c r="G149" s="199"/>
      <c r="H149" s="199"/>
      <c r="I149" s="200"/>
      <c r="J149" s="111">
        <v>1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3</v>
      </c>
      <c r="J150" s="11">
        <f>SUM(J148:J149)</f>
        <v>1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92" t="s">
        <v>18</v>
      </c>
      <c r="E155" s="193"/>
      <c r="F155" s="193"/>
      <c r="G155" s="193"/>
      <c r="H155" s="193"/>
      <c r="I155" s="193"/>
      <c r="J155" s="194"/>
      <c r="K155" s="185"/>
      <c r="L155" s="185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89" t="str">
        <f>+'[2]ACUM-MAYO'!A162</f>
        <v>ORDINARIA</v>
      </c>
      <c r="F156" s="190"/>
      <c r="G156" s="190"/>
      <c r="H156" s="191"/>
      <c r="I156" s="51">
        <v>3</v>
      </c>
      <c r="J156" s="24">
        <f>I156/I161</f>
        <v>0.5</v>
      </c>
      <c r="K156" s="58" t="s">
        <v>44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89" t="str">
        <f>+'[2]ACUM-MAYO'!A163</f>
        <v>FUNDAMENTAL</v>
      </c>
      <c r="F157" s="190"/>
      <c r="G157" s="190"/>
      <c r="H157" s="191"/>
      <c r="I157" s="51">
        <v>2</v>
      </c>
      <c r="J157" s="25">
        <f>I157/I161</f>
        <v>0.33333333333333331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84">
        <v>4</v>
      </c>
      <c r="E158" s="189" t="str">
        <f>+'[2]ACUM-MAYO'!A165</f>
        <v>RESERVADA</v>
      </c>
      <c r="F158" s="190"/>
      <c r="G158" s="190"/>
      <c r="H158" s="191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89" t="s">
        <v>25</v>
      </c>
      <c r="F159" s="190"/>
      <c r="G159" s="190"/>
      <c r="H159" s="191"/>
      <c r="I159" s="51">
        <v>1</v>
      </c>
      <c r="J159" s="27">
        <f>I159/I161</f>
        <v>0.16666666666666666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3</v>
      </c>
      <c r="I161" s="11">
        <f>SUM(I156:I160)</f>
        <v>6</v>
      </c>
      <c r="J161" s="31">
        <f>SUM(J156:J159)</f>
        <v>0.99999999999999989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92" t="s">
        <v>19</v>
      </c>
      <c r="E184" s="193"/>
      <c r="F184" s="193"/>
      <c r="G184" s="193"/>
      <c r="H184" s="193"/>
      <c r="I184" s="193"/>
      <c r="J184" s="194"/>
      <c r="K184" s="185"/>
      <c r="L184" s="185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89" t="str">
        <f>+'[2]ACUM-MAYO'!A173</f>
        <v>ECONOMICA ADMINISTRATIVA</v>
      </c>
      <c r="F185" s="190"/>
      <c r="G185" s="190"/>
      <c r="H185" s="191"/>
      <c r="I185" s="51">
        <v>5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89" t="str">
        <f>+'[2]ACUM-MAYO'!A174</f>
        <v>TRAMITE</v>
      </c>
      <c r="F186" s="190"/>
      <c r="G186" s="190"/>
      <c r="H186" s="191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89" t="str">
        <f>+'[2]ACUM-MAYO'!A175</f>
        <v>SERV. PUB.</v>
      </c>
      <c r="F187" s="190"/>
      <c r="G187" s="190"/>
      <c r="H187" s="191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89" t="str">
        <f>+'[2]ACUM-MAYO'!A176</f>
        <v>LEGAL</v>
      </c>
      <c r="F188" s="190"/>
      <c r="G188" s="190"/>
      <c r="H188" s="191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3</v>
      </c>
      <c r="I190" s="11">
        <f>SUM(I185:I188)</f>
        <v>5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92" t="s">
        <v>20</v>
      </c>
      <c r="E211" s="193"/>
      <c r="F211" s="193"/>
      <c r="G211" s="193"/>
      <c r="H211" s="193"/>
      <c r="I211" s="193"/>
      <c r="J211" s="194"/>
      <c r="K211" s="185"/>
      <c r="L211" s="185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">
        <v>48</v>
      </c>
      <c r="F212" s="39"/>
      <c r="G212" s="39"/>
      <c r="H212" s="40"/>
      <c r="I212" s="51">
        <v>4</v>
      </c>
      <c r="J212" s="33">
        <f>I212/I217</f>
        <v>0.8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+'[2]ACUM-MAYO'!A187</f>
        <v>CORREO ELECTRONICO</v>
      </c>
      <c r="F213" s="39"/>
      <c r="G213" s="39"/>
      <c r="H213" s="40"/>
      <c r="I213" s="51">
        <v>1</v>
      </c>
      <c r="J213" s="33">
        <f>I213/I217</f>
        <v>0.2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+'[2]ACUM-MAYO'!A188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+'[2]ACUM-MAYO'!A189</f>
        <v>LISTAS</v>
      </c>
      <c r="F215" s="39"/>
      <c r="G215" s="180"/>
      <c r="H215" s="181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3</v>
      </c>
      <c r="I217" s="11">
        <f>SUM(I212:I216)</f>
        <v>5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215" t="s">
        <v>28</v>
      </c>
      <c r="E238" s="237"/>
      <c r="F238" s="237"/>
      <c r="G238" s="217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235" t="s">
        <v>29</v>
      </c>
      <c r="F239" s="236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235" t="s">
        <v>30</v>
      </c>
      <c r="F240" s="236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235" t="s">
        <v>31</v>
      </c>
      <c r="F241" s="236"/>
      <c r="G241" s="62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235" t="s">
        <v>32</v>
      </c>
      <c r="F242" s="236"/>
      <c r="G242" s="62">
        <v>1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235" t="s">
        <v>33</v>
      </c>
      <c r="F243" s="236"/>
      <c r="G243" s="62">
        <v>2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235" t="s">
        <v>34</v>
      </c>
      <c r="F244" s="236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235" t="s">
        <v>35</v>
      </c>
      <c r="F245" s="236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235" t="s">
        <v>36</v>
      </c>
      <c r="F246" s="236"/>
      <c r="G246" s="62">
        <v>0</v>
      </c>
      <c r="H246" s="5"/>
      <c r="I246" s="234"/>
      <c r="J246" s="234"/>
      <c r="K246" s="182"/>
      <c r="L246" s="182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41</v>
      </c>
      <c r="F247" s="114"/>
      <c r="G247" s="63">
        <v>0</v>
      </c>
      <c r="H247" s="5"/>
      <c r="I247" s="182"/>
      <c r="J247" s="182"/>
      <c r="K247" s="182"/>
      <c r="L247" s="182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37</v>
      </c>
      <c r="F248" s="114"/>
      <c r="G248" s="63">
        <v>2</v>
      </c>
      <c r="H248" s="5"/>
      <c r="I248" s="182"/>
      <c r="J248" s="182"/>
      <c r="K248" s="182"/>
      <c r="L248" s="182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230" t="s">
        <v>42</v>
      </c>
      <c r="F249" s="231"/>
      <c r="G249" s="63">
        <v>0</v>
      </c>
      <c r="H249" s="5"/>
      <c r="I249" s="182"/>
      <c r="J249" s="182"/>
      <c r="K249" s="182"/>
      <c r="L249" s="182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230" t="s">
        <v>45</v>
      </c>
      <c r="F250" s="231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232" t="s">
        <v>3</v>
      </c>
      <c r="F251" s="233"/>
      <c r="G251" s="64">
        <f>SUM(G239:G250)</f>
        <v>5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228" t="s">
        <v>38</v>
      </c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I246:J246"/>
    <mergeCell ref="E249:F249"/>
    <mergeCell ref="E250:F250"/>
    <mergeCell ref="E251:F251"/>
    <mergeCell ref="B253:O253"/>
    <mergeCell ref="E241:F241"/>
    <mergeCell ref="E242:F242"/>
    <mergeCell ref="E243:F243"/>
    <mergeCell ref="E244:F244"/>
    <mergeCell ref="E245:F245"/>
    <mergeCell ref="E246:F246"/>
    <mergeCell ref="E187:H187"/>
    <mergeCell ref="E188:H188"/>
    <mergeCell ref="D211:J211"/>
    <mergeCell ref="D238:G238"/>
    <mergeCell ref="E239:F239"/>
    <mergeCell ref="E240:F240"/>
    <mergeCell ref="E157:H157"/>
    <mergeCell ref="E158:H158"/>
    <mergeCell ref="E159:H159"/>
    <mergeCell ref="D184:J184"/>
    <mergeCell ref="E185:H185"/>
    <mergeCell ref="E186:H186"/>
    <mergeCell ref="E143:I143"/>
    <mergeCell ref="E147:J147"/>
    <mergeCell ref="E148:I148"/>
    <mergeCell ref="E149:I149"/>
    <mergeCell ref="D155:J155"/>
    <mergeCell ref="E156:H156"/>
    <mergeCell ref="D105:J105"/>
    <mergeCell ref="E132:J132"/>
    <mergeCell ref="E133:I133"/>
    <mergeCell ref="E137:J137"/>
    <mergeCell ref="E138:I138"/>
    <mergeCell ref="E142:J142"/>
    <mergeCell ref="J57:L57"/>
    <mergeCell ref="J58:L58"/>
    <mergeCell ref="J59:L59"/>
    <mergeCell ref="J61:L61"/>
    <mergeCell ref="D95:J95"/>
    <mergeCell ref="E98:H98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B13:O13"/>
    <mergeCell ref="B14:O14"/>
    <mergeCell ref="C20:F20"/>
    <mergeCell ref="H20:L20"/>
    <mergeCell ref="D43:M43"/>
    <mergeCell ref="J44:L44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Estadisticas a ENERO 2023</vt:lpstr>
      <vt:lpstr>Estadisticas a FEBRERO 2023</vt:lpstr>
      <vt:lpstr>Estadisticas a MARZO 2023</vt:lpstr>
      <vt:lpstr>Estadisticas a ABRIL 2023</vt:lpstr>
      <vt:lpstr>Estadisticas a MAYO 2023</vt:lpstr>
      <vt:lpstr>Estadisticas a JUNIO 2023</vt:lpstr>
      <vt:lpstr>Estadisticas a JULIO 2023</vt:lpstr>
      <vt:lpstr>Estadisticas a AGOSTO 2023</vt:lpstr>
      <vt:lpstr>Estadisticas a SEPTIEMBRE 2023</vt:lpstr>
      <vt:lpstr>Estadisticas a OCTUBRE 2023</vt:lpstr>
      <vt:lpstr>Estadisticas a Nooviembre 2023</vt:lpstr>
      <vt:lpstr>Estadisticas a DICIEMBRE 2023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smarquez</cp:lastModifiedBy>
  <dcterms:created xsi:type="dcterms:W3CDTF">2016-07-14T16:59:51Z</dcterms:created>
  <dcterms:modified xsi:type="dcterms:W3CDTF">2024-01-11T19:55:24Z</dcterms:modified>
</cp:coreProperties>
</file>