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6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7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8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9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0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11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12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firstSheet="7" activeTab="11"/>
  </bookViews>
  <sheets>
    <sheet name="Enero 2023" sheetId="1" r:id="rId1"/>
    <sheet name="Febrero 2023" sheetId="2" r:id="rId2"/>
    <sheet name="Marzo 2023" sheetId="3" r:id="rId3"/>
    <sheet name="Abril 2023 " sheetId="4" r:id="rId4"/>
    <sheet name="Mayo 2023" sheetId="5" r:id="rId5"/>
    <sheet name="Junio 2023" sheetId="6" r:id="rId6"/>
    <sheet name="Julio 2023" sheetId="7" r:id="rId7"/>
    <sheet name="Agosto 2023" sheetId="8" r:id="rId8"/>
    <sheet name="Septiembre 2023" sheetId="9" r:id="rId9"/>
    <sheet name="Octubre 2023" sheetId="10" r:id="rId10"/>
    <sheet name="Noviembre 2023" sheetId="11" r:id="rId11"/>
    <sheet name="Diciembre 2023" sheetId="14" r:id="rId12"/>
  </sheets>
  <externalReferences>
    <externalReference r:id="rId13"/>
    <externalReference r:id="rId14"/>
    <externalReference r:id="rId15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1" i="14" l="1"/>
  <c r="I216" i="14"/>
  <c r="J214" i="14" s="1"/>
  <c r="E214" i="14"/>
  <c r="E213" i="14"/>
  <c r="E212" i="14"/>
  <c r="I189" i="14"/>
  <c r="J187" i="14"/>
  <c r="E187" i="14"/>
  <c r="J186" i="14"/>
  <c r="E186" i="14"/>
  <c r="J185" i="14"/>
  <c r="E185" i="14"/>
  <c r="J184" i="14"/>
  <c r="J189" i="14" s="1"/>
  <c r="E184" i="14"/>
  <c r="I160" i="14"/>
  <c r="J157" i="14" s="1"/>
  <c r="J158" i="14"/>
  <c r="E157" i="14"/>
  <c r="J156" i="14"/>
  <c r="E156" i="14"/>
  <c r="E155" i="14"/>
  <c r="J149" i="14"/>
  <c r="J144" i="14"/>
  <c r="J139" i="14"/>
  <c r="J134" i="14"/>
  <c r="I102" i="14"/>
  <c r="J100" i="14" s="1"/>
  <c r="J97" i="14"/>
  <c r="J61" i="14"/>
  <c r="K58" i="14" s="1"/>
  <c r="K59" i="14"/>
  <c r="E59" i="14"/>
  <c r="E58" i="14"/>
  <c r="K57" i="14"/>
  <c r="E57" i="14"/>
  <c r="E56" i="14"/>
  <c r="K55" i="14"/>
  <c r="E55" i="14"/>
  <c r="E54" i="14"/>
  <c r="K53" i="14"/>
  <c r="E53" i="14"/>
  <c r="E52" i="14"/>
  <c r="K51" i="14"/>
  <c r="E51" i="14"/>
  <c r="E50" i="14"/>
  <c r="K49" i="14"/>
  <c r="E49" i="14"/>
  <c r="E48" i="14"/>
  <c r="K47" i="14"/>
  <c r="E47" i="14"/>
  <c r="E46" i="14"/>
  <c r="K45" i="14"/>
  <c r="E45" i="14"/>
  <c r="E44" i="14"/>
  <c r="J23" i="14"/>
  <c r="I23" i="14"/>
  <c r="H23" i="14"/>
  <c r="D23" i="14"/>
  <c r="C23" i="14"/>
  <c r="F23" i="14" s="1"/>
  <c r="L22" i="14"/>
  <c r="K23" i="14" s="1"/>
  <c r="F22" i="14"/>
  <c r="E23" i="14" s="1"/>
  <c r="L23" i="14" l="1"/>
  <c r="J98" i="14"/>
  <c r="J211" i="14"/>
  <c r="J213" i="14"/>
  <c r="K44" i="14"/>
  <c r="K46" i="14"/>
  <c r="K48" i="14"/>
  <c r="K50" i="14"/>
  <c r="K52" i="14"/>
  <c r="K54" i="14"/>
  <c r="K56" i="14"/>
  <c r="J99" i="14"/>
  <c r="J96" i="14"/>
  <c r="J155" i="14"/>
  <c r="J160" i="14" s="1"/>
  <c r="J212" i="14"/>
  <c r="J216" i="14" l="1"/>
  <c r="J102" i="14"/>
  <c r="K61" i="14"/>
  <c r="F22" i="11" l="1"/>
  <c r="C23" i="11" s="1"/>
  <c r="F23" i="11" s="1"/>
  <c r="L22" i="11"/>
  <c r="J23" i="11" s="1"/>
  <c r="D23" i="11"/>
  <c r="E2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J61" i="11"/>
  <c r="K44" i="11" s="1"/>
  <c r="J96" i="11"/>
  <c r="J98" i="11"/>
  <c r="J99" i="11"/>
  <c r="J100" i="11"/>
  <c r="I102" i="11"/>
  <c r="J97" i="11" s="1"/>
  <c r="J134" i="11"/>
  <c r="J139" i="11"/>
  <c r="J144" i="11"/>
  <c r="J149" i="11"/>
  <c r="E155" i="11"/>
  <c r="J155" i="11"/>
  <c r="E156" i="11"/>
  <c r="E157" i="11"/>
  <c r="J157" i="11"/>
  <c r="I160" i="11"/>
  <c r="J158" i="11" s="1"/>
  <c r="E184" i="11"/>
  <c r="E185" i="11"/>
  <c r="E186" i="11"/>
  <c r="E187" i="11"/>
  <c r="I189" i="11"/>
  <c r="J185" i="11" s="1"/>
  <c r="J211" i="11"/>
  <c r="E212" i="11"/>
  <c r="J212" i="11"/>
  <c r="J216" i="11" s="1"/>
  <c r="E213" i="11"/>
  <c r="J213" i="11"/>
  <c r="E214" i="11"/>
  <c r="J214" i="11"/>
  <c r="I216" i="11"/>
  <c r="G241" i="11"/>
  <c r="J102" i="11" l="1"/>
  <c r="K23" i="11"/>
  <c r="J156" i="11"/>
  <c r="J160" i="11" s="1"/>
  <c r="I23" i="11"/>
  <c r="J186" i="11"/>
  <c r="J184" i="11"/>
  <c r="K59" i="11"/>
  <c r="K57" i="11"/>
  <c r="K55" i="11"/>
  <c r="K53" i="11"/>
  <c r="K51" i="11"/>
  <c r="K49" i="11"/>
  <c r="K47" i="11"/>
  <c r="K45" i="11"/>
  <c r="K61" i="11" s="1"/>
  <c r="H23" i="11"/>
  <c r="J187" i="11"/>
  <c r="K58" i="11"/>
  <c r="K56" i="11"/>
  <c r="K54" i="11"/>
  <c r="K52" i="11"/>
  <c r="K50" i="11"/>
  <c r="K48" i="11"/>
  <c r="K46" i="11"/>
  <c r="J189" i="11" l="1"/>
  <c r="L23" i="11"/>
  <c r="F22" i="10" l="1"/>
  <c r="C23" i="10" s="1"/>
  <c r="F23" i="10" s="1"/>
  <c r="L22" i="10"/>
  <c r="D23" i="10"/>
  <c r="E23" i="10"/>
  <c r="H23" i="10"/>
  <c r="I23" i="10"/>
  <c r="L23" i="10" s="1"/>
  <c r="J23" i="10"/>
  <c r="K2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J61" i="10"/>
  <c r="K44" i="10" s="1"/>
  <c r="J98" i="10"/>
  <c r="J99" i="10"/>
  <c r="I102" i="10"/>
  <c r="J96" i="10" s="1"/>
  <c r="J134" i="10"/>
  <c r="J139" i="10"/>
  <c r="J144" i="10"/>
  <c r="J149" i="10"/>
  <c r="E155" i="10"/>
  <c r="E156" i="10"/>
  <c r="E157" i="10"/>
  <c r="I160" i="10"/>
  <c r="J155" i="10" s="1"/>
  <c r="E184" i="10"/>
  <c r="J184" i="10"/>
  <c r="E185" i="10"/>
  <c r="J185" i="10"/>
  <c r="J189" i="10" s="1"/>
  <c r="E186" i="10"/>
  <c r="J186" i="10"/>
  <c r="E187" i="10"/>
  <c r="J187" i="10"/>
  <c r="I189" i="10"/>
  <c r="J211" i="10"/>
  <c r="E212" i="10"/>
  <c r="E213" i="10"/>
  <c r="J213" i="10"/>
  <c r="E214" i="10"/>
  <c r="I216" i="10"/>
  <c r="J212" i="10" s="1"/>
  <c r="G241" i="10"/>
  <c r="J156" i="10" l="1"/>
  <c r="J160" i="10" s="1"/>
  <c r="J158" i="10"/>
  <c r="J97" i="10"/>
  <c r="J102" i="10" s="1"/>
  <c r="K59" i="10"/>
  <c r="K57" i="10"/>
  <c r="K55" i="10"/>
  <c r="K53" i="10"/>
  <c r="K51" i="10"/>
  <c r="K49" i="10"/>
  <c r="K47" i="10"/>
  <c r="K45" i="10"/>
  <c r="J214" i="10"/>
  <c r="J216" i="10" s="1"/>
  <c r="J157" i="10"/>
  <c r="J100" i="10"/>
  <c r="K58" i="10"/>
  <c r="K56" i="10"/>
  <c r="K54" i="10"/>
  <c r="K52" i="10"/>
  <c r="K50" i="10"/>
  <c r="K48" i="10"/>
  <c r="K61" i="10" s="1"/>
  <c r="K46" i="10"/>
  <c r="G241" i="9" l="1"/>
  <c r="I216" i="9"/>
  <c r="J213" i="9" s="1"/>
  <c r="E214" i="9"/>
  <c r="E213" i="9"/>
  <c r="E212" i="9"/>
  <c r="I189" i="9"/>
  <c r="J187" i="9"/>
  <c r="E187" i="9"/>
  <c r="J186" i="9"/>
  <c r="E186" i="9"/>
  <c r="J185" i="9"/>
  <c r="E185" i="9"/>
  <c r="J184" i="9"/>
  <c r="J189" i="9" s="1"/>
  <c r="E184" i="9"/>
  <c r="I160" i="9"/>
  <c r="J156" i="9" s="1"/>
  <c r="J158" i="9"/>
  <c r="E157" i="9"/>
  <c r="E156" i="9"/>
  <c r="E155" i="9"/>
  <c r="J149" i="9"/>
  <c r="J144" i="9"/>
  <c r="J139" i="9"/>
  <c r="J134" i="9"/>
  <c r="I102" i="9"/>
  <c r="J99" i="9" s="1"/>
  <c r="J97" i="9"/>
  <c r="J61" i="9"/>
  <c r="K58" i="9" s="1"/>
  <c r="K59" i="9"/>
  <c r="E59" i="9"/>
  <c r="E58" i="9"/>
  <c r="K57" i="9"/>
  <c r="E57" i="9"/>
  <c r="E56" i="9"/>
  <c r="K55" i="9"/>
  <c r="E55" i="9"/>
  <c r="E54" i="9"/>
  <c r="K53" i="9"/>
  <c r="E53" i="9"/>
  <c r="E52" i="9"/>
  <c r="K51" i="9"/>
  <c r="E51" i="9"/>
  <c r="E50" i="9"/>
  <c r="K49" i="9"/>
  <c r="E49" i="9"/>
  <c r="E48" i="9"/>
  <c r="K47" i="9"/>
  <c r="E47" i="9"/>
  <c r="E46" i="9"/>
  <c r="K45" i="9"/>
  <c r="E45" i="9"/>
  <c r="E44" i="9"/>
  <c r="J23" i="9"/>
  <c r="I23" i="9"/>
  <c r="H23" i="9"/>
  <c r="L23" i="9" s="1"/>
  <c r="D23" i="9"/>
  <c r="C23" i="9"/>
  <c r="L22" i="9"/>
  <c r="K23" i="9" s="1"/>
  <c r="F22" i="9"/>
  <c r="E23" i="9" s="1"/>
  <c r="F23" i="9" l="1"/>
  <c r="J98" i="9"/>
  <c r="K44" i="9"/>
  <c r="K48" i="9"/>
  <c r="K52" i="9"/>
  <c r="K56" i="9"/>
  <c r="J96" i="9"/>
  <c r="J100" i="9"/>
  <c r="J155" i="9"/>
  <c r="J160" i="9" s="1"/>
  <c r="J157" i="9"/>
  <c r="J212" i="9"/>
  <c r="J214" i="9"/>
  <c r="J211" i="9"/>
  <c r="K46" i="9"/>
  <c r="K50" i="9"/>
  <c r="K54" i="9"/>
  <c r="J102" i="9" l="1"/>
  <c r="K61" i="9"/>
  <c r="J216" i="9"/>
  <c r="G241" i="8" l="1"/>
  <c r="I216" i="8"/>
  <c r="J214" i="8"/>
  <c r="E214" i="8"/>
  <c r="J213" i="8"/>
  <c r="E213" i="8"/>
  <c r="J212" i="8"/>
  <c r="E212" i="8"/>
  <c r="J211" i="8"/>
  <c r="J216" i="8" s="1"/>
  <c r="I189" i="8"/>
  <c r="J186" i="8" s="1"/>
  <c r="J187" i="8"/>
  <c r="E187" i="8"/>
  <c r="E186" i="8"/>
  <c r="J185" i="8"/>
  <c r="E185" i="8"/>
  <c r="E184" i="8"/>
  <c r="I160" i="8"/>
  <c r="J158" i="8" s="1"/>
  <c r="E157" i="8"/>
  <c r="J156" i="8"/>
  <c r="E156" i="8"/>
  <c r="E155" i="8"/>
  <c r="J149" i="8"/>
  <c r="J144" i="8"/>
  <c r="J139" i="8"/>
  <c r="J134" i="8"/>
  <c r="I102" i="8"/>
  <c r="J100" i="8"/>
  <c r="J99" i="8"/>
  <c r="J98" i="8"/>
  <c r="J102" i="8" s="1"/>
  <c r="J97" i="8"/>
  <c r="J96" i="8"/>
  <c r="J61" i="8"/>
  <c r="K59" i="8" s="1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J23" i="8"/>
  <c r="I23" i="8"/>
  <c r="D23" i="8"/>
  <c r="L22" i="8"/>
  <c r="H23" i="8" s="1"/>
  <c r="F22" i="8"/>
  <c r="C23" i="8" s="1"/>
  <c r="E23" i="8" l="1"/>
  <c r="F23" i="8" s="1"/>
  <c r="K44" i="8"/>
  <c r="K46" i="8"/>
  <c r="K48" i="8"/>
  <c r="K50" i="8"/>
  <c r="K52" i="8"/>
  <c r="K54" i="8"/>
  <c r="K56" i="8"/>
  <c r="K58" i="8"/>
  <c r="K23" i="8"/>
  <c r="L23" i="8" s="1"/>
  <c r="J155" i="8"/>
  <c r="J157" i="8"/>
  <c r="K45" i="8"/>
  <c r="K47" i="8"/>
  <c r="K49" i="8"/>
  <c r="K51" i="8"/>
  <c r="K53" i="8"/>
  <c r="K55" i="8"/>
  <c r="K57" i="8"/>
  <c r="J184" i="8"/>
  <c r="J189" i="8" s="1"/>
  <c r="K61" i="8" l="1"/>
  <c r="J160" i="8"/>
  <c r="G241" i="7" l="1"/>
  <c r="I216" i="7"/>
  <c r="J213" i="7" s="1"/>
  <c r="J214" i="7"/>
  <c r="E214" i="7"/>
  <c r="E213" i="7"/>
  <c r="J212" i="7"/>
  <c r="E212" i="7"/>
  <c r="I189" i="7"/>
  <c r="J187" i="7" s="1"/>
  <c r="E187" i="7"/>
  <c r="E186" i="7"/>
  <c r="E185" i="7"/>
  <c r="E184" i="7"/>
  <c r="I160" i="7"/>
  <c r="J158" i="7"/>
  <c r="J157" i="7"/>
  <c r="E157" i="7"/>
  <c r="J156" i="7"/>
  <c r="E156" i="7"/>
  <c r="J155" i="7"/>
  <c r="J160" i="7" s="1"/>
  <c r="E155" i="7"/>
  <c r="J149" i="7"/>
  <c r="J144" i="7"/>
  <c r="J139" i="7"/>
  <c r="J134" i="7"/>
  <c r="I102" i="7"/>
  <c r="J98" i="7" s="1"/>
  <c r="J100" i="7"/>
  <c r="J99" i="7"/>
  <c r="J97" i="7"/>
  <c r="J96" i="7"/>
  <c r="J102" i="7" s="1"/>
  <c r="J61" i="7"/>
  <c r="K59" i="7"/>
  <c r="E59" i="7"/>
  <c r="K58" i="7"/>
  <c r="E58" i="7"/>
  <c r="K57" i="7"/>
  <c r="E57" i="7"/>
  <c r="K56" i="7"/>
  <c r="E56" i="7"/>
  <c r="K55" i="7"/>
  <c r="E55" i="7"/>
  <c r="K54" i="7"/>
  <c r="E54" i="7"/>
  <c r="K53" i="7"/>
  <c r="E53" i="7"/>
  <c r="K52" i="7"/>
  <c r="E52" i="7"/>
  <c r="K51" i="7"/>
  <c r="E51" i="7"/>
  <c r="K50" i="7"/>
  <c r="E50" i="7"/>
  <c r="K49" i="7"/>
  <c r="E49" i="7"/>
  <c r="K48" i="7"/>
  <c r="E48" i="7"/>
  <c r="K47" i="7"/>
  <c r="E47" i="7"/>
  <c r="K46" i="7"/>
  <c r="E46" i="7"/>
  <c r="K45" i="7"/>
  <c r="E45" i="7"/>
  <c r="K44" i="7"/>
  <c r="K61" i="7" s="1"/>
  <c r="E44" i="7"/>
  <c r="C23" i="7"/>
  <c r="L22" i="7"/>
  <c r="J23" i="7" s="1"/>
  <c r="F22" i="7"/>
  <c r="E23" i="7" s="1"/>
  <c r="K23" i="7" l="1"/>
  <c r="H23" i="7"/>
  <c r="J184" i="7"/>
  <c r="J186" i="7"/>
  <c r="D23" i="7"/>
  <c r="F23" i="7" s="1"/>
  <c r="I23" i="7"/>
  <c r="J211" i="7"/>
  <c r="J216" i="7" s="1"/>
  <c r="J185" i="7"/>
  <c r="J189" i="7" l="1"/>
  <c r="L23" i="7"/>
  <c r="G241" i="6" l="1"/>
  <c r="I216" i="6"/>
  <c r="J214" i="6"/>
  <c r="E214" i="6"/>
  <c r="J213" i="6"/>
  <c r="E213" i="6"/>
  <c r="J212" i="6"/>
  <c r="E212" i="6"/>
  <c r="J211" i="6"/>
  <c r="J216" i="6" s="1"/>
  <c r="I189" i="6"/>
  <c r="J186" i="6" s="1"/>
  <c r="J187" i="6"/>
  <c r="E187" i="6"/>
  <c r="E186" i="6"/>
  <c r="J185" i="6"/>
  <c r="E185" i="6"/>
  <c r="E184" i="6"/>
  <c r="I160" i="6"/>
  <c r="J158" i="6" s="1"/>
  <c r="J160" i="6" s="1"/>
  <c r="J157" i="6"/>
  <c r="E157" i="6"/>
  <c r="J156" i="6"/>
  <c r="E156" i="6"/>
  <c r="J155" i="6"/>
  <c r="E155" i="6"/>
  <c r="J149" i="6"/>
  <c r="J144" i="6"/>
  <c r="J139" i="6"/>
  <c r="J134" i="6"/>
  <c r="I102" i="6"/>
  <c r="J98" i="6" s="1"/>
  <c r="J100" i="6"/>
  <c r="J99" i="6"/>
  <c r="J97" i="6"/>
  <c r="J96" i="6"/>
  <c r="J61" i="6"/>
  <c r="K59" i="6" s="1"/>
  <c r="E59" i="6"/>
  <c r="K58" i="6"/>
  <c r="E58" i="6"/>
  <c r="K57" i="6"/>
  <c r="E57" i="6"/>
  <c r="K56" i="6"/>
  <c r="E56" i="6"/>
  <c r="K55" i="6"/>
  <c r="E55" i="6"/>
  <c r="K54" i="6"/>
  <c r="E54" i="6"/>
  <c r="K53" i="6"/>
  <c r="E53" i="6"/>
  <c r="K52" i="6"/>
  <c r="E52" i="6"/>
  <c r="K51" i="6"/>
  <c r="E51" i="6"/>
  <c r="K50" i="6"/>
  <c r="E50" i="6"/>
  <c r="K49" i="6"/>
  <c r="E49" i="6"/>
  <c r="K48" i="6"/>
  <c r="E48" i="6"/>
  <c r="K47" i="6"/>
  <c r="E47" i="6"/>
  <c r="K46" i="6"/>
  <c r="E46" i="6"/>
  <c r="K45" i="6"/>
  <c r="E45" i="6"/>
  <c r="K44" i="6"/>
  <c r="E44" i="6"/>
  <c r="J23" i="6"/>
  <c r="L22" i="6"/>
  <c r="I23" i="6" s="1"/>
  <c r="F22" i="6"/>
  <c r="D23" i="6" s="1"/>
  <c r="J102" i="6" l="1"/>
  <c r="K61" i="6"/>
  <c r="C23" i="6"/>
  <c r="F23" i="6" s="1"/>
  <c r="H23" i="6"/>
  <c r="L23" i="6" s="1"/>
  <c r="J184" i="6"/>
  <c r="J189" i="6" s="1"/>
  <c r="E23" i="6"/>
  <c r="K23" i="6"/>
  <c r="G241" i="5" l="1"/>
  <c r="I216" i="5"/>
  <c r="J213" i="5" s="1"/>
  <c r="J214" i="5"/>
  <c r="E214" i="5"/>
  <c r="E213" i="5"/>
  <c r="J212" i="5"/>
  <c r="E212" i="5"/>
  <c r="I189" i="5"/>
  <c r="J186" i="5" s="1"/>
  <c r="J187" i="5"/>
  <c r="E187" i="5"/>
  <c r="E186" i="5"/>
  <c r="J185" i="5"/>
  <c r="E185" i="5"/>
  <c r="E184" i="5"/>
  <c r="J160" i="5"/>
  <c r="I160" i="5"/>
  <c r="J158" i="5"/>
  <c r="J157" i="5"/>
  <c r="E157" i="5"/>
  <c r="J156" i="5"/>
  <c r="E156" i="5"/>
  <c r="J155" i="5"/>
  <c r="E155" i="5"/>
  <c r="J149" i="5"/>
  <c r="J144" i="5"/>
  <c r="J139" i="5"/>
  <c r="J134" i="5"/>
  <c r="I102" i="5"/>
  <c r="J98" i="5" s="1"/>
  <c r="J100" i="5"/>
  <c r="J99" i="5"/>
  <c r="J97" i="5"/>
  <c r="J96" i="5"/>
  <c r="J102" i="5" s="1"/>
  <c r="J61" i="5"/>
  <c r="K59" i="5"/>
  <c r="E59" i="5"/>
  <c r="K58" i="5"/>
  <c r="E58" i="5"/>
  <c r="K57" i="5"/>
  <c r="E57" i="5"/>
  <c r="K56" i="5"/>
  <c r="E56" i="5"/>
  <c r="K55" i="5"/>
  <c r="E55" i="5"/>
  <c r="K54" i="5"/>
  <c r="E54" i="5"/>
  <c r="K53" i="5"/>
  <c r="E53" i="5"/>
  <c r="K52" i="5"/>
  <c r="E52" i="5"/>
  <c r="K51" i="5"/>
  <c r="E51" i="5"/>
  <c r="K50" i="5"/>
  <c r="E50" i="5"/>
  <c r="K49" i="5"/>
  <c r="E49" i="5"/>
  <c r="K48" i="5"/>
  <c r="E48" i="5"/>
  <c r="K47" i="5"/>
  <c r="E47" i="5"/>
  <c r="K46" i="5"/>
  <c r="E46" i="5"/>
  <c r="K45" i="5"/>
  <c r="E45" i="5"/>
  <c r="K44" i="5"/>
  <c r="K61" i="5" s="1"/>
  <c r="E44" i="5"/>
  <c r="J23" i="5"/>
  <c r="L22" i="5"/>
  <c r="I23" i="5" s="1"/>
  <c r="F22" i="5"/>
  <c r="D23" i="5" s="1"/>
  <c r="E23" i="5" l="1"/>
  <c r="K23" i="5"/>
  <c r="C23" i="5"/>
  <c r="F23" i="5" s="1"/>
  <c r="H23" i="5"/>
  <c r="L23" i="5" s="1"/>
  <c r="J184" i="5"/>
  <c r="J189" i="5" s="1"/>
  <c r="J211" i="5"/>
  <c r="J216" i="5" s="1"/>
  <c r="G241" i="4" l="1"/>
  <c r="I216" i="4"/>
  <c r="J213" i="4" s="1"/>
  <c r="J214" i="4"/>
  <c r="E214" i="4"/>
  <c r="E213" i="4"/>
  <c r="J212" i="4"/>
  <c r="E212" i="4"/>
  <c r="I189" i="4"/>
  <c r="J186" i="4" s="1"/>
  <c r="J187" i="4"/>
  <c r="E187" i="4"/>
  <c r="E186" i="4"/>
  <c r="J185" i="4"/>
  <c r="E185" i="4"/>
  <c r="E184" i="4"/>
  <c r="J160" i="4"/>
  <c r="I160" i="4"/>
  <c r="J158" i="4"/>
  <c r="J157" i="4"/>
  <c r="E157" i="4"/>
  <c r="J156" i="4"/>
  <c r="E156" i="4"/>
  <c r="J155" i="4"/>
  <c r="E155" i="4"/>
  <c r="J149" i="4"/>
  <c r="J144" i="4"/>
  <c r="J139" i="4"/>
  <c r="J134" i="4"/>
  <c r="I102" i="4"/>
  <c r="J98" i="4" s="1"/>
  <c r="J100" i="4"/>
  <c r="J99" i="4"/>
  <c r="J97" i="4"/>
  <c r="J96" i="4"/>
  <c r="J61" i="4"/>
  <c r="K59" i="4"/>
  <c r="E59" i="4"/>
  <c r="K58" i="4"/>
  <c r="E58" i="4"/>
  <c r="K57" i="4"/>
  <c r="E57" i="4"/>
  <c r="K56" i="4"/>
  <c r="E56" i="4"/>
  <c r="K55" i="4"/>
  <c r="E55" i="4"/>
  <c r="K54" i="4"/>
  <c r="E54" i="4"/>
  <c r="K53" i="4"/>
  <c r="E53" i="4"/>
  <c r="K52" i="4"/>
  <c r="E52" i="4"/>
  <c r="K51" i="4"/>
  <c r="E51" i="4"/>
  <c r="K50" i="4"/>
  <c r="E50" i="4"/>
  <c r="K49" i="4"/>
  <c r="E49" i="4"/>
  <c r="K48" i="4"/>
  <c r="E48" i="4"/>
  <c r="K47" i="4"/>
  <c r="E47" i="4"/>
  <c r="K46" i="4"/>
  <c r="E46" i="4"/>
  <c r="K45" i="4"/>
  <c r="E45" i="4"/>
  <c r="K44" i="4"/>
  <c r="K61" i="4" s="1"/>
  <c r="E44" i="4"/>
  <c r="J23" i="4"/>
  <c r="L22" i="4"/>
  <c r="I23" i="4" s="1"/>
  <c r="F22" i="4"/>
  <c r="D23" i="4" s="1"/>
  <c r="J102" i="4" l="1"/>
  <c r="E23" i="4"/>
  <c r="K23" i="4"/>
  <c r="C23" i="4"/>
  <c r="F23" i="4" s="1"/>
  <c r="H23" i="4"/>
  <c r="J184" i="4"/>
  <c r="J189" i="4" s="1"/>
  <c r="J211" i="4"/>
  <c r="J216" i="4" s="1"/>
  <c r="L23" i="4" l="1"/>
  <c r="G241" i="3" l="1"/>
  <c r="I216" i="3"/>
  <c r="J214" i="3" s="1"/>
  <c r="E214" i="3"/>
  <c r="E213" i="3"/>
  <c r="E212" i="3"/>
  <c r="I189" i="3"/>
  <c r="J187" i="3"/>
  <c r="E187" i="3"/>
  <c r="J186" i="3"/>
  <c r="E186" i="3"/>
  <c r="J185" i="3"/>
  <c r="E185" i="3"/>
  <c r="J184" i="3"/>
  <c r="J189" i="3" s="1"/>
  <c r="E184" i="3"/>
  <c r="I160" i="3"/>
  <c r="J157" i="3" s="1"/>
  <c r="J158" i="3"/>
  <c r="E157" i="3"/>
  <c r="J156" i="3"/>
  <c r="E156" i="3"/>
  <c r="E155" i="3"/>
  <c r="J149" i="3"/>
  <c r="J144" i="3"/>
  <c r="J139" i="3"/>
  <c r="J134" i="3"/>
  <c r="I102" i="3"/>
  <c r="J100" i="3" s="1"/>
  <c r="J97" i="3"/>
  <c r="J61" i="3"/>
  <c r="K58" i="3" s="1"/>
  <c r="K59" i="3"/>
  <c r="E59" i="3"/>
  <c r="E58" i="3"/>
  <c r="K57" i="3"/>
  <c r="E57" i="3"/>
  <c r="E56" i="3"/>
  <c r="K55" i="3"/>
  <c r="E55" i="3"/>
  <c r="E54" i="3"/>
  <c r="K53" i="3"/>
  <c r="E53" i="3"/>
  <c r="E52" i="3"/>
  <c r="K51" i="3"/>
  <c r="E51" i="3"/>
  <c r="E50" i="3"/>
  <c r="K49" i="3"/>
  <c r="E49" i="3"/>
  <c r="E48" i="3"/>
  <c r="K47" i="3"/>
  <c r="E47" i="3"/>
  <c r="E46" i="3"/>
  <c r="K45" i="3"/>
  <c r="E45" i="3"/>
  <c r="E44" i="3"/>
  <c r="J23" i="3"/>
  <c r="I23" i="3"/>
  <c r="H23" i="3"/>
  <c r="D23" i="3"/>
  <c r="C23" i="3"/>
  <c r="F23" i="3" s="1"/>
  <c r="L22" i="3"/>
  <c r="K23" i="3" s="1"/>
  <c r="F22" i="3"/>
  <c r="E23" i="3" s="1"/>
  <c r="L23" i="3" l="1"/>
  <c r="J98" i="3"/>
  <c r="J211" i="3"/>
  <c r="J213" i="3"/>
  <c r="K44" i="3"/>
  <c r="K46" i="3"/>
  <c r="K48" i="3"/>
  <c r="K50" i="3"/>
  <c r="K52" i="3"/>
  <c r="K54" i="3"/>
  <c r="K56" i="3"/>
  <c r="J99" i="3"/>
  <c r="J96" i="3"/>
  <c r="J102" i="3" s="1"/>
  <c r="J155" i="3"/>
  <c r="J160" i="3" s="1"/>
  <c r="J212" i="3"/>
  <c r="J216" i="3" l="1"/>
  <c r="K61" i="3"/>
  <c r="G241" i="2" l="1"/>
  <c r="I216" i="2"/>
  <c r="J213" i="2" s="1"/>
  <c r="J214" i="2"/>
  <c r="E214" i="2"/>
  <c r="E213" i="2"/>
  <c r="J212" i="2"/>
  <c r="E212" i="2"/>
  <c r="I189" i="2"/>
  <c r="J187" i="2" s="1"/>
  <c r="E187" i="2"/>
  <c r="E186" i="2"/>
  <c r="E185" i="2"/>
  <c r="E184" i="2"/>
  <c r="I160" i="2"/>
  <c r="J158" i="2"/>
  <c r="J157" i="2"/>
  <c r="E157" i="2"/>
  <c r="J156" i="2"/>
  <c r="E156" i="2"/>
  <c r="J155" i="2"/>
  <c r="J160" i="2" s="1"/>
  <c r="E155" i="2"/>
  <c r="J149" i="2"/>
  <c r="J144" i="2"/>
  <c r="J139" i="2"/>
  <c r="J134" i="2"/>
  <c r="I102" i="2"/>
  <c r="J99" i="2" s="1"/>
  <c r="J100" i="2"/>
  <c r="J97" i="2"/>
  <c r="J96" i="2"/>
  <c r="J61" i="2"/>
  <c r="K58" i="2" s="1"/>
  <c r="K59" i="2"/>
  <c r="E59" i="2"/>
  <c r="E58" i="2"/>
  <c r="K57" i="2"/>
  <c r="E57" i="2"/>
  <c r="E56" i="2"/>
  <c r="K55" i="2"/>
  <c r="E55" i="2"/>
  <c r="E54" i="2"/>
  <c r="K53" i="2"/>
  <c r="E53" i="2"/>
  <c r="E52" i="2"/>
  <c r="K51" i="2"/>
  <c r="E51" i="2"/>
  <c r="E50" i="2"/>
  <c r="K49" i="2"/>
  <c r="E49" i="2"/>
  <c r="E48" i="2"/>
  <c r="K47" i="2"/>
  <c r="E47" i="2"/>
  <c r="E46" i="2"/>
  <c r="K45" i="2"/>
  <c r="E45" i="2"/>
  <c r="E44" i="2"/>
  <c r="D23" i="2"/>
  <c r="C23" i="2"/>
  <c r="L22" i="2"/>
  <c r="J23" i="2" s="1"/>
  <c r="F22" i="2"/>
  <c r="E23" i="2" s="1"/>
  <c r="F23" i="2" s="1"/>
  <c r="K23" i="2" l="1"/>
  <c r="H23" i="2"/>
  <c r="L23" i="2" s="1"/>
  <c r="J184" i="2"/>
  <c r="J189" i="2" s="1"/>
  <c r="J186" i="2"/>
  <c r="I23" i="2"/>
  <c r="J98" i="2"/>
  <c r="J102" i="2" s="1"/>
  <c r="J211" i="2"/>
  <c r="J216" i="2" s="1"/>
  <c r="K44" i="2"/>
  <c r="K46" i="2"/>
  <c r="K48" i="2"/>
  <c r="K50" i="2"/>
  <c r="K52" i="2"/>
  <c r="K54" i="2"/>
  <c r="K56" i="2"/>
  <c r="J185" i="2"/>
  <c r="K61" i="2" l="1"/>
  <c r="G241" i="1" l="1"/>
  <c r="I216" i="1" l="1"/>
  <c r="J214" i="1" s="1"/>
  <c r="E214" i="1"/>
  <c r="E213" i="1"/>
  <c r="E212" i="1"/>
  <c r="I189" i="1"/>
  <c r="J187" i="1" s="1"/>
  <c r="E187" i="1"/>
  <c r="E186" i="1"/>
  <c r="E185" i="1"/>
  <c r="E184" i="1"/>
  <c r="I160" i="1"/>
  <c r="J156" i="1" s="1"/>
  <c r="E157" i="1"/>
  <c r="E156" i="1"/>
  <c r="E155" i="1"/>
  <c r="J149" i="1"/>
  <c r="J144" i="1"/>
  <c r="J139" i="1"/>
  <c r="J134" i="1"/>
  <c r="I102" i="1"/>
  <c r="J100" i="1" s="1"/>
  <c r="J61" i="1"/>
  <c r="K57" i="1" s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L22" i="1"/>
  <c r="H23" i="1" l="1"/>
  <c r="K23" i="1"/>
  <c r="J23" i="1"/>
  <c r="I23" i="1"/>
  <c r="J186" i="1"/>
  <c r="J184" i="1"/>
  <c r="J157" i="1"/>
  <c r="J155" i="1"/>
  <c r="J158" i="1"/>
  <c r="K50" i="1"/>
  <c r="K46" i="1"/>
  <c r="K58" i="1"/>
  <c r="K51" i="1"/>
  <c r="K59" i="1"/>
  <c r="K44" i="1"/>
  <c r="K48" i="1"/>
  <c r="K52" i="1"/>
  <c r="K56" i="1"/>
  <c r="K54" i="1"/>
  <c r="K47" i="1"/>
  <c r="K55" i="1"/>
  <c r="K45" i="1"/>
  <c r="K49" i="1"/>
  <c r="K53" i="1"/>
  <c r="J211" i="1"/>
  <c r="J213" i="1"/>
  <c r="J212" i="1"/>
  <c r="J98" i="1"/>
  <c r="J97" i="1"/>
  <c r="J99" i="1"/>
  <c r="J185" i="1"/>
  <c r="J96" i="1"/>
  <c r="L23" i="1" l="1"/>
  <c r="J160" i="1"/>
  <c r="J216" i="1"/>
  <c r="J189" i="1"/>
  <c r="K61" i="1"/>
  <c r="J102" i="1"/>
  <c r="F22" i="1"/>
  <c r="E23" i="1" s="1"/>
  <c r="D23" i="1" l="1"/>
  <c r="C23" i="1"/>
  <c r="F23" i="1" s="1"/>
</calcChain>
</file>

<file path=xl/sharedStrings.xml><?xml version="1.0" encoding="utf-8"?>
<sst xmlns="http://schemas.openxmlformats.org/spreadsheetml/2006/main" count="588" uniqueCount="48">
  <si>
    <t>UNIDAD JURÍDICA, TRANSPARENCIA Y BUENAS PRÁCTICAS DEL INSTITUTO MUNICIPAL DE LAS MUJERES ZAPOPANAS PARA LA IGUALDAD SUSTANTIVA</t>
  </si>
  <si>
    <t>SOLICITUDES POR TIPO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</si>
  <si>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</si>
  <si>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</si>
  <si>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</si>
  <si>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</si>
  <si>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</si>
  <si>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</si>
  <si>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</si>
  <si>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</si>
  <si>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</si>
  <si>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>VIA CORREO ELECTRONICO</t>
  </si>
  <si>
    <t>REPRODUCCIÓN DE DOCUMENTOS (COPIA SIMPLE, COPIA CERTIFICADA, PLANO SIMPLE Y PLANO CERTIFICADO)</t>
  </si>
  <si>
    <t>FORMATO DIGITAL</t>
  </si>
  <si>
    <t>CONSULTA DIRECTA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</si>
  <si>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</si>
  <si>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</si>
  <si>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</si>
  <si>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</si>
  <si>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</si>
  <si>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</si>
  <si>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</si>
  <si>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</si>
  <si>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</si>
  <si>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CONFIDENCIAL</t>
  </si>
  <si>
    <t>INFORMACIÓN POR TEMÁTICA</t>
  </si>
  <si>
    <t>NOTIFICACIONES DE RESPUESTA</t>
  </si>
  <si>
    <t xml:space="preserve">Unidad de Planeación </t>
  </si>
  <si>
    <t>Unidad de Administración</t>
  </si>
  <si>
    <t>Unidad de Programas para la Igualdad Sustantiva</t>
  </si>
  <si>
    <t xml:space="preserve">Unidad Jurídica, Transparencia y Buenas Prácticas </t>
  </si>
  <si>
    <t>PNT</t>
  </si>
  <si>
    <t>VÍA PNT</t>
  </si>
  <si>
    <t>Órgano de Control Interno</t>
  </si>
  <si>
    <t>INFORMACIÓN ESTADÍSTICA ENERO 2023</t>
  </si>
  <si>
    <t>SOLICITUDES ATENDIDAS POR UNIDAD</t>
  </si>
  <si>
    <t>SOLICITUDES POR GÉNERO</t>
  </si>
  <si>
    <t>INFORMACIÓN ESTADÍSTICA FEBRERO 2023</t>
  </si>
  <si>
    <t>INFORMACIÓN ESTADÍSTICA MARZO 2023</t>
  </si>
  <si>
    <t>INFORMACIÓN ESTADÍSTICA ABRIL 2023</t>
  </si>
  <si>
    <t>INFORMACIÓN ESTADÍSTICA MAYO 2023</t>
  </si>
  <si>
    <t>INFORMACIÓN ESTADÍSTICA JUNIO 2023</t>
  </si>
  <si>
    <t>INFORMACIÓN ESTADÍSTICA JULIO 2023</t>
  </si>
  <si>
    <t>INFORMACIÓN ESTADÍSTICA AGOSTO 2023</t>
  </si>
  <si>
    <t>INFORMACIÓN ESTADÍSTICA SEPTIEMBRE 2023</t>
  </si>
  <si>
    <t>INFORMACIÓN ESTADÍSTICA OCTUBRE 2023</t>
  </si>
  <si>
    <t>INFORMACIÓN ESTADÍSTICA NOVIEMBRE 2023</t>
  </si>
  <si>
    <t>INFORMACIÓN ESTADÍSTICA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</si>
</sst>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26"/>
      <name val="Aparajita"/>
      <family val="2"/>
    </font>
    <font>
      <b/>
      <sz val="8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22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5" fillId="4" borderId="6" xfId="0" applyFont="1" applyFill="1" applyBorder="1"/>
    <xf numFmtId="0" fontId="0" fillId="5" borderId="0" xfId="0" applyFill="1"/>
    <xf numFmtId="0" fontId="6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7" borderId="10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8" fillId="5" borderId="0" xfId="0" applyFont="1" applyFill="1"/>
    <xf numFmtId="9" fontId="8" fillId="7" borderId="10" xfId="0" applyNumberFormat="1" applyFont="1" applyFill="1" applyBorder="1" applyAlignment="1">
      <alignment horizontal="center"/>
    </xf>
    <xf numFmtId="9" fontId="6" fillId="7" borderId="10" xfId="0" applyNumberFormat="1" applyFont="1" applyFill="1" applyBorder="1" applyAlignment="1">
      <alignment horizontal="center"/>
    </xf>
    <xf numFmtId="9" fontId="8" fillId="7" borderId="10" xfId="1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10" fillId="7" borderId="4" xfId="2" applyFont="1" applyFill="1" applyBorder="1"/>
    <xf numFmtId="0" fontId="10" fillId="7" borderId="5" xfId="2" applyFont="1" applyFill="1" applyBorder="1"/>
    <xf numFmtId="9" fontId="8" fillId="7" borderId="12" xfId="1" applyFont="1" applyFill="1" applyBorder="1" applyAlignment="1">
      <alignment horizontal="center"/>
    </xf>
    <xf numFmtId="0" fontId="10" fillId="7" borderId="7" xfId="2" applyFont="1" applyFill="1" applyBorder="1"/>
    <xf numFmtId="0" fontId="10" fillId="7" borderId="8" xfId="2" applyFont="1" applyFill="1" applyBorder="1"/>
    <xf numFmtId="0" fontId="10" fillId="7" borderId="2" xfId="2" applyFont="1" applyFill="1" applyBorder="1"/>
    <xf numFmtId="0" fontId="10" fillId="7" borderId="2" xfId="2" applyFont="1" applyFill="1" applyBorder="1" applyAlignment="1">
      <alignment horizontal="left"/>
    </xf>
    <xf numFmtId="0" fontId="11" fillId="7" borderId="2" xfId="2" applyFont="1" applyFill="1" applyBorder="1"/>
    <xf numFmtId="0" fontId="12" fillId="2" borderId="0" xfId="0" applyFont="1" applyFill="1"/>
    <xf numFmtId="0" fontId="12" fillId="5" borderId="0" xfId="0" applyFont="1" applyFill="1"/>
    <xf numFmtId="0" fontId="12" fillId="0" borderId="0" xfId="0" applyFont="1"/>
    <xf numFmtId="9" fontId="13" fillId="7" borderId="10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6" fillId="7" borderId="7" xfId="0" applyFont="1" applyFill="1" applyBorder="1"/>
    <xf numFmtId="0" fontId="16" fillId="7" borderId="8" xfId="0" applyFont="1" applyFill="1" applyBorder="1"/>
    <xf numFmtId="0" fontId="15" fillId="7" borderId="8" xfId="0" applyFont="1" applyFill="1" applyBorder="1"/>
    <xf numFmtId="0" fontId="16" fillId="7" borderId="10" xfId="0" applyFont="1" applyFill="1" applyBorder="1" applyAlignment="1">
      <alignment horizontal="center"/>
    </xf>
    <xf numFmtId="9" fontId="15" fillId="7" borderId="14" xfId="1" applyFont="1" applyFill="1" applyBorder="1" applyAlignment="1">
      <alignment wrapText="1"/>
    </xf>
    <xf numFmtId="9" fontId="0" fillId="5" borderId="0" xfId="1" applyFont="1" applyFill="1" applyAlignment="1">
      <alignment wrapText="1"/>
    </xf>
    <xf numFmtId="0" fontId="17" fillId="7" borderId="7" xfId="2" applyFont="1" applyFill="1" applyBorder="1"/>
    <xf numFmtId="0" fontId="17" fillId="7" borderId="8" xfId="2" applyFont="1" applyFill="1" applyBorder="1"/>
    <xf numFmtId="0" fontId="17" fillId="7" borderId="10" xfId="2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 vertical="center" wrapText="1"/>
    </xf>
    <xf numFmtId="9" fontId="15" fillId="7" borderId="9" xfId="1" applyFont="1" applyFill="1" applyBorder="1" applyAlignment="1">
      <alignment wrapText="1"/>
    </xf>
    <xf numFmtId="0" fontId="15" fillId="0" borderId="0" xfId="0" applyFont="1"/>
    <xf numFmtId="0" fontId="15" fillId="5" borderId="0" xfId="0" applyFont="1" applyFill="1"/>
    <xf numFmtId="0" fontId="15" fillId="5" borderId="0" xfId="0" applyFont="1" applyFill="1" applyAlignment="1">
      <alignment wrapText="1"/>
    </xf>
    <xf numFmtId="0" fontId="18" fillId="5" borderId="0" xfId="0" applyFont="1" applyFill="1"/>
    <xf numFmtId="0" fontId="19" fillId="5" borderId="0" xfId="0" applyFont="1" applyFill="1" applyAlignment="1">
      <alignment horizontal="right"/>
    </xf>
    <xf numFmtId="0" fontId="19" fillId="7" borderId="10" xfId="0" applyFont="1" applyFill="1" applyBorder="1" applyAlignment="1">
      <alignment wrapText="1"/>
    </xf>
    <xf numFmtId="0" fontId="19" fillId="7" borderId="10" xfId="0" applyFont="1" applyFill="1" applyBorder="1" applyAlignment="1">
      <alignment horizontal="center"/>
    </xf>
    <xf numFmtId="9" fontId="19" fillId="7" borderId="10" xfId="0" applyNumberFormat="1" applyFont="1" applyFill="1" applyBorder="1"/>
    <xf numFmtId="9" fontId="13" fillId="5" borderId="0" xfId="0" applyNumberFormat="1" applyFont="1" applyFill="1"/>
    <xf numFmtId="0" fontId="0" fillId="7" borderId="16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7" borderId="10" xfId="0" applyFont="1" applyFill="1" applyBorder="1"/>
    <xf numFmtId="0" fontId="13" fillId="7" borderId="1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0" fillId="7" borderId="17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7" fillId="5" borderId="0" xfId="0" applyFont="1" applyFill="1" applyAlignment="1">
      <alignment horizontal="center" vertical="center"/>
    </xf>
    <xf numFmtId="0" fontId="0" fillId="8" borderId="0" xfId="0" applyFill="1"/>
    <xf numFmtId="0" fontId="0" fillId="7" borderId="18" xfId="0" applyFill="1" applyBorder="1" applyAlignment="1">
      <alignment horizontal="center" wrapText="1"/>
    </xf>
    <xf numFmtId="0" fontId="9" fillId="7" borderId="10" xfId="2" applyFill="1" applyBorder="1" applyAlignment="1">
      <alignment horizontal="center"/>
    </xf>
    <xf numFmtId="9" fontId="0" fillId="7" borderId="14" xfId="1" applyFont="1" applyFill="1" applyBorder="1" applyAlignment="1">
      <alignment horizontal="right" wrapText="1"/>
    </xf>
    <xf numFmtId="9" fontId="0" fillId="5" borderId="0" xfId="1" applyFont="1" applyFill="1" applyAlignment="1">
      <alignment horizontal="right" wrapText="1"/>
    </xf>
    <xf numFmtId="9" fontId="0" fillId="7" borderId="20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right"/>
    </xf>
    <xf numFmtId="0" fontId="12" fillId="5" borderId="0" xfId="0" applyFont="1" applyFill="1" applyAlignment="1">
      <alignment horizontal="left" wrapText="1"/>
    </xf>
    <xf numFmtId="0" fontId="13" fillId="7" borderId="10" xfId="0" applyFont="1" applyFill="1" applyBorder="1"/>
    <xf numFmtId="9" fontId="13" fillId="7" borderId="10" xfId="1" applyFont="1" applyFill="1" applyBorder="1" applyAlignment="1">
      <alignment horizontal="right" wrapText="1"/>
    </xf>
    <xf numFmtId="9" fontId="13" fillId="5" borderId="0" xfId="1" applyFont="1" applyFill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4" xfId="1" applyFont="1" applyFill="1" applyBorder="1" applyAlignment="1">
      <alignment wrapText="1"/>
    </xf>
    <xf numFmtId="9" fontId="0" fillId="7" borderId="20" xfId="1" applyFont="1" applyFill="1" applyBorder="1" applyAlignment="1">
      <alignment wrapText="1"/>
    </xf>
    <xf numFmtId="0" fontId="9" fillId="7" borderId="10" xfId="2" quotePrefix="1" applyFill="1" applyBorder="1" applyAlignment="1">
      <alignment horizontal="center"/>
    </xf>
    <xf numFmtId="9" fontId="0" fillId="7" borderId="10" xfId="1" applyFont="1" applyFill="1" applyBorder="1" applyAlignment="1">
      <alignment wrapText="1"/>
    </xf>
    <xf numFmtId="0" fontId="0" fillId="5" borderId="0" xfId="0" applyFill="1" applyAlignment="1">
      <alignment horizontal="left" wrapText="1"/>
    </xf>
    <xf numFmtId="9" fontId="13" fillId="7" borderId="10" xfId="0" applyNumberFormat="1" applyFont="1" applyFill="1" applyBorder="1"/>
    <xf numFmtId="0" fontId="2" fillId="5" borderId="0" xfId="0" applyFont="1" applyFill="1"/>
    <xf numFmtId="0" fontId="0" fillId="7" borderId="19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Alignment="1">
      <alignment horizontal="left"/>
    </xf>
    <xf numFmtId="0" fontId="0" fillId="7" borderId="10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11" xfId="0" applyFill="1" applyBorder="1" applyAlignment="1">
      <alignment horizontal="center"/>
    </xf>
    <xf numFmtId="0" fontId="9" fillId="5" borderId="0" xfId="2" applyFill="1" applyAlignment="1">
      <alignment horizontal="center"/>
    </xf>
    <xf numFmtId="0" fontId="0" fillId="9" borderId="0" xfId="0" applyFill="1"/>
    <xf numFmtId="0" fontId="13" fillId="4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3" fillId="7" borderId="7" xfId="0" applyFont="1" applyFill="1" applyBorder="1" applyAlignment="1">
      <alignment horizontal="center"/>
    </xf>
    <xf numFmtId="0" fontId="12" fillId="0" borderId="0" xfId="0" applyFont="1" applyBorder="1"/>
    <xf numFmtId="0" fontId="8" fillId="5" borderId="0" xfId="0" applyFont="1" applyFill="1" applyBorder="1" applyAlignment="1"/>
    <xf numFmtId="9" fontId="8" fillId="5" borderId="0" xfId="1" applyFont="1" applyFill="1" applyBorder="1" applyAlignment="1">
      <alignment horizontal="center"/>
    </xf>
    <xf numFmtId="0" fontId="13" fillId="5" borderId="0" xfId="0" applyFont="1" applyFill="1" applyBorder="1" applyAlignment="1"/>
    <xf numFmtId="9" fontId="13" fillId="5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vertical="center" wrapText="1"/>
    </xf>
    <xf numFmtId="0" fontId="0" fillId="5" borderId="10" xfId="0" applyFill="1" applyBorder="1"/>
    <xf numFmtId="0" fontId="8" fillId="7" borderId="26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13" fillId="5" borderId="0" xfId="0" applyFont="1" applyFill="1"/>
    <xf numFmtId="9" fontId="13" fillId="5" borderId="0" xfId="0" applyNumberFormat="1" applyFont="1" applyFill="1" applyAlignment="1">
      <alignment horizontal="center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7" fillId="7" borderId="7" xfId="2" applyFont="1" applyFill="1" applyBorder="1" applyAlignment="1">
      <alignment horizontal="left" vertical="center" wrapText="1"/>
    </xf>
    <xf numFmtId="0" fontId="17" fillId="7" borderId="8" xfId="2" applyFont="1" applyFill="1" applyBorder="1" applyAlignment="1">
      <alignment horizontal="left" vertical="center" wrapText="1"/>
    </xf>
    <xf numFmtId="0" fontId="17" fillId="7" borderId="9" xfId="2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0" fillId="7" borderId="19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20" fillId="7" borderId="4" xfId="2" applyFont="1" applyFill="1" applyBorder="1" applyAlignment="1">
      <alignment horizontal="center"/>
    </xf>
    <xf numFmtId="0" fontId="20" fillId="7" borderId="6" xfId="2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9" fillId="7" borderId="29" xfId="2" applyFill="1" applyBorder="1" applyAlignment="1">
      <alignment horizontal="left" wrapText="1"/>
    </xf>
    <xf numFmtId="0" fontId="9" fillId="7" borderId="30" xfId="2" applyFill="1" applyBorder="1" applyAlignment="1">
      <alignment horizontal="left" wrapText="1"/>
    </xf>
    <xf numFmtId="0" fontId="9" fillId="7" borderId="33" xfId="2" applyFill="1" applyBorder="1" applyAlignment="1">
      <alignment horizontal="left" wrapText="1"/>
    </xf>
    <xf numFmtId="0" fontId="9" fillId="7" borderId="32" xfId="2" applyFill="1" applyBorder="1" applyAlignment="1">
      <alignment horizontal="left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'Enero 2023'!$C$22:$F$22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3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FE-43AC-886D-E8F1DE884467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'Enero 2023'!$C$23:$F$23</c:f>
              <c:numCache>
                <c:formatCode>0%</c:formatCode>
                <c:ptCount val="4"/>
                <c:pt idx="0">
                  <c:v>0.7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E-43AC-886D-E8F1DE8844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517760"/>
        <c:axId val="56519296"/>
      </c:barChart>
      <c:catAx>
        <c:axId val="56517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519296"/>
        <c:crosses val="autoZero"/>
        <c:auto val="1"/>
        <c:lblAlgn val="ctr"/>
        <c:lblOffset val="100"/>
        <c:noMultiLvlLbl val="0"/>
      </c:catAx>
      <c:valAx>
        <c:axId val="5651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51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'Febrero 2023'!$H$22:$L$22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0</c:v>
                </c:pt>
                <c:pt idx="3">
                  <c:v>4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D9-4E1B-8ABC-267DA7258B0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'Febrero 2023'!$H$23:$L$23</c:f>
              <c:numCache>
                <c:formatCode>0%</c:formatCode>
                <c:ptCount val="5"/>
                <c:pt idx="0">
                  <c:v>0.15384615384615385</c:v>
                </c:pt>
                <c:pt idx="1">
                  <c:v>0.53846153846153844</c:v>
                </c:pt>
                <c:pt idx="2">
                  <c:v>0</c:v>
                </c:pt>
                <c:pt idx="3">
                  <c:v>0.30769230769230771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D9-4E1B-8ABC-267DA7258B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3745152"/>
        <c:axId val="93746688"/>
      </c:barChart>
      <c:catAx>
        <c:axId val="93745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3746688"/>
        <c:crosses val="autoZero"/>
        <c:auto val="1"/>
        <c:lblAlgn val="ctr"/>
        <c:lblOffset val="100"/>
        <c:noMultiLvlLbl val="0"/>
      </c:catAx>
      <c:valAx>
        <c:axId val="937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37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'Febrero 2023'!$J$44:$J$59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69-462C-8584-660E325B6B8E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'Febrero 2023'!$K$44:$K$59</c:f>
              <c:numCache>
                <c:formatCode>0%</c:formatCode>
                <c:ptCount val="16"/>
                <c:pt idx="0">
                  <c:v>0.15384615384615385</c:v>
                </c:pt>
                <c:pt idx="1">
                  <c:v>0</c:v>
                </c:pt>
                <c:pt idx="2">
                  <c:v>7.6923076923076927E-2</c:v>
                </c:pt>
                <c:pt idx="3">
                  <c:v>0.30769230769230771</c:v>
                </c:pt>
                <c:pt idx="4">
                  <c:v>0</c:v>
                </c:pt>
                <c:pt idx="5">
                  <c:v>0.38461538461538464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7.6923076923076927E-2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69-462C-8584-660E325B6B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3851648"/>
        <c:axId val="938531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'Febrero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'Febrero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3069-462C-8584-660E325B6B8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3069-462C-8584-660E325B6B8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3069-462C-8584-660E325B6B8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3069-462C-8584-660E325B6B8E}"/>
                  </c:ext>
                </c:extLst>
              </c15:ser>
            </c15:filteredBarSeries>
          </c:ext>
        </c:extLst>
      </c:barChart>
      <c:catAx>
        <c:axId val="938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3853184"/>
        <c:crosses val="autoZero"/>
        <c:auto val="1"/>
        <c:lblAlgn val="ctr"/>
        <c:lblOffset val="100"/>
        <c:noMultiLvlLbl val="0"/>
      </c:catAx>
      <c:valAx>
        <c:axId val="9385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38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'Febrero 2023'!$I$96:$I$100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70-4A45-8ACF-1AE9400A8C8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'Febrero 2023'!$J$96:$J$100</c:f>
              <c:numCache>
                <c:formatCode>0%</c:formatCode>
                <c:ptCount val="5"/>
                <c:pt idx="0">
                  <c:v>0.3</c:v>
                </c:pt>
                <c:pt idx="1">
                  <c:v>0.7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70-4A45-8ACF-1AE9400A8C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8740608"/>
        <c:axId val="10874214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'Febrero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'Febrero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D970-4A45-8ACF-1AE9400A8C8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D970-4A45-8ACF-1AE9400A8C8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D970-4A45-8ACF-1AE9400A8C86}"/>
                  </c:ext>
                </c:extLst>
              </c15:ser>
            </c15:filteredBarSeries>
          </c:ext>
        </c:extLst>
      </c:barChart>
      <c:catAx>
        <c:axId val="1087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742144"/>
        <c:crosses val="autoZero"/>
        <c:auto val="1"/>
        <c:lblAlgn val="ctr"/>
        <c:lblOffset val="100"/>
        <c:noMultiLvlLbl val="0"/>
      </c:catAx>
      <c:valAx>
        <c:axId val="10874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74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'Febrero 2023'!$I$155:$I$158</c:f>
              <c:numCache>
                <c:formatCode>General</c:formatCode>
                <c:ptCount val="4"/>
                <c:pt idx="0">
                  <c:v>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47-4C09-A20E-F97EEF7BAAC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'Febrero 2023'!$J$155:$J$158</c:f>
              <c:numCache>
                <c:formatCode>0%</c:formatCode>
                <c:ptCount val="4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47-4C09-A20E-F97EEF7BAAC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8781568"/>
        <c:axId val="1087831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'Febrero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'Febrero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A47-4C09-A20E-F97EEF7BAAC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FA47-4C09-A20E-F97EEF7BAAC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FA47-4C09-A20E-F97EEF7BAAC0}"/>
                  </c:ext>
                </c:extLst>
              </c15:ser>
            </c15:filteredBarSeries>
          </c:ext>
        </c:extLst>
      </c:barChart>
      <c:catAx>
        <c:axId val="1087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783104"/>
        <c:crosses val="autoZero"/>
        <c:auto val="1"/>
        <c:lblAlgn val="ctr"/>
        <c:lblOffset val="100"/>
        <c:noMultiLvlLbl val="0"/>
      </c:catAx>
      <c:valAx>
        <c:axId val="10878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78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'Febrero 2023'!$I$184:$I$187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01-4FCC-83FF-549CEB9EBF3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'Febrero 2023'!$J$184:$J$187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0.3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01-4FCC-83FF-549CEB9EBF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084672"/>
        <c:axId val="1090862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'Febrero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'Febrero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901-4FCC-83FF-549CEB9EBF3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9901-4FCC-83FF-549CEB9EBF3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9901-4FCC-83FF-549CEB9EBF30}"/>
                  </c:ext>
                </c:extLst>
              </c15:ser>
            </c15:filteredBarSeries>
          </c:ext>
        </c:extLst>
      </c:barChart>
      <c:catAx>
        <c:axId val="10908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086208"/>
        <c:crosses val="autoZero"/>
        <c:auto val="1"/>
        <c:lblAlgn val="ctr"/>
        <c:lblOffset val="100"/>
        <c:noMultiLvlLbl val="0"/>
      </c:catAx>
      <c:valAx>
        <c:axId val="10908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08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'Febrero 2023'!$I$211:$I$214</c:f>
              <c:numCache>
                <c:formatCode>General</c:formatCode>
                <c:ptCount val="4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DF-4938-829D-BD2B105E2899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'Febrero 2023'!$J$211:$J$214</c:f>
              <c:numCache>
                <c:formatCode>0%</c:formatCode>
                <c:ptCount val="4"/>
                <c:pt idx="0">
                  <c:v>0.7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DF-4938-829D-BD2B105E28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142016"/>
        <c:axId val="1091435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'Febrero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'Febrero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7EDF-4938-829D-BD2B105E289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7EDF-4938-829D-BD2B105E289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7EDF-4938-829D-BD2B105E2899}"/>
                  </c:ext>
                </c:extLst>
              </c15:ser>
            </c15:filteredBarSeries>
          </c:ext>
        </c:extLst>
      </c:barChart>
      <c:catAx>
        <c:axId val="10914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143552"/>
        <c:crosses val="autoZero"/>
        <c:auto val="1"/>
        <c:lblAlgn val="ctr"/>
        <c:lblOffset val="100"/>
        <c:noMultiLvlLbl val="0"/>
      </c:catAx>
      <c:valAx>
        <c:axId val="10914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14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'Febrero 2023'!$G$236:$G$240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17-4F9A-9511-B1A1CA956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0310528"/>
        <c:axId val="11032166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'Febrero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'Febrero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2217-4F9A-9511-B1A1CA956CCF}"/>
                  </c:ext>
                </c:extLst>
              </c15:ser>
            </c15:filteredBarSeries>
          </c:ext>
        </c:extLst>
      </c:barChart>
      <c:catAx>
        <c:axId val="1103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321664"/>
        <c:crosses val="autoZero"/>
        <c:auto val="1"/>
        <c:lblAlgn val="ctr"/>
        <c:lblOffset val="100"/>
        <c:noMultiLvlLbl val="0"/>
      </c:catAx>
      <c:valAx>
        <c:axId val="11032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31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'Marzo 2023'!$C$22:$F$22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7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FE-43AC-886D-E8F1DE884467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'Marzo 2023'!$C$23:$F$23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E-43AC-886D-E8F1DE8844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7522688"/>
        <c:axId val="107536768"/>
      </c:barChart>
      <c:catAx>
        <c:axId val="10752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536768"/>
        <c:crosses val="autoZero"/>
        <c:auto val="1"/>
        <c:lblAlgn val="ctr"/>
        <c:lblOffset val="100"/>
        <c:noMultiLvlLbl val="0"/>
      </c:catAx>
      <c:valAx>
        <c:axId val="10753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52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'Marzo 2023'!$H$22:$L$22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7</c:v>
                </c:pt>
                <c:pt idx="4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D9-4E1B-8ABC-267DA7258B0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'Marzo 2023'!$H$23:$L$23</c:f>
              <c:numCache>
                <c:formatCode>0%</c:formatCode>
                <c:ptCount val="5"/>
                <c:pt idx="0">
                  <c:v>0.21428571428571427</c:v>
                </c:pt>
                <c:pt idx="1">
                  <c:v>0.2857142857142857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D9-4E1B-8ABC-267DA7258B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7424384"/>
        <c:axId val="107434368"/>
      </c:barChart>
      <c:catAx>
        <c:axId val="107424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434368"/>
        <c:crosses val="autoZero"/>
        <c:auto val="1"/>
        <c:lblAlgn val="ctr"/>
        <c:lblOffset val="100"/>
        <c:noMultiLvlLbl val="0"/>
      </c:catAx>
      <c:valAx>
        <c:axId val="10743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42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'Marzo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69-462C-8584-660E325B6B8E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'Marzo 2023'!$K$44:$K$59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0.35714285714285715</c:v>
                </c:pt>
                <c:pt idx="3">
                  <c:v>0.21428571428571427</c:v>
                </c:pt>
                <c:pt idx="4">
                  <c:v>0</c:v>
                </c:pt>
                <c:pt idx="5">
                  <c:v>0.35714285714285715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7.1428571428571425E-2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69-462C-8584-660E325B6B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547264"/>
        <c:axId val="1075572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'Marzo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'Marzo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3069-462C-8584-660E325B6B8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'Marzo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'Marzo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3069-462C-8584-660E325B6B8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'Marzo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'Marzo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3069-462C-8584-660E325B6B8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'Marzo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'Marzo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3069-462C-8584-660E325B6B8E}"/>
                  </c:ext>
                </c:extLst>
              </c15:ser>
            </c15:filteredBarSeries>
          </c:ext>
        </c:extLst>
      </c:barChart>
      <c:catAx>
        <c:axId val="10754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557248"/>
        <c:crosses val="autoZero"/>
        <c:auto val="1"/>
        <c:lblAlgn val="ctr"/>
        <c:lblOffset val="100"/>
        <c:noMultiLvlLbl val="0"/>
      </c:catAx>
      <c:valAx>
        <c:axId val="10755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5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'Enero 2023'!$H$22:$L$22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D9-4E1B-8ABC-267DA7258B0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'Enero 2023'!$H$23:$L$23</c:f>
              <c:numCache>
                <c:formatCode>0%</c:formatCode>
                <c:ptCount val="5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0.2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D9-4E1B-8ABC-267DA7258B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702080"/>
        <c:axId val="56703616"/>
      </c:barChart>
      <c:catAx>
        <c:axId val="56702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703616"/>
        <c:crosses val="autoZero"/>
        <c:auto val="1"/>
        <c:lblAlgn val="ctr"/>
        <c:lblOffset val="100"/>
        <c:noMultiLvlLbl val="0"/>
      </c:catAx>
      <c:valAx>
        <c:axId val="56703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70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'Marzo 2023'!$I$96:$I$100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70-4A45-8ACF-1AE9400A8C8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'Marzo 2023'!$J$96:$J$100</c:f>
              <c:numCache>
                <c:formatCode>0%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70-4A45-8ACF-1AE9400A8C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7604608"/>
        <c:axId val="11685516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'Marzo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'Marzo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D970-4A45-8ACF-1AE9400A8C8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'Marzo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'Marzo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D970-4A45-8ACF-1AE9400A8C8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'Marzo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'Marzo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D970-4A45-8ACF-1AE9400A8C86}"/>
                  </c:ext>
                </c:extLst>
              </c15:ser>
            </c15:filteredBarSeries>
          </c:ext>
        </c:extLst>
      </c:barChart>
      <c:catAx>
        <c:axId val="10760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6855168"/>
        <c:crosses val="autoZero"/>
        <c:auto val="1"/>
        <c:lblAlgn val="ctr"/>
        <c:lblOffset val="100"/>
        <c:noMultiLvlLbl val="0"/>
      </c:catAx>
      <c:valAx>
        <c:axId val="11685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60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'Marzo 2023'!$I$155:$I$158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47-4C09-A20E-F97EEF7BAAC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'Marzo 2023'!$J$155:$J$158</c:f>
              <c:numCache>
                <c:formatCode>0%</c:formatCode>
                <c:ptCount val="4"/>
                <c:pt idx="0">
                  <c:v>0.22222222222222221</c:v>
                </c:pt>
                <c:pt idx="1">
                  <c:v>0.77777777777777779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47-4C09-A20E-F97EEF7BAAC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6910720"/>
        <c:axId val="1169125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'Marzo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'Marzo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A47-4C09-A20E-F97EEF7BAAC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'Marzo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'Marzo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FA47-4C09-A20E-F97EEF7BAAC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'Marzo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'Marzo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FA47-4C09-A20E-F97EEF7BAAC0}"/>
                  </c:ext>
                </c:extLst>
              </c15:ser>
            </c15:filteredBarSeries>
          </c:ext>
        </c:extLst>
      </c:barChart>
      <c:catAx>
        <c:axId val="11691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6912512"/>
        <c:crosses val="autoZero"/>
        <c:auto val="1"/>
        <c:lblAlgn val="ctr"/>
        <c:lblOffset val="100"/>
        <c:noMultiLvlLbl val="0"/>
      </c:catAx>
      <c:valAx>
        <c:axId val="11691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691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'Marzo 2023'!$I$184:$I$187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01-4FCC-83FF-549CEB9EBF3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'Marzo 2023'!$J$184:$J$187</c:f>
              <c:numCache>
                <c:formatCode>0%</c:formatCode>
                <c:ptCount val="4"/>
                <c:pt idx="0">
                  <c:v>0.21428571428571427</c:v>
                </c:pt>
                <c:pt idx="1">
                  <c:v>7.1428571428571425E-2</c:v>
                </c:pt>
                <c:pt idx="2">
                  <c:v>0.2857142857142857</c:v>
                </c:pt>
                <c:pt idx="3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01-4FCC-83FF-549CEB9EBF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7004928"/>
        <c:axId val="1170108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'Marzo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'Marzo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901-4FCC-83FF-549CEB9EBF3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'Marzo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'Marzo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9901-4FCC-83FF-549CEB9EBF3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'Marzo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'Marzo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9901-4FCC-83FF-549CEB9EBF30}"/>
                  </c:ext>
                </c:extLst>
              </c15:ser>
            </c15:filteredBarSeries>
          </c:ext>
        </c:extLst>
      </c:barChart>
      <c:catAx>
        <c:axId val="11700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010816"/>
        <c:crosses val="autoZero"/>
        <c:auto val="1"/>
        <c:lblAlgn val="ctr"/>
        <c:lblOffset val="100"/>
        <c:noMultiLvlLbl val="0"/>
      </c:catAx>
      <c:valAx>
        <c:axId val="11701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00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'Marzo 2023'!$I$211:$I$214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DF-4938-829D-BD2B105E2899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'Marzo 2023'!$J$211:$J$214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DF-4938-829D-BD2B105E28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7463680"/>
        <c:axId val="11747776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'Marzo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'Marzo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7EDF-4938-829D-BD2B105E289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'Marzo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'Marzo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7EDF-4938-829D-BD2B105E289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'Marzo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'Marzo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7EDF-4938-829D-BD2B105E2899}"/>
                  </c:ext>
                </c:extLst>
              </c15:ser>
            </c15:filteredBarSeries>
          </c:ext>
        </c:extLst>
      </c:barChart>
      <c:catAx>
        <c:axId val="1174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477760"/>
        <c:crosses val="autoZero"/>
        <c:auto val="1"/>
        <c:lblAlgn val="ctr"/>
        <c:lblOffset val="100"/>
        <c:noMultiLvlLbl val="0"/>
      </c:catAx>
      <c:valAx>
        <c:axId val="1174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46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'Marzo 2023'!$G$236:$G$240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17-4F9A-9511-B1A1CA956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7317632"/>
        <c:axId val="1173203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'Marzo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'Marzo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2217-4F9A-9511-B1A1CA956CCF}"/>
                  </c:ext>
                </c:extLst>
              </c15:ser>
            </c15:filteredBarSeries>
          </c:ext>
        </c:extLst>
      </c:barChart>
      <c:catAx>
        <c:axId val="11731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320320"/>
        <c:crosses val="autoZero"/>
        <c:auto val="1"/>
        <c:lblAlgn val="ctr"/>
        <c:lblOffset val="100"/>
        <c:noMultiLvlLbl val="0"/>
      </c:catAx>
      <c:valAx>
        <c:axId val="11732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31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'Abril 2023 '!$C$22:$F$22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FE-43AC-886D-E8F1DE884467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'Abril 2023 '!$C$23:$F$23</c:f>
              <c:numCache>
                <c:formatCode>0%</c:formatCode>
                <c:ptCount val="4"/>
                <c:pt idx="0">
                  <c:v>0.2857142857142857</c:v>
                </c:pt>
                <c:pt idx="1">
                  <c:v>0</c:v>
                </c:pt>
                <c:pt idx="2">
                  <c:v>0.7142857142857143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E-43AC-886D-E8F1DE8844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7285632"/>
        <c:axId val="117287168"/>
      </c:barChart>
      <c:catAx>
        <c:axId val="11728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287168"/>
        <c:crosses val="autoZero"/>
        <c:auto val="1"/>
        <c:lblAlgn val="ctr"/>
        <c:lblOffset val="100"/>
        <c:noMultiLvlLbl val="0"/>
      </c:catAx>
      <c:valAx>
        <c:axId val="11728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28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'Abril 2023 '!$H$22:$L$22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D9-4E1B-8ABC-267DA7258B0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'Abril 2023 '!$H$23:$L$23</c:f>
              <c:numCache>
                <c:formatCode>0%</c:formatCode>
                <c:ptCount val="5"/>
                <c:pt idx="0">
                  <c:v>0.2857142857142857</c:v>
                </c:pt>
                <c:pt idx="1">
                  <c:v>0.5714285714285714</c:v>
                </c:pt>
                <c:pt idx="2">
                  <c:v>0</c:v>
                </c:pt>
                <c:pt idx="3">
                  <c:v>0.14285714285714285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D9-4E1B-8ABC-267DA7258B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8946176"/>
        <c:axId val="108947712"/>
      </c:barChart>
      <c:catAx>
        <c:axId val="10894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947712"/>
        <c:crosses val="autoZero"/>
        <c:auto val="1"/>
        <c:lblAlgn val="ctr"/>
        <c:lblOffset val="100"/>
        <c:noMultiLvlLbl val="0"/>
      </c:catAx>
      <c:valAx>
        <c:axId val="10894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94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'Abril 2023 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69-462C-8584-660E325B6B8E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'Abril 2023 '!$K$44:$K$59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0.2857142857142857</c:v>
                </c:pt>
                <c:pt idx="3">
                  <c:v>0.42857142857142855</c:v>
                </c:pt>
                <c:pt idx="4">
                  <c:v>0</c:v>
                </c:pt>
                <c:pt idx="5">
                  <c:v>0.14285714285714285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0.14285714285714285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69-462C-8584-660E325B6B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9007616"/>
        <c:axId val="1090091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'Abril 2023 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'Abril 2023 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3069-462C-8584-660E325B6B8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3069-462C-8584-660E325B6B8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3069-462C-8584-660E325B6B8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3069-462C-8584-660E325B6B8E}"/>
                  </c:ext>
                </c:extLst>
              </c15:ser>
            </c15:filteredBarSeries>
          </c:ext>
        </c:extLst>
      </c:barChart>
      <c:catAx>
        <c:axId val="10900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009152"/>
        <c:crosses val="autoZero"/>
        <c:auto val="1"/>
        <c:lblAlgn val="ctr"/>
        <c:lblOffset val="100"/>
        <c:noMultiLvlLbl val="0"/>
      </c:catAx>
      <c:valAx>
        <c:axId val="10900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00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'Abril 2023 '!$I$96:$I$100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70-4A45-8ACF-1AE9400A8C8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'Abril 2023 '!$J$96:$J$100</c:f>
              <c:numCache>
                <c:formatCode>0%</c:formatCode>
                <c:ptCount val="5"/>
                <c:pt idx="0">
                  <c:v>0.7142857142857143</c:v>
                </c:pt>
                <c:pt idx="1">
                  <c:v>0.2857142857142857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70-4A45-8ACF-1AE9400A8C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0271616"/>
        <c:axId val="1202731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'Abril 2023 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'Abril 2023 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D970-4A45-8ACF-1AE9400A8C8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D970-4A45-8ACF-1AE9400A8C8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D970-4A45-8ACF-1AE9400A8C86}"/>
                  </c:ext>
                </c:extLst>
              </c15:ser>
            </c15:filteredBarSeries>
          </c:ext>
        </c:extLst>
      </c:barChart>
      <c:catAx>
        <c:axId val="12027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273152"/>
        <c:crosses val="autoZero"/>
        <c:auto val="1"/>
        <c:lblAlgn val="ctr"/>
        <c:lblOffset val="100"/>
        <c:noMultiLvlLbl val="0"/>
      </c:catAx>
      <c:valAx>
        <c:axId val="12027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27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'Abril 2023 '!$I$155:$I$158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47-4C09-A20E-F97EEF7BAAC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'Abril 2023 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47-4C09-A20E-F97EEF7BAAC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9931648"/>
        <c:axId val="1199331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'Abril 2023 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'Abril 2023 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A47-4C09-A20E-F97EEF7BAAC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FA47-4C09-A20E-F97EEF7BAAC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FA47-4C09-A20E-F97EEF7BAAC0}"/>
                  </c:ext>
                </c:extLst>
              </c15:ser>
            </c15:filteredBarSeries>
          </c:ext>
        </c:extLst>
      </c:barChart>
      <c:catAx>
        <c:axId val="1199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933184"/>
        <c:crosses val="autoZero"/>
        <c:auto val="1"/>
        <c:lblAlgn val="ctr"/>
        <c:lblOffset val="100"/>
        <c:noMultiLvlLbl val="0"/>
      </c:catAx>
      <c:valAx>
        <c:axId val="11993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93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69-462C-8584-660E325B6B8E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2023'!$K$44:$K$59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0.6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69-462C-8584-660E325B6B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747136"/>
        <c:axId val="567486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3069-462C-8584-660E325B6B8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3069-462C-8584-660E325B6B8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3069-462C-8584-660E325B6B8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3069-462C-8584-660E325B6B8E}"/>
                  </c:ext>
                </c:extLst>
              </c15:ser>
            </c15:filteredBarSeries>
          </c:ext>
        </c:extLst>
      </c:barChart>
      <c:catAx>
        <c:axId val="5674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748672"/>
        <c:crosses val="autoZero"/>
        <c:auto val="1"/>
        <c:lblAlgn val="ctr"/>
        <c:lblOffset val="100"/>
        <c:noMultiLvlLbl val="0"/>
      </c:catAx>
      <c:valAx>
        <c:axId val="5674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74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'Abril 2023 '!$I$184:$I$187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01-4FCC-83FF-549CEB9EBF3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'Abril 2023 '!$J$184:$J$187</c:f>
              <c:numCache>
                <c:formatCode>0%</c:formatCode>
                <c:ptCount val="4"/>
                <c:pt idx="0">
                  <c:v>0.42857142857142855</c:v>
                </c:pt>
                <c:pt idx="1">
                  <c:v>0</c:v>
                </c:pt>
                <c:pt idx="2">
                  <c:v>0.2857142857142857</c:v>
                </c:pt>
                <c:pt idx="3">
                  <c:v>0.2857142857142857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01-4FCC-83FF-549CEB9EBF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9980800"/>
        <c:axId val="1199823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'Abril 2023 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'Abril 2023 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901-4FCC-83FF-549CEB9EBF3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9901-4FCC-83FF-549CEB9EBF3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9901-4FCC-83FF-549CEB9EBF30}"/>
                  </c:ext>
                </c:extLst>
              </c15:ser>
            </c15:filteredBarSeries>
          </c:ext>
        </c:extLst>
      </c:barChart>
      <c:catAx>
        <c:axId val="11998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982336"/>
        <c:crosses val="autoZero"/>
        <c:auto val="1"/>
        <c:lblAlgn val="ctr"/>
        <c:lblOffset val="100"/>
        <c:noMultiLvlLbl val="0"/>
      </c:catAx>
      <c:valAx>
        <c:axId val="11998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98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'Abril 2023 '!$I$211:$I$214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DF-4938-829D-BD2B105E2899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'Abril 2023 '!$J$211:$J$214</c:f>
              <c:numCache>
                <c:formatCode>0%</c:formatCode>
                <c:ptCount val="4"/>
                <c:pt idx="0">
                  <c:v>0.2857142857142857</c:v>
                </c:pt>
                <c:pt idx="1">
                  <c:v>0.7142857142857143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DF-4938-829D-BD2B105E28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0115968"/>
        <c:axId val="1201175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'Abril 2023 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'Abril 2023 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7EDF-4938-829D-BD2B105E289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7EDF-4938-829D-BD2B105E289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2023 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7EDF-4938-829D-BD2B105E2899}"/>
                  </c:ext>
                </c:extLst>
              </c15:ser>
            </c15:filteredBarSeries>
          </c:ext>
        </c:extLst>
      </c:barChart>
      <c:catAx>
        <c:axId val="12011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117504"/>
        <c:crosses val="autoZero"/>
        <c:auto val="1"/>
        <c:lblAlgn val="ctr"/>
        <c:lblOffset val="100"/>
        <c:noMultiLvlLbl val="0"/>
      </c:catAx>
      <c:valAx>
        <c:axId val="12011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11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2023 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'Abril 2023 '!$G$236:$G$240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17-4F9A-9511-B1A1CA956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0137600"/>
        <c:axId val="1201692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'Abril 2023 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'Abril 2023 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2217-4F9A-9511-B1A1CA956CCF}"/>
                  </c:ext>
                </c:extLst>
              </c15:ser>
            </c15:filteredBarSeries>
          </c:ext>
        </c:extLst>
      </c:barChart>
      <c:catAx>
        <c:axId val="1201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169216"/>
        <c:crosses val="autoZero"/>
        <c:auto val="1"/>
        <c:lblAlgn val="ctr"/>
        <c:lblOffset val="100"/>
        <c:noMultiLvlLbl val="0"/>
      </c:catAx>
      <c:valAx>
        <c:axId val="12016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13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'Mayo 2023'!$C$22:$F$22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FE-43AC-886D-E8F1DE884467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'Mayo 2023'!$C$23:$F$23</c:f>
              <c:numCache>
                <c:formatCode>0%</c:formatCode>
                <c:ptCount val="4"/>
                <c:pt idx="0">
                  <c:v>0.55555555555555558</c:v>
                </c:pt>
                <c:pt idx="1">
                  <c:v>0</c:v>
                </c:pt>
                <c:pt idx="2">
                  <c:v>0.44444444444444442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E-43AC-886D-E8F1DE8844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9802880"/>
        <c:axId val="119808768"/>
      </c:barChart>
      <c:catAx>
        <c:axId val="11980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808768"/>
        <c:crosses val="autoZero"/>
        <c:auto val="1"/>
        <c:lblAlgn val="ctr"/>
        <c:lblOffset val="100"/>
        <c:noMultiLvlLbl val="0"/>
      </c:catAx>
      <c:valAx>
        <c:axId val="11980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80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'Mayo 2023'!$H$22:$L$22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D9-4E1B-8ABC-267DA7258B0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'Mayo 2023'!$H$23:$L$23</c:f>
              <c:numCache>
                <c:formatCode>0%</c:formatCode>
                <c:ptCount val="5"/>
                <c:pt idx="0">
                  <c:v>0.44444444444444442</c:v>
                </c:pt>
                <c:pt idx="1">
                  <c:v>0.1111111111111111</c:v>
                </c:pt>
                <c:pt idx="2">
                  <c:v>0</c:v>
                </c:pt>
                <c:pt idx="3">
                  <c:v>0.44444444444444442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D9-4E1B-8ABC-267DA7258B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9856128"/>
        <c:axId val="119874304"/>
      </c:barChart>
      <c:catAx>
        <c:axId val="119856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874304"/>
        <c:crosses val="autoZero"/>
        <c:auto val="1"/>
        <c:lblAlgn val="ctr"/>
        <c:lblOffset val="100"/>
        <c:noMultiLvlLbl val="0"/>
      </c:catAx>
      <c:valAx>
        <c:axId val="119874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85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'Mayo 2023'!$J$44:$J$59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69-462C-8584-660E325B6B8E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'Mayo 2023'!$K$44:$K$59</c:f>
              <c:numCache>
                <c:formatCode>0%</c:formatCode>
                <c:ptCount val="16"/>
                <c:pt idx="0">
                  <c:v>0.1111111111111111</c:v>
                </c:pt>
                <c:pt idx="1">
                  <c:v>0</c:v>
                </c:pt>
                <c:pt idx="2">
                  <c:v>0.1111111111111111</c:v>
                </c:pt>
                <c:pt idx="3">
                  <c:v>0.44444444444444442</c:v>
                </c:pt>
                <c:pt idx="4">
                  <c:v>0</c:v>
                </c:pt>
                <c:pt idx="5">
                  <c:v>0.22222222222222221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0.1111111111111111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69-462C-8584-660E325B6B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9917568"/>
        <c:axId val="1199275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'Mayo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'Mayo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3069-462C-8584-660E325B6B8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'Mayo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3069-462C-8584-660E325B6B8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'Mayo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3069-462C-8584-660E325B6B8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'Mayo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3069-462C-8584-660E325B6B8E}"/>
                  </c:ext>
                </c:extLst>
              </c15:ser>
            </c15:filteredBarSeries>
          </c:ext>
        </c:extLst>
      </c:barChart>
      <c:catAx>
        <c:axId val="11991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927552"/>
        <c:crosses val="autoZero"/>
        <c:auto val="1"/>
        <c:lblAlgn val="ctr"/>
        <c:lblOffset val="100"/>
        <c:noMultiLvlLbl val="0"/>
      </c:catAx>
      <c:valAx>
        <c:axId val="11992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91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'Mayo 2023'!$I$96:$I$100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70-4A45-8ACF-1AE9400A8C8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'Mayo 2023'!$J$96:$J$100</c:f>
              <c:numCache>
                <c:formatCode>0%</c:formatCode>
                <c:ptCount val="5"/>
                <c:pt idx="0">
                  <c:v>0.44444444444444442</c:v>
                </c:pt>
                <c:pt idx="1">
                  <c:v>0.55555555555555558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70-4A45-8ACF-1AE9400A8C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1998336"/>
        <c:axId val="1220206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'Mayo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'Mayo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D970-4A45-8ACF-1AE9400A8C8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'Mayo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D970-4A45-8ACF-1AE9400A8C8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'Mayo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D970-4A45-8ACF-1AE9400A8C86}"/>
                  </c:ext>
                </c:extLst>
              </c15:ser>
            </c15:filteredBarSeries>
          </c:ext>
        </c:extLst>
      </c:barChart>
      <c:catAx>
        <c:axId val="12199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020608"/>
        <c:crosses val="autoZero"/>
        <c:auto val="1"/>
        <c:lblAlgn val="ctr"/>
        <c:lblOffset val="100"/>
        <c:noMultiLvlLbl val="0"/>
      </c:catAx>
      <c:valAx>
        <c:axId val="12202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99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'Mayo 2023'!$I$155:$I$158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47-4C09-A20E-F97EEF7BAAC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'Mayo 2023'!$J$155:$J$158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47-4C09-A20E-F97EEF7BAAC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1736192"/>
        <c:axId val="1217461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'Mayo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'Mayo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A47-4C09-A20E-F97EEF7BAAC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'Mayo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FA47-4C09-A20E-F97EEF7BAAC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'Mayo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FA47-4C09-A20E-F97EEF7BAAC0}"/>
                  </c:ext>
                </c:extLst>
              </c15:ser>
            </c15:filteredBarSeries>
          </c:ext>
        </c:extLst>
      </c:barChart>
      <c:catAx>
        <c:axId val="1217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746176"/>
        <c:crosses val="autoZero"/>
        <c:auto val="1"/>
        <c:lblAlgn val="ctr"/>
        <c:lblOffset val="100"/>
        <c:noMultiLvlLbl val="0"/>
      </c:catAx>
      <c:valAx>
        <c:axId val="12174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73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'Mayo 2023'!$I$184:$I$187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01-4FCC-83FF-549CEB9EBF3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'Mayo 2023'!$J$184:$J$187</c:f>
              <c:numCache>
                <c:formatCode>0%</c:formatCode>
                <c:ptCount val="4"/>
                <c:pt idx="0">
                  <c:v>0.33333333333333331</c:v>
                </c:pt>
                <c:pt idx="1">
                  <c:v>0</c:v>
                </c:pt>
                <c:pt idx="2">
                  <c:v>0.33333333333333331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01-4FCC-83FF-549CEB9EBF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1850880"/>
        <c:axId val="12186086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'Mayo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'Mayo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901-4FCC-83FF-549CEB9EBF3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'Mayo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9901-4FCC-83FF-549CEB9EBF3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'Mayo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9901-4FCC-83FF-549CEB9EBF30}"/>
                  </c:ext>
                </c:extLst>
              </c15:ser>
            </c15:filteredBarSeries>
          </c:ext>
        </c:extLst>
      </c:barChart>
      <c:catAx>
        <c:axId val="12185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860864"/>
        <c:crosses val="autoZero"/>
        <c:auto val="1"/>
        <c:lblAlgn val="ctr"/>
        <c:lblOffset val="100"/>
        <c:noMultiLvlLbl val="0"/>
      </c:catAx>
      <c:valAx>
        <c:axId val="1218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85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'Mayo 2023'!$I$211:$I$214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DF-4938-829D-BD2B105E2899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'Mayo 2023'!$J$211:$J$214</c:f>
              <c:numCache>
                <c:formatCode>0%</c:formatCode>
                <c:ptCount val="4"/>
                <c:pt idx="0">
                  <c:v>0.55555555555555558</c:v>
                </c:pt>
                <c:pt idx="1">
                  <c:v>0.44444444444444442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DF-4938-829D-BD2B105E28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2428416"/>
        <c:axId val="1224384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'Mayo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'Mayo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7EDF-4938-829D-BD2B105E289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'Mayo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7EDF-4938-829D-BD2B105E289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'Mayo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7EDF-4938-829D-BD2B105E2899}"/>
                  </c:ext>
                </c:extLst>
              </c15:ser>
            </c15:filteredBarSeries>
          </c:ext>
        </c:extLst>
      </c:barChart>
      <c:catAx>
        <c:axId val="12242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438400"/>
        <c:crosses val="autoZero"/>
        <c:auto val="1"/>
        <c:lblAlgn val="ctr"/>
        <c:lblOffset val="100"/>
        <c:noMultiLvlLbl val="0"/>
      </c:catAx>
      <c:valAx>
        <c:axId val="12243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42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'Enero 2023'!$I$96:$I$100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70-4A45-8ACF-1AE9400A8C8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'Enero 2023'!$J$96:$J$100</c:f>
              <c:numCache>
                <c:formatCode>0%</c:formatCode>
                <c:ptCount val="5"/>
                <c:pt idx="0">
                  <c:v>0.3</c:v>
                </c:pt>
                <c:pt idx="1">
                  <c:v>0.7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70-4A45-8ACF-1AE9400A8C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4807168"/>
        <c:axId val="948087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D970-4A45-8ACF-1AE9400A8C8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D970-4A45-8ACF-1AE9400A8C8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D970-4A45-8ACF-1AE9400A8C86}"/>
                  </c:ext>
                </c:extLst>
              </c15:ser>
            </c15:filteredBarSeries>
          </c:ext>
        </c:extLst>
      </c:barChart>
      <c:catAx>
        <c:axId val="948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808704"/>
        <c:crosses val="autoZero"/>
        <c:auto val="1"/>
        <c:lblAlgn val="ctr"/>
        <c:lblOffset val="100"/>
        <c:noMultiLvlLbl val="0"/>
      </c:catAx>
      <c:valAx>
        <c:axId val="9480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80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'Mayo 2023'!$G$236:$G$240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17-4F9A-9511-B1A1CA956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2483072"/>
        <c:axId val="12248576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'Mayo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'Mayo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2217-4F9A-9511-B1A1CA956CCF}"/>
                  </c:ext>
                </c:extLst>
              </c15:ser>
            </c15:filteredBarSeries>
          </c:ext>
        </c:extLst>
      </c:barChart>
      <c:catAx>
        <c:axId val="122483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485760"/>
        <c:crosses val="autoZero"/>
        <c:auto val="1"/>
        <c:lblAlgn val="ctr"/>
        <c:lblOffset val="100"/>
        <c:noMultiLvlLbl val="0"/>
      </c:catAx>
      <c:valAx>
        <c:axId val="122485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48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'Junio 2023'!$C$22:$F$22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3E-4529-8C21-9785D01F230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'Junio 2023'!$C$23:$F$23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3E-4529-8C21-9785D01F23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2541568"/>
        <c:axId val="122543104"/>
      </c:barChart>
      <c:catAx>
        <c:axId val="12254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43104"/>
        <c:crosses val="autoZero"/>
        <c:auto val="1"/>
        <c:lblAlgn val="ctr"/>
        <c:lblOffset val="100"/>
        <c:noMultiLvlLbl val="0"/>
      </c:catAx>
      <c:valAx>
        <c:axId val="12254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4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'Junio 2023'!$H$22:$L$22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91-4BB4-9C35-FEA743B59BB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'Junio 2023'!$H$23:$L$23</c:f>
              <c:numCache>
                <c:formatCode>0%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91-4BB4-9C35-FEA743B59BB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0522240"/>
        <c:axId val="120523776"/>
      </c:barChart>
      <c:catAx>
        <c:axId val="120522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523776"/>
        <c:crosses val="autoZero"/>
        <c:auto val="1"/>
        <c:lblAlgn val="ctr"/>
        <c:lblOffset val="100"/>
        <c:noMultiLvlLbl val="0"/>
      </c:catAx>
      <c:valAx>
        <c:axId val="12052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52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'Junio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4-4ADC-B37B-96206C8143DF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'Junio 2023'!$K$44:$K$59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0.5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4-4ADC-B37B-96206C8143D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0567296"/>
        <c:axId val="1205688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'Junio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'Junio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C94-4ADC-B37B-96206C8143DF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'Junio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'Junio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C94-4ADC-B37B-96206C8143D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'Junio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'Junio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C94-4ADC-B37B-96206C8143DF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'Junio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'Junio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C94-4ADC-B37B-96206C8143DF}"/>
                  </c:ext>
                </c:extLst>
              </c15:ser>
            </c15:filteredBarSeries>
          </c:ext>
        </c:extLst>
      </c:barChart>
      <c:catAx>
        <c:axId val="12056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568832"/>
        <c:crosses val="autoZero"/>
        <c:auto val="1"/>
        <c:lblAlgn val="ctr"/>
        <c:lblOffset val="100"/>
        <c:noMultiLvlLbl val="0"/>
      </c:catAx>
      <c:valAx>
        <c:axId val="12056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56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'Junio 2023'!$I$96:$I$100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CD-4FA9-9117-0B7EA1299B91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'Junio 2023'!$J$96:$J$100</c:f>
              <c:numCache>
                <c:formatCode>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CD-4FA9-9117-0B7EA1299B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0624640"/>
        <c:axId val="1206261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'Junio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'Junio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9CD-4FA9-9117-0B7EA1299B9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'Junio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'Junio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9CD-4FA9-9117-0B7EA1299B9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'Junio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'Junio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9CD-4FA9-9117-0B7EA1299B91}"/>
                  </c:ext>
                </c:extLst>
              </c15:ser>
            </c15:filteredBarSeries>
          </c:ext>
        </c:extLst>
      </c:barChart>
      <c:catAx>
        <c:axId val="12062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626176"/>
        <c:crosses val="autoZero"/>
        <c:auto val="1"/>
        <c:lblAlgn val="ctr"/>
        <c:lblOffset val="100"/>
        <c:noMultiLvlLbl val="0"/>
      </c:catAx>
      <c:valAx>
        <c:axId val="12062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62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'Junio 2023'!$I$155:$I$158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1B-498D-83E1-0022B23D49DC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'Junio 2023'!$J$155:$J$158</c:f>
              <c:numCache>
                <c:formatCode>0%</c:formatCode>
                <c:ptCount val="4"/>
                <c:pt idx="0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1B-498D-83E1-0022B23D49D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3762176"/>
        <c:axId val="1237637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'Junio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'Junio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71B-498D-83E1-0022B23D49DC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'Junio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'Junio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71B-498D-83E1-0022B23D49DC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'Junio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'Junio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71B-498D-83E1-0022B23D49DC}"/>
                  </c:ext>
                </c:extLst>
              </c15:ser>
            </c15:filteredBarSeries>
          </c:ext>
        </c:extLst>
      </c:barChart>
      <c:catAx>
        <c:axId val="12376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763712"/>
        <c:crosses val="autoZero"/>
        <c:auto val="1"/>
        <c:lblAlgn val="ctr"/>
        <c:lblOffset val="100"/>
        <c:noMultiLvlLbl val="0"/>
      </c:catAx>
      <c:valAx>
        <c:axId val="12376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76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'Junio 2023'!$I$184:$I$187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BF-4AAA-858A-492217CAD229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'Junio 2023'!$J$184:$J$187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BF-4AAA-858A-492217CAD2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4204544"/>
        <c:axId val="1242060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'Junio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'Junio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BBF-4AAA-858A-492217CAD22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'Junio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'Junio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BBF-4AAA-858A-492217CAD22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'Junio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'Junio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BBF-4AAA-858A-492217CAD229}"/>
                  </c:ext>
                </c:extLst>
              </c15:ser>
            </c15:filteredBarSeries>
          </c:ext>
        </c:extLst>
      </c:barChart>
      <c:catAx>
        <c:axId val="1242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206080"/>
        <c:crosses val="autoZero"/>
        <c:auto val="1"/>
        <c:lblAlgn val="ctr"/>
        <c:lblOffset val="100"/>
        <c:noMultiLvlLbl val="0"/>
      </c:catAx>
      <c:valAx>
        <c:axId val="12420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20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'Junio 2023'!$I$211:$I$214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54-4E9B-87FA-46DA58F2018A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'Junio 2023'!$J$211:$J$214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54-4E9B-87FA-46DA58F2018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4265984"/>
        <c:axId val="1242675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'Junio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'Junio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454-4E9B-87FA-46DA58F2018A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'Junio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'Junio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454-4E9B-87FA-46DA58F2018A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'Junio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'Junio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454-4E9B-87FA-46DA58F2018A}"/>
                  </c:ext>
                </c:extLst>
              </c15:ser>
            </c15:filteredBarSeries>
          </c:ext>
        </c:extLst>
      </c:barChart>
      <c:catAx>
        <c:axId val="12426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267520"/>
        <c:crosses val="autoZero"/>
        <c:auto val="1"/>
        <c:lblAlgn val="ctr"/>
        <c:lblOffset val="100"/>
        <c:noMultiLvlLbl val="0"/>
      </c:catAx>
      <c:valAx>
        <c:axId val="12426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26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'Junio 2023'!$G$236:$G$240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77-432D-9F05-273BC80CB3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4283520"/>
        <c:axId val="1243028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'Junio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'Junio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F77-432D-9F05-273BC80CB388}"/>
                  </c:ext>
                </c:extLst>
              </c15:ser>
            </c15:filteredBarSeries>
          </c:ext>
        </c:extLst>
      </c:barChart>
      <c:catAx>
        <c:axId val="12428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302848"/>
        <c:crosses val="autoZero"/>
        <c:auto val="1"/>
        <c:lblAlgn val="ctr"/>
        <c:lblOffset val="100"/>
        <c:noMultiLvlLbl val="0"/>
      </c:catAx>
      <c:valAx>
        <c:axId val="12430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28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'Julio 2023'!$C$22:$F$22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A2-4FC6-BD7F-B4AA896BE25F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'Julio 2023'!$C$23:$F$23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A2-4FC6-BD7F-B4AA896BE25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2175488"/>
        <c:axId val="122177024"/>
      </c:barChart>
      <c:catAx>
        <c:axId val="122175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177024"/>
        <c:crosses val="autoZero"/>
        <c:auto val="1"/>
        <c:lblAlgn val="ctr"/>
        <c:lblOffset val="100"/>
        <c:noMultiLvlLbl val="0"/>
      </c:catAx>
      <c:valAx>
        <c:axId val="12217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17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'Enero 2023'!$I$155:$I$158</c:f>
              <c:numCache>
                <c:formatCode>General</c:formatCode>
                <c:ptCount val="4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47-4C09-A20E-F97EEF7BAAC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'Enero 2023'!$J$155:$J$158</c:f>
              <c:numCache>
                <c:formatCode>0%</c:formatCode>
                <c:ptCount val="4"/>
                <c:pt idx="0">
                  <c:v>0.9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47-4C09-A20E-F97EEF7BAAC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8851456"/>
        <c:axId val="988655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A47-4C09-A20E-F97EEF7BAAC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FA47-4C09-A20E-F97EEF7BAAC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FA47-4C09-A20E-F97EEF7BAAC0}"/>
                  </c:ext>
                </c:extLst>
              </c15:ser>
            </c15:filteredBarSeries>
          </c:ext>
        </c:extLst>
      </c:barChart>
      <c:catAx>
        <c:axId val="9885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8865536"/>
        <c:crosses val="autoZero"/>
        <c:auto val="1"/>
        <c:lblAlgn val="ctr"/>
        <c:lblOffset val="100"/>
        <c:noMultiLvlLbl val="0"/>
      </c:catAx>
      <c:valAx>
        <c:axId val="9886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885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'Julio 2023'!$H$22:$L$22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6C-40CD-9DC5-73B46D6F4BB3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'Julio 2023'!$H$23:$L$23</c:f>
              <c:numCache>
                <c:formatCode>0%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6C-40CD-9DC5-73B46D6F4BB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3830272"/>
        <c:axId val="123831808"/>
      </c:barChart>
      <c:catAx>
        <c:axId val="12383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831808"/>
        <c:crosses val="autoZero"/>
        <c:auto val="1"/>
        <c:lblAlgn val="ctr"/>
        <c:lblOffset val="100"/>
        <c:noMultiLvlLbl val="0"/>
      </c:catAx>
      <c:valAx>
        <c:axId val="123831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83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'Julio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C5-4681-810E-46ED50BC5870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'Julio 2023'!$K$44:$K$59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C5-4681-810E-46ED50BC587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2265600"/>
        <c:axId val="1222671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'Julio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'Julio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9C5-4681-810E-46ED50BC587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9C5-4681-810E-46ED50BC587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9C5-4681-810E-46ED50BC5870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9C5-4681-810E-46ED50BC5870}"/>
                  </c:ext>
                </c:extLst>
              </c15:ser>
            </c15:filteredBarSeries>
          </c:ext>
        </c:extLst>
      </c:barChart>
      <c:catAx>
        <c:axId val="1222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267136"/>
        <c:crosses val="autoZero"/>
        <c:auto val="1"/>
        <c:lblAlgn val="ctr"/>
        <c:lblOffset val="100"/>
        <c:noMultiLvlLbl val="0"/>
      </c:catAx>
      <c:valAx>
        <c:axId val="12226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26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'Julio 2023'!$I$96:$I$100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9C-4819-8305-C8796A300A6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'Julio 2023'!$J$96:$J$100</c:f>
              <c:numCache>
                <c:formatCode>0%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9C-4819-8305-C8796A300A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3883520"/>
        <c:axId val="1238850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'Julio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'Julio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79C-4819-8305-C8796A300A6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79C-4819-8305-C8796A300A6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79C-4819-8305-C8796A300A60}"/>
                  </c:ext>
                </c:extLst>
              </c15:ser>
            </c15:filteredBarSeries>
          </c:ext>
        </c:extLst>
      </c:barChart>
      <c:catAx>
        <c:axId val="12388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885056"/>
        <c:crosses val="autoZero"/>
        <c:auto val="1"/>
        <c:lblAlgn val="ctr"/>
        <c:lblOffset val="100"/>
        <c:noMultiLvlLbl val="0"/>
      </c:catAx>
      <c:valAx>
        <c:axId val="12388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88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'Julio 2023'!$I$155:$I$158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EC-4164-9165-978BC5048C51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'Julio 2023'!$J$155:$J$158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EC-4164-9165-978BC5048C5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4022784"/>
        <c:axId val="1240243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'Julio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'Julio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DEC-4164-9165-978BC5048C5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DEC-4164-9165-978BC5048C5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DEC-4164-9165-978BC5048C51}"/>
                  </c:ext>
                </c:extLst>
              </c15:ser>
            </c15:filteredBarSeries>
          </c:ext>
        </c:extLst>
      </c:barChart>
      <c:catAx>
        <c:axId val="12402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024320"/>
        <c:crosses val="autoZero"/>
        <c:auto val="1"/>
        <c:lblAlgn val="ctr"/>
        <c:lblOffset val="100"/>
        <c:noMultiLvlLbl val="0"/>
      </c:catAx>
      <c:valAx>
        <c:axId val="12402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02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'Julio 2023'!$I$184:$I$187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66-4817-B8A9-9D6E46C3AF1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'Julio 2023'!$J$184:$J$187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66-4817-B8A9-9D6E46C3AF1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4932096"/>
        <c:axId val="1249336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'Julio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'Julio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266-4817-B8A9-9D6E46C3AF1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266-4817-B8A9-9D6E46C3AF1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266-4817-B8A9-9D6E46C3AF16}"/>
                  </c:ext>
                </c:extLst>
              </c15:ser>
            </c15:filteredBarSeries>
          </c:ext>
        </c:extLst>
      </c:barChart>
      <c:catAx>
        <c:axId val="12493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933632"/>
        <c:crosses val="autoZero"/>
        <c:auto val="1"/>
        <c:lblAlgn val="ctr"/>
        <c:lblOffset val="100"/>
        <c:noMultiLvlLbl val="0"/>
      </c:catAx>
      <c:valAx>
        <c:axId val="12493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93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'Julio 2023'!$I$211:$I$214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41-4327-985A-B0C2094CB41B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'Julio 2023'!$J$211:$J$214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41-4327-985A-B0C2094CB41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5124608"/>
        <c:axId val="12512614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'Julio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'Julio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A41-4327-985A-B0C2094CB41B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A41-4327-985A-B0C2094CB41B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A41-4327-985A-B0C2094CB41B}"/>
                  </c:ext>
                </c:extLst>
              </c15:ser>
            </c15:filteredBarSeries>
          </c:ext>
        </c:extLst>
      </c:barChart>
      <c:catAx>
        <c:axId val="12512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126144"/>
        <c:crosses val="autoZero"/>
        <c:auto val="1"/>
        <c:lblAlgn val="ctr"/>
        <c:lblOffset val="100"/>
        <c:noMultiLvlLbl val="0"/>
      </c:catAx>
      <c:valAx>
        <c:axId val="12512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12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'Julio 2023'!$G$236:$G$240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6B-4123-BA30-44D7E86C45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5154432"/>
        <c:axId val="1251573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'Julio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'Julio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A6B-4123-BA30-44D7E86C4576}"/>
                  </c:ext>
                </c:extLst>
              </c15:ser>
            </c15:filteredBarSeries>
          </c:ext>
        </c:extLst>
      </c:barChart>
      <c:catAx>
        <c:axId val="12515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157376"/>
        <c:crosses val="autoZero"/>
        <c:auto val="1"/>
        <c:lblAlgn val="ctr"/>
        <c:lblOffset val="100"/>
        <c:noMultiLvlLbl val="0"/>
      </c:catAx>
      <c:valAx>
        <c:axId val="12515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15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'Agosto 2023'!$C$22:$F$22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03-43AA-A829-5A25FAC24642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'Agosto 2023'!$C$23:$F$23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0.33333333333333331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03-43AA-A829-5A25FAC2464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4406016"/>
        <c:axId val="124411904"/>
      </c:barChart>
      <c:catAx>
        <c:axId val="124406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411904"/>
        <c:crosses val="autoZero"/>
        <c:auto val="1"/>
        <c:lblAlgn val="ctr"/>
        <c:lblOffset val="100"/>
        <c:noMultiLvlLbl val="0"/>
      </c:catAx>
      <c:valAx>
        <c:axId val="124411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40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'Agosto 2023'!$H$22:$L$22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D4-4DC4-993F-C75C4B14F15D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'Agosto 2023'!$H$23:$L$23</c:f>
              <c:numCache>
                <c:formatCode>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D4-4DC4-993F-C75C4B14F15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4463360"/>
        <c:axId val="124473344"/>
      </c:barChart>
      <c:catAx>
        <c:axId val="124463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473344"/>
        <c:crosses val="autoZero"/>
        <c:auto val="1"/>
        <c:lblAlgn val="ctr"/>
        <c:lblOffset val="100"/>
        <c:noMultiLvlLbl val="0"/>
      </c:catAx>
      <c:valAx>
        <c:axId val="12447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46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'Agosto 2023'!$J$44:$J$59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4C-4F40-BB7B-433D73E149F2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'Agosto 2023'!$K$44:$K$59</c:f>
              <c:numCache>
                <c:formatCode>0%</c:formatCode>
                <c:ptCount val="16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  <c:pt idx="4">
                  <c:v>0</c:v>
                </c:pt>
                <c:pt idx="5">
                  <c:v>0.33333333333333331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4C-4F40-BB7B-433D73E149F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4516608"/>
        <c:axId val="1245429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'Agosto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'Agosto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54C-4F40-BB7B-433D73E149F2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'Agosto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'Agosto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54C-4F40-BB7B-433D73E149F2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'Agosto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'Agosto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54C-4F40-BB7B-433D73E149F2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'Agosto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'Agosto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54C-4F40-BB7B-433D73E149F2}"/>
                  </c:ext>
                </c:extLst>
              </c15:ser>
            </c15:filteredBarSeries>
          </c:ext>
        </c:extLst>
      </c:barChart>
      <c:catAx>
        <c:axId val="1245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542976"/>
        <c:crosses val="autoZero"/>
        <c:auto val="1"/>
        <c:lblAlgn val="ctr"/>
        <c:lblOffset val="100"/>
        <c:noMultiLvlLbl val="0"/>
      </c:catAx>
      <c:valAx>
        <c:axId val="12454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51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'Enero 2023'!$I$184:$I$187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01-4FCC-83FF-549CEB9EBF3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'Enero 2023'!$J$184:$J$187</c:f>
              <c:numCache>
                <c:formatCode>0%</c:formatCode>
                <c:ptCount val="4"/>
                <c:pt idx="0">
                  <c:v>0.9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01-4FCC-83FF-549CEB9EBF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9163136"/>
        <c:axId val="991813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901-4FCC-83FF-549CEB9EBF3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9901-4FCC-83FF-549CEB9EBF3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9901-4FCC-83FF-549CEB9EBF30}"/>
                  </c:ext>
                </c:extLst>
              </c15:ser>
            </c15:filteredBarSeries>
          </c:ext>
        </c:extLst>
      </c:barChart>
      <c:catAx>
        <c:axId val="9916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81312"/>
        <c:crosses val="autoZero"/>
        <c:auto val="1"/>
        <c:lblAlgn val="ctr"/>
        <c:lblOffset val="100"/>
        <c:noMultiLvlLbl val="0"/>
      </c:catAx>
      <c:valAx>
        <c:axId val="9918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6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'Agosto 2023'!$I$96:$I$100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F0-4B46-80EC-16625807FE78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'Agosto 2023'!$J$96:$J$100</c:f>
              <c:numCache>
                <c:formatCode>0%</c:formatCode>
                <c:ptCount val="5"/>
                <c:pt idx="0">
                  <c:v>0.33333333333333331</c:v>
                </c:pt>
                <c:pt idx="1">
                  <c:v>0.66666666666666663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F0-4B46-80EC-16625807FE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4578048"/>
        <c:axId val="1245798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'Agosto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'Agosto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6F0-4B46-80EC-16625807FE78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'Agosto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'Agosto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6F0-4B46-80EC-16625807FE78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'Agosto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'Agosto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6F0-4B46-80EC-16625807FE78}"/>
                  </c:ext>
                </c:extLst>
              </c15:ser>
            </c15:filteredBarSeries>
          </c:ext>
        </c:extLst>
      </c:barChart>
      <c:catAx>
        <c:axId val="12457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579840"/>
        <c:crosses val="autoZero"/>
        <c:auto val="1"/>
        <c:lblAlgn val="ctr"/>
        <c:lblOffset val="100"/>
        <c:noMultiLvlLbl val="0"/>
      </c:catAx>
      <c:valAx>
        <c:axId val="12457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57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'Agosto 2023'!$I$155:$I$158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B-4D1B-B6F8-2D53C31FA321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'Agosto 2023'!$J$155:$J$158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B-4D1B-B6F8-2D53C31FA32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5479168"/>
        <c:axId val="1254891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'Agosto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'Agosto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80B-4D1B-B6F8-2D53C31FA32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'Agosto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'Agosto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0B-4D1B-B6F8-2D53C31FA32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'Agosto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'Agosto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80B-4D1B-B6F8-2D53C31FA321}"/>
                  </c:ext>
                </c:extLst>
              </c15:ser>
            </c15:filteredBarSeries>
          </c:ext>
        </c:extLst>
      </c:barChart>
      <c:catAx>
        <c:axId val="12547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489152"/>
        <c:crosses val="autoZero"/>
        <c:auto val="1"/>
        <c:lblAlgn val="ctr"/>
        <c:lblOffset val="100"/>
        <c:noMultiLvlLbl val="0"/>
      </c:catAx>
      <c:valAx>
        <c:axId val="12548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47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'Agosto 2023'!$I$184:$I$187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1-4772-8C42-EBF21EAF029A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'Agosto 2023'!$J$184:$J$187</c:f>
              <c:numCache>
                <c:formatCode>0%</c:formatCode>
                <c:ptCount val="4"/>
                <c:pt idx="0">
                  <c:v>0.33333333333333331</c:v>
                </c:pt>
                <c:pt idx="1">
                  <c:v>0</c:v>
                </c:pt>
                <c:pt idx="2">
                  <c:v>0.66666666666666663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51-4772-8C42-EBF21EAF029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5540608"/>
        <c:axId val="1255464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'Agosto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'Agosto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151-4772-8C42-EBF21EAF029A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'Agosto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'Agosto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151-4772-8C42-EBF21EAF029A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'Agosto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'Agosto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151-4772-8C42-EBF21EAF029A}"/>
                  </c:ext>
                </c:extLst>
              </c15:ser>
            </c15:filteredBarSeries>
          </c:ext>
        </c:extLst>
      </c:barChart>
      <c:catAx>
        <c:axId val="1255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546496"/>
        <c:crosses val="autoZero"/>
        <c:auto val="1"/>
        <c:lblAlgn val="ctr"/>
        <c:lblOffset val="100"/>
        <c:noMultiLvlLbl val="0"/>
      </c:catAx>
      <c:valAx>
        <c:axId val="12554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54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'Agosto 2023'!$I$211:$I$214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8F-4831-B637-B74FDFA2AEA8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'Agosto 2023'!$J$211:$J$214</c:f>
              <c:numCache>
                <c:formatCode>0%</c:formatCode>
                <c:ptCount val="4"/>
                <c:pt idx="0">
                  <c:v>0.66666666666666663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8F-4831-B637-B74FDFA2AEA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5909248"/>
        <c:axId val="1259356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'Agosto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'Agosto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D8F-4831-B637-B74FDFA2AEA8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'Agosto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'Agosto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D8F-4831-B637-B74FDFA2AEA8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'Agosto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'Agosto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D8F-4831-B637-B74FDFA2AEA8}"/>
                  </c:ext>
                </c:extLst>
              </c15:ser>
            </c15:filteredBarSeries>
          </c:ext>
        </c:extLst>
      </c:barChart>
      <c:catAx>
        <c:axId val="1259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935616"/>
        <c:crosses val="autoZero"/>
        <c:auto val="1"/>
        <c:lblAlgn val="ctr"/>
        <c:lblOffset val="100"/>
        <c:noMultiLvlLbl val="0"/>
      </c:catAx>
      <c:valAx>
        <c:axId val="12593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90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'Agosto 2023'!$G$236:$G$240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5A-4D67-B934-5934F7896C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5943168"/>
        <c:axId val="1259706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'Agosto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'Agosto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55A-4D67-B934-5934F7896C33}"/>
                  </c:ext>
                </c:extLst>
              </c15:ser>
            </c15:filteredBarSeries>
          </c:ext>
        </c:extLst>
      </c:barChart>
      <c:catAx>
        <c:axId val="125943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970688"/>
        <c:crosses val="autoZero"/>
        <c:auto val="1"/>
        <c:lblAlgn val="ctr"/>
        <c:lblOffset val="100"/>
        <c:noMultiLvlLbl val="0"/>
      </c:catAx>
      <c:valAx>
        <c:axId val="12597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94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'Septiembre 2023'!$C$22:$F$22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FC-4BE2-A4BB-8E0AEE4AA589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'Septiembre 2023'!$C$23:$F$23</c:f>
              <c:numCache>
                <c:formatCode>0%</c:formatCode>
                <c:ptCount val="4"/>
                <c:pt idx="0">
                  <c:v>0.625</c:v>
                </c:pt>
                <c:pt idx="1">
                  <c:v>0</c:v>
                </c:pt>
                <c:pt idx="2">
                  <c:v>0.375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FC-4BE2-A4BB-8E0AEE4AA58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4433152"/>
        <c:axId val="124434688"/>
      </c:barChart>
      <c:catAx>
        <c:axId val="12443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434688"/>
        <c:crosses val="autoZero"/>
        <c:auto val="1"/>
        <c:lblAlgn val="ctr"/>
        <c:lblOffset val="100"/>
        <c:noMultiLvlLbl val="0"/>
      </c:catAx>
      <c:valAx>
        <c:axId val="124434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43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'Septiembre 2023'!$H$22:$L$22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09-4321-B28D-CC63934BB086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'Septiembre 2023'!$H$23:$L$23</c:f>
              <c:numCache>
                <c:formatCode>0%</c:formatCode>
                <c:ptCount val="5"/>
                <c:pt idx="0">
                  <c:v>0.125</c:v>
                </c:pt>
                <c:pt idx="1">
                  <c:v>0.625</c:v>
                </c:pt>
                <c:pt idx="2">
                  <c:v>0</c:v>
                </c:pt>
                <c:pt idx="3">
                  <c:v>0.25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09-4321-B28D-CC63934BB08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5252736"/>
        <c:axId val="126007552"/>
      </c:barChart>
      <c:catAx>
        <c:axId val="125252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007552"/>
        <c:crosses val="autoZero"/>
        <c:auto val="1"/>
        <c:lblAlgn val="ctr"/>
        <c:lblOffset val="100"/>
        <c:noMultiLvlLbl val="0"/>
      </c:catAx>
      <c:valAx>
        <c:axId val="12600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2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'Septiembre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71-40F9-B805-F36DAE94469E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'Septiembre 2023'!$K$44:$K$59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0.625</c:v>
                </c:pt>
                <c:pt idx="4">
                  <c:v>0</c:v>
                </c:pt>
                <c:pt idx="5">
                  <c:v>0.375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71-40F9-B805-F36DAE94469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5301504"/>
        <c:axId val="1253030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'Septiembre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'Septiembre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871-40F9-B805-F36DAE94469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'Septiembre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'Septiembre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871-40F9-B805-F36DAE94469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'Septiembre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'Septiembre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871-40F9-B805-F36DAE94469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'Septiembre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'Septiembre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871-40F9-B805-F36DAE94469E}"/>
                  </c:ext>
                </c:extLst>
              </c15:ser>
            </c15:filteredBarSeries>
          </c:ext>
        </c:extLst>
      </c:barChart>
      <c:catAx>
        <c:axId val="12530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303040"/>
        <c:crosses val="autoZero"/>
        <c:auto val="1"/>
        <c:lblAlgn val="ctr"/>
        <c:lblOffset val="100"/>
        <c:noMultiLvlLbl val="0"/>
      </c:catAx>
      <c:valAx>
        <c:axId val="12530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30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'Septiembre 2023'!$I$96:$I$100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20-49A6-A5F8-57B8B8CA79B2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'Septiembre 2023'!$J$96:$J$100</c:f>
              <c:numCache>
                <c:formatCode>0%</c:formatCode>
                <c:ptCount val="5"/>
                <c:pt idx="0">
                  <c:v>0.375</c:v>
                </c:pt>
                <c:pt idx="1">
                  <c:v>0.625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20-49A6-A5F8-57B8B8CA79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5698816"/>
        <c:axId val="1257003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'Septiembre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'Septiembre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220-49A6-A5F8-57B8B8CA79B2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'Septiembre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'Septiembre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220-49A6-A5F8-57B8B8CA79B2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'Septiembre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'Septiembre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220-49A6-A5F8-57B8B8CA79B2}"/>
                  </c:ext>
                </c:extLst>
              </c15:ser>
            </c15:filteredBarSeries>
          </c:ext>
        </c:extLst>
      </c:barChart>
      <c:catAx>
        <c:axId val="12569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700352"/>
        <c:crosses val="autoZero"/>
        <c:auto val="1"/>
        <c:lblAlgn val="ctr"/>
        <c:lblOffset val="100"/>
        <c:noMultiLvlLbl val="0"/>
      </c:catAx>
      <c:valAx>
        <c:axId val="1257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69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'Septiembre 2023'!$I$155:$I$158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41-46CC-8E91-5ED573CB458B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'Septiembre 2023'!$J$155:$J$158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41-46CC-8E91-5ED573CB458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5735680"/>
        <c:axId val="1257372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'Septiembre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'Septiembre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B41-46CC-8E91-5ED573CB458B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'Septiembre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'Septiembre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41-46CC-8E91-5ED573CB458B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'Septiembre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'Septiembre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B41-46CC-8E91-5ED573CB458B}"/>
                  </c:ext>
                </c:extLst>
              </c15:ser>
            </c15:filteredBarSeries>
          </c:ext>
        </c:extLst>
      </c:barChart>
      <c:catAx>
        <c:axId val="12573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737216"/>
        <c:crosses val="autoZero"/>
        <c:auto val="1"/>
        <c:lblAlgn val="ctr"/>
        <c:lblOffset val="100"/>
        <c:noMultiLvlLbl val="0"/>
      </c:catAx>
      <c:valAx>
        <c:axId val="1257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73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2023'!$I$211:$I$214</c:f>
              <c:numCache>
                <c:formatCode>General</c:formatCode>
                <c:ptCount val="4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DF-4938-829D-BD2B105E2899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2023'!$J$211:$J$214</c:f>
              <c:numCache>
                <c:formatCode>0%</c:formatCode>
                <c:ptCount val="4"/>
                <c:pt idx="0">
                  <c:v>0.7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DF-4938-829D-BD2B105E28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9212288"/>
        <c:axId val="992140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7EDF-4938-829D-BD2B105E289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7EDF-4938-829D-BD2B105E289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7EDF-4938-829D-BD2B105E2899}"/>
                  </c:ext>
                </c:extLst>
              </c15:ser>
            </c15:filteredBarSeries>
          </c:ext>
        </c:extLst>
      </c:barChart>
      <c:catAx>
        <c:axId val="9921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214080"/>
        <c:crosses val="autoZero"/>
        <c:auto val="1"/>
        <c:lblAlgn val="ctr"/>
        <c:lblOffset val="100"/>
        <c:noMultiLvlLbl val="0"/>
      </c:catAx>
      <c:valAx>
        <c:axId val="9921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21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'Septiembre 2023'!$I$184:$I$187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52-495E-8F7B-879B2A3C82D3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'Septiembre 2023'!$J$184:$J$187</c:f>
              <c:numCache>
                <c:formatCode>0%</c:formatCode>
                <c:ptCount val="4"/>
                <c:pt idx="0">
                  <c:v>0.375</c:v>
                </c:pt>
                <c:pt idx="1">
                  <c:v>0.25</c:v>
                </c:pt>
                <c:pt idx="2">
                  <c:v>0.125</c:v>
                </c:pt>
                <c:pt idx="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52-495E-8F7B-879B2A3C82D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6317312"/>
        <c:axId val="1263188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'Septiembre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'Septiembre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D52-495E-8F7B-879B2A3C82D3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'Septiembre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'Septiembre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D52-495E-8F7B-879B2A3C82D3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'Septiembre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'Septiembre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D52-495E-8F7B-879B2A3C82D3}"/>
                  </c:ext>
                </c:extLst>
              </c15:ser>
            </c15:filteredBarSeries>
          </c:ext>
        </c:extLst>
      </c:barChart>
      <c:catAx>
        <c:axId val="12631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318848"/>
        <c:crosses val="autoZero"/>
        <c:auto val="1"/>
        <c:lblAlgn val="ctr"/>
        <c:lblOffset val="100"/>
        <c:noMultiLvlLbl val="0"/>
      </c:catAx>
      <c:valAx>
        <c:axId val="12631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31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'Septiembre 2023'!$I$211:$I$214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B0-4732-A225-AC42C648656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'Septiembre 2023'!$J$211:$J$214</c:f>
              <c:numCache>
                <c:formatCode>0%</c:formatCode>
                <c:ptCount val="4"/>
                <c:pt idx="0">
                  <c:v>0.625</c:v>
                </c:pt>
                <c:pt idx="1">
                  <c:v>0.375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B0-4732-A225-AC42C648656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6698240"/>
        <c:axId val="1266997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'Septiembre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'Septiembre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1B0-4732-A225-AC42C648656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'Septiembre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'Septiembre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1B0-4732-A225-AC42C648656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'Septiembre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'Septiembre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1B0-4732-A225-AC42C6486566}"/>
                  </c:ext>
                </c:extLst>
              </c15:ser>
            </c15:filteredBarSeries>
          </c:ext>
        </c:extLst>
      </c:barChart>
      <c:catAx>
        <c:axId val="12669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699776"/>
        <c:crosses val="autoZero"/>
        <c:auto val="1"/>
        <c:lblAlgn val="ctr"/>
        <c:lblOffset val="100"/>
        <c:noMultiLvlLbl val="0"/>
      </c:catAx>
      <c:valAx>
        <c:axId val="12669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69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'Septiembre 2023'!$G$236:$G$240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4-44E8-B396-BE16DEB576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6752640"/>
        <c:axId val="1267555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'Septiembre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'Septiembre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664-44E8-B396-BE16DEB5761A}"/>
                  </c:ext>
                </c:extLst>
              </c15:ser>
            </c15:filteredBarSeries>
          </c:ext>
        </c:extLst>
      </c:barChart>
      <c:catAx>
        <c:axId val="126752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755584"/>
        <c:crosses val="autoZero"/>
        <c:auto val="1"/>
        <c:lblAlgn val="ctr"/>
        <c:lblOffset val="100"/>
        <c:noMultiLvlLbl val="0"/>
      </c:catAx>
      <c:valAx>
        <c:axId val="12675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75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'Octubre 2023'!$C$22:$F$22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4-4333-A37E-D61FB46FDEF1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'Octubre 2023'!$C$23:$F$23</c:f>
              <c:numCache>
                <c:formatCode>0%</c:formatCode>
                <c:ptCount val="4"/>
                <c:pt idx="0">
                  <c:v>0.33333333333333331</c:v>
                </c:pt>
                <c:pt idx="1">
                  <c:v>0</c:v>
                </c:pt>
                <c:pt idx="2">
                  <c:v>0.66666666666666663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84-4333-A37E-D61FB46FDE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6131200"/>
        <c:axId val="126141184"/>
      </c:barChart>
      <c:catAx>
        <c:axId val="12613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141184"/>
        <c:crosses val="autoZero"/>
        <c:auto val="1"/>
        <c:lblAlgn val="ctr"/>
        <c:lblOffset val="100"/>
        <c:noMultiLvlLbl val="0"/>
      </c:catAx>
      <c:valAx>
        <c:axId val="12614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13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'Octubre 2023'!$H$22:$L$22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8A-42CD-A7E5-233C6AA504A6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'Octubre 2023'!$H$23:$L$23</c:f>
              <c:numCache>
                <c:formatCode>0%</c:formatCode>
                <c:ptCount val="5"/>
                <c:pt idx="0">
                  <c:v>0</c:v>
                </c:pt>
                <c:pt idx="1">
                  <c:v>0.33333333333333331</c:v>
                </c:pt>
                <c:pt idx="2">
                  <c:v>0</c:v>
                </c:pt>
                <c:pt idx="3">
                  <c:v>0.66666666666666663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8A-42CD-A7E5-233C6AA504A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6188544"/>
        <c:axId val="126206720"/>
      </c:barChart>
      <c:catAx>
        <c:axId val="12618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206720"/>
        <c:crosses val="autoZero"/>
        <c:auto val="1"/>
        <c:lblAlgn val="ctr"/>
        <c:lblOffset val="100"/>
        <c:noMultiLvlLbl val="0"/>
      </c:catAx>
      <c:valAx>
        <c:axId val="12620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18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'Octubre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C6-44AF-BF9B-349DAD60BA78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'Octubre 2023'!$K$44:$K$59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C6-44AF-BF9B-349DAD60BA7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9178624"/>
        <c:axId val="1291804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'[2]OCT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'[2]OCT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8C6-44AF-BF9B-349DAD60BA78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'[2]OCT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'[2]OCT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8C6-44AF-BF9B-349DAD60BA78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'[2]OCT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'[2]OCT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8C6-44AF-BF9B-349DAD60BA78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'[2]OCT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'[2]OCT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8C6-44AF-BF9B-349DAD60BA78}"/>
                  </c:ext>
                </c:extLst>
              </c15:ser>
            </c15:filteredBarSeries>
          </c:ext>
        </c:extLst>
      </c:barChart>
      <c:catAx>
        <c:axId val="12917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180416"/>
        <c:crosses val="autoZero"/>
        <c:auto val="1"/>
        <c:lblAlgn val="ctr"/>
        <c:lblOffset val="100"/>
        <c:noMultiLvlLbl val="0"/>
      </c:catAx>
      <c:valAx>
        <c:axId val="12918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17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'Octubre 2023'!$I$96:$I$100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B2-4FA4-AE6A-C162274B6644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'Octubre 2023'!$J$96:$J$100</c:f>
              <c:numCache>
                <c:formatCode>0%</c:formatCode>
                <c:ptCount val="5"/>
                <c:pt idx="0">
                  <c:v>0.66666666666666663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B2-4FA4-AE6A-C162274B66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9228160"/>
        <c:axId val="1292254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'[2]OCT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'[2]OCT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EB2-4FA4-AE6A-C162274B6644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'[2]OCT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'[2]OCT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EB2-4FA4-AE6A-C162274B6644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'[2]OCT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'[2]OCT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EB2-4FA4-AE6A-C162274B6644}"/>
                  </c:ext>
                </c:extLst>
              </c15:ser>
            </c15:filteredBarSeries>
          </c:ext>
        </c:extLst>
      </c:barChart>
      <c:catAx>
        <c:axId val="12922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225472"/>
        <c:crosses val="autoZero"/>
        <c:auto val="1"/>
        <c:lblAlgn val="ctr"/>
        <c:lblOffset val="100"/>
        <c:noMultiLvlLbl val="0"/>
      </c:catAx>
      <c:valAx>
        <c:axId val="12922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22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'Octubre 2023'!$I$155:$I$158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FE-4182-8BDD-1E835A259803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'Octubre 2023'!$J$155:$J$158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FE-4182-8BDD-1E835A25980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9010688"/>
        <c:axId val="1290206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'[2]OCT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'[2]OCT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3FE-4182-8BDD-1E835A259803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'[2]OCT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'[2]OCT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3FE-4182-8BDD-1E835A259803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'[2]OCT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'[2]OCT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3FE-4182-8BDD-1E835A259803}"/>
                  </c:ext>
                </c:extLst>
              </c15:ser>
            </c15:filteredBarSeries>
          </c:ext>
        </c:extLst>
      </c:barChart>
      <c:catAx>
        <c:axId val="12901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020672"/>
        <c:crosses val="autoZero"/>
        <c:auto val="1"/>
        <c:lblAlgn val="ctr"/>
        <c:lblOffset val="100"/>
        <c:noMultiLvlLbl val="0"/>
      </c:catAx>
      <c:valAx>
        <c:axId val="1290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01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'Octubre 2023'!$I$184:$I$187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E4-4150-A5AB-9AAF3CE22567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'Octubre 2023'!$J$184:$J$187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E4-4150-A5AB-9AAF3CE225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9633280"/>
        <c:axId val="1296596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'[2]OCT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'[2]OCT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AE4-4150-A5AB-9AAF3CE22567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'[2]OCT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'[2]OCT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AE4-4150-A5AB-9AAF3CE22567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'[2]OCT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'[2]OCT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AE4-4150-A5AB-9AAF3CE22567}"/>
                  </c:ext>
                </c:extLst>
              </c15:ser>
            </c15:filteredBarSeries>
          </c:ext>
        </c:extLst>
      </c:barChart>
      <c:catAx>
        <c:axId val="12963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659648"/>
        <c:crosses val="autoZero"/>
        <c:auto val="1"/>
        <c:lblAlgn val="ctr"/>
        <c:lblOffset val="100"/>
        <c:noMultiLvlLbl val="0"/>
      </c:catAx>
      <c:valAx>
        <c:axId val="12965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63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'Octubre 2023'!$I$211:$I$214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99-4AC8-AE8E-BF29CFC9CF01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'Octubre 2023'!$J$211:$J$214</c:f>
              <c:numCache>
                <c:formatCode>0%</c:formatCode>
                <c:ptCount val="4"/>
                <c:pt idx="0">
                  <c:v>0.33333333333333331</c:v>
                </c:pt>
                <c:pt idx="1">
                  <c:v>0.66666666666666663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99-4AC8-AE8E-BF29CFC9CF0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9453056"/>
        <c:axId val="12945894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'[2]OCT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'[2]OCT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A99-4AC8-AE8E-BF29CFC9CF0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'[2]OCT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'[2]OCT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A99-4AC8-AE8E-BF29CFC9CF0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'[2]OCT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'[2]OCT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A99-4AC8-AE8E-BF29CFC9CF01}"/>
                  </c:ext>
                </c:extLst>
              </c15:ser>
            </c15:filteredBarSeries>
          </c:ext>
        </c:extLst>
      </c:barChart>
      <c:catAx>
        <c:axId val="12945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458944"/>
        <c:crosses val="autoZero"/>
        <c:auto val="1"/>
        <c:lblAlgn val="ctr"/>
        <c:lblOffset val="100"/>
        <c:noMultiLvlLbl val="0"/>
      </c:catAx>
      <c:valAx>
        <c:axId val="12945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45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'Enero 2023'!$G$236:$G$240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17-4F9A-9511-B1A1CA956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0696448"/>
        <c:axId val="1006991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'Enero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'Enero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2217-4F9A-9511-B1A1CA956CCF}"/>
                  </c:ext>
                </c:extLst>
              </c15:ser>
            </c15:filteredBarSeries>
          </c:ext>
        </c:extLst>
      </c:barChart>
      <c:catAx>
        <c:axId val="100696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699136"/>
        <c:crosses val="autoZero"/>
        <c:auto val="1"/>
        <c:lblAlgn val="ctr"/>
        <c:lblOffset val="100"/>
        <c:noMultiLvlLbl val="0"/>
      </c:catAx>
      <c:valAx>
        <c:axId val="100699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69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'Octubre 2023'!$G$236:$G$240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C-4CB5-8196-A3702B559B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9487232"/>
        <c:axId val="1294899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'[2]OCT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'[2]OCT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63C-4CB5-8196-A3702B559B94}"/>
                  </c:ext>
                </c:extLst>
              </c15:ser>
            </c15:filteredBarSeries>
          </c:ext>
        </c:extLst>
      </c:barChart>
      <c:catAx>
        <c:axId val="129487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489920"/>
        <c:crosses val="autoZero"/>
        <c:auto val="1"/>
        <c:lblAlgn val="ctr"/>
        <c:lblOffset val="100"/>
        <c:noMultiLvlLbl val="0"/>
      </c:catAx>
      <c:valAx>
        <c:axId val="12948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48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'Noviembre 2023'!$C$22:$F$22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9-401D-B9FE-EE8E08675BB5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'Noviembre 2023'!$C$23:$F$23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69-401D-B9FE-EE8E08675B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6367616"/>
        <c:axId val="126368768"/>
      </c:barChart>
      <c:catAx>
        <c:axId val="126367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368768"/>
        <c:crosses val="autoZero"/>
        <c:auto val="1"/>
        <c:lblAlgn val="ctr"/>
        <c:lblOffset val="100"/>
        <c:noMultiLvlLbl val="0"/>
      </c:catAx>
      <c:valAx>
        <c:axId val="12636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36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'Noviembre 2023'!$H$22:$L$22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87-4FD4-9034-73A4CE8AEBDA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'Noviembre 2023'!$H$23:$L$23</c:f>
              <c:numCache>
                <c:formatCode>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87-4FD4-9034-73A4CE8AEBD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6416384"/>
        <c:axId val="126417920"/>
      </c:barChart>
      <c:catAx>
        <c:axId val="126416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417920"/>
        <c:crosses val="autoZero"/>
        <c:auto val="1"/>
        <c:lblAlgn val="ctr"/>
        <c:lblOffset val="100"/>
        <c:noMultiLvlLbl val="0"/>
      </c:catAx>
      <c:valAx>
        <c:axId val="126417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41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'Noviembre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FD-4614-BA54-DE7C0F6A2B72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'Noviembre 2023'!$K$44:$K$59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FD-4614-BA54-DE7C0F6A2B7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6539264"/>
        <c:axId val="1265408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'[2]NOV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'[2]NOV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DFD-4614-BA54-DE7C0F6A2B72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'[2]NOV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'[2]NOV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DFD-4614-BA54-DE7C0F6A2B72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'[2]NOV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'[2]NOV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DFD-4614-BA54-DE7C0F6A2B72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'[2]NOV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'[2]NOV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DFD-4614-BA54-DE7C0F6A2B72}"/>
                  </c:ext>
                </c:extLst>
              </c15:ser>
            </c15:filteredBarSeries>
          </c:ext>
        </c:extLst>
      </c:barChart>
      <c:catAx>
        <c:axId val="12653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540800"/>
        <c:crosses val="autoZero"/>
        <c:auto val="1"/>
        <c:lblAlgn val="ctr"/>
        <c:lblOffset val="100"/>
        <c:noMultiLvlLbl val="0"/>
      </c:catAx>
      <c:valAx>
        <c:axId val="12654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53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'Noviembre 2023'!$I$96:$I$100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A2-40B5-86D4-37F4E306711E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'Noviembre 2023'!$J$96:$J$100</c:f>
              <c:numCache>
                <c:formatCode>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A2-40B5-86D4-37F4E30671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6604800"/>
        <c:axId val="1266063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'[2]NOV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'[2]NOV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2A2-40B5-86D4-37F4E306711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'[2]NOV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'[2]NOV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A2-40B5-86D4-37F4E306711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'[2]NOV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'[2]NOV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2A2-40B5-86D4-37F4E306711E}"/>
                  </c:ext>
                </c:extLst>
              </c15:ser>
            </c15:filteredBarSeries>
          </c:ext>
        </c:extLst>
      </c:barChart>
      <c:catAx>
        <c:axId val="12660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606336"/>
        <c:crosses val="autoZero"/>
        <c:auto val="1"/>
        <c:lblAlgn val="ctr"/>
        <c:lblOffset val="100"/>
        <c:noMultiLvlLbl val="0"/>
      </c:catAx>
      <c:valAx>
        <c:axId val="12660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60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'Noviembre 2023'!$I$155:$I$158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73-40E2-8C2C-0B1C18B5D599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'Noviembre 2023'!$J$155:$J$158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73-40E2-8C2C-0B1C18B5D5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0315776"/>
        <c:axId val="1303173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'[2]NOV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'[2]NOV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A73-40E2-8C2C-0B1C18B5D59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'[2]NOV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'[2]NOV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A73-40E2-8C2C-0B1C18B5D59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'[2]NOV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'[2]NOV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A73-40E2-8C2C-0B1C18B5D599}"/>
                  </c:ext>
                </c:extLst>
              </c15:ser>
            </c15:filteredBarSeries>
          </c:ext>
        </c:extLst>
      </c:barChart>
      <c:catAx>
        <c:axId val="13031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317312"/>
        <c:crosses val="autoZero"/>
        <c:auto val="1"/>
        <c:lblAlgn val="ctr"/>
        <c:lblOffset val="100"/>
        <c:noMultiLvlLbl val="0"/>
      </c:catAx>
      <c:valAx>
        <c:axId val="13031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31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'Noviembre 2023'!$I$184:$I$187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70-4A71-A3A1-483628E5F145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'Noviembre 2023'!$J$184:$J$187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70-4A71-A3A1-483628E5F14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0434560"/>
        <c:axId val="1304360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'[2]NOV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'[2]NOV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370-4A71-A3A1-483628E5F145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'[2]NOV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'[2]NOV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370-4A71-A3A1-483628E5F145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'[2]NOV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'[2]NOV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370-4A71-A3A1-483628E5F145}"/>
                  </c:ext>
                </c:extLst>
              </c15:ser>
            </c15:filteredBarSeries>
          </c:ext>
        </c:extLst>
      </c:barChart>
      <c:catAx>
        <c:axId val="13043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436096"/>
        <c:crosses val="autoZero"/>
        <c:auto val="1"/>
        <c:lblAlgn val="ctr"/>
        <c:lblOffset val="100"/>
        <c:noMultiLvlLbl val="0"/>
      </c:catAx>
      <c:valAx>
        <c:axId val="13043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43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'Noviembre 2023'!$I$211:$I$214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F2-495A-992E-1FECDAD4EFE2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'Noviembre 2023'!$J$211:$J$214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F2-495A-992E-1FECDAD4EFE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0049536"/>
        <c:axId val="1300510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'[2]NOV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'[2]NOV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1F2-495A-992E-1FECDAD4EFE2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'[2]NOV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'[2]NOV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1F2-495A-992E-1FECDAD4EFE2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'[2]NOV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'[2]NOV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1F2-495A-992E-1FECDAD4EFE2}"/>
                  </c:ext>
                </c:extLst>
              </c15:ser>
            </c15:filteredBarSeries>
          </c:ext>
        </c:extLst>
      </c:barChart>
      <c:catAx>
        <c:axId val="1300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051072"/>
        <c:crosses val="autoZero"/>
        <c:auto val="1"/>
        <c:lblAlgn val="ctr"/>
        <c:lblOffset val="100"/>
        <c:noMultiLvlLbl val="0"/>
      </c:catAx>
      <c:valAx>
        <c:axId val="1300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0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'Noviembre 2023'!$G$236:$G$240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3B-4B66-8B22-40336746EC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0079360"/>
        <c:axId val="1301601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'[2]NOV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'[2]NOV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83B-4B66-8B22-40336746EC97}"/>
                  </c:ext>
                </c:extLst>
              </c15:ser>
            </c15:filteredBarSeries>
          </c:ext>
        </c:extLst>
      </c:barChart>
      <c:catAx>
        <c:axId val="130079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160128"/>
        <c:crosses val="autoZero"/>
        <c:auto val="1"/>
        <c:lblAlgn val="ctr"/>
        <c:lblOffset val="100"/>
        <c:noMultiLvlLbl val="0"/>
      </c:catAx>
      <c:valAx>
        <c:axId val="130160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07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'Diciembre 2023'!$C$22:$F$22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A7-46F2-B534-2D6BA4A09C8B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'Diciembre 2023'!$C$23:$F$23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A7-46F2-B534-2D6BA4A09C8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9899008"/>
        <c:axId val="89900544"/>
      </c:barChart>
      <c:catAx>
        <c:axId val="89899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900544"/>
        <c:crosses val="autoZero"/>
        <c:auto val="1"/>
        <c:lblAlgn val="ctr"/>
        <c:lblOffset val="100"/>
        <c:noMultiLvlLbl val="0"/>
      </c:catAx>
      <c:valAx>
        <c:axId val="8990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89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'Febrero 2023'!$C$22:$F$22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4</c:v>
                </c:pt>
                <c:pt idx="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FE-43AC-886D-E8F1DE884467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'Febrero 2023'!$C$23:$F$23</c:f>
              <c:numCache>
                <c:formatCode>0%</c:formatCode>
                <c:ptCount val="4"/>
                <c:pt idx="0">
                  <c:v>0.69230769230769229</c:v>
                </c:pt>
                <c:pt idx="1">
                  <c:v>0</c:v>
                </c:pt>
                <c:pt idx="2">
                  <c:v>0.30769230769230771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E-43AC-886D-E8F1DE8844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0771712"/>
        <c:axId val="100773248"/>
      </c:barChart>
      <c:catAx>
        <c:axId val="100771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773248"/>
        <c:crosses val="autoZero"/>
        <c:auto val="1"/>
        <c:lblAlgn val="ctr"/>
        <c:lblOffset val="100"/>
        <c:noMultiLvlLbl val="0"/>
      </c:catAx>
      <c:valAx>
        <c:axId val="100773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77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'Diciembre 2023'!$H$22:$L$22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E0-4E47-80A8-4533A0FC1D7F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'Diciembre 2023'!$H$23:$L$23</c:f>
              <c:numCache>
                <c:formatCode>0%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E0-4E47-80A8-4533A0FC1D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0914816"/>
        <c:axId val="90916352"/>
      </c:barChart>
      <c:catAx>
        <c:axId val="90914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916352"/>
        <c:crosses val="autoZero"/>
        <c:auto val="1"/>
        <c:lblAlgn val="ctr"/>
        <c:lblOffset val="100"/>
        <c:noMultiLvlLbl val="0"/>
      </c:catAx>
      <c:valAx>
        <c:axId val="9091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91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'Diciembre 2023'!$J$44:$J$59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86-4A00-B213-DA932E1BFB52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'Diciembre 2023'!$K$44:$K$59</c:f>
              <c:numCache>
                <c:formatCode>0%</c:formatCode>
                <c:ptCount val="16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86-4A00-B213-DA932E1BFB5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0959872"/>
        <c:axId val="909614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'Diciembre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'Diciembre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F86-4A00-B213-DA932E1BFB52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'Diciembre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'Diciembre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F86-4A00-B213-DA932E1BFB52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'Diciembre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'Diciembre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F86-4A00-B213-DA932E1BFB52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'Diciembre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'Diciembre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F86-4A00-B213-DA932E1BFB52}"/>
                  </c:ext>
                </c:extLst>
              </c15:ser>
            </c15:filteredBarSeries>
          </c:ext>
        </c:extLst>
      </c:barChart>
      <c:catAx>
        <c:axId val="9095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961408"/>
        <c:crosses val="autoZero"/>
        <c:auto val="1"/>
        <c:lblAlgn val="ctr"/>
        <c:lblOffset val="100"/>
        <c:noMultiLvlLbl val="0"/>
      </c:catAx>
      <c:valAx>
        <c:axId val="909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95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'Diciembre 2023'!$I$96:$I$100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C0-4798-A0F9-2088BDCA709C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'Diciembre 2023'!$J$96:$J$100</c:f>
              <c:numCache>
                <c:formatCode>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C0-4798-A0F9-2088BDCA70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4936064"/>
        <c:axId val="1749376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'Diciembre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'Diciembre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9C0-4798-A0F9-2088BDCA709C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'Diciembre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'Diciembre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9C0-4798-A0F9-2088BDCA709C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'Diciembre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'Diciembre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9C0-4798-A0F9-2088BDCA709C}"/>
                  </c:ext>
                </c:extLst>
              </c15:ser>
            </c15:filteredBarSeries>
          </c:ext>
        </c:extLst>
      </c:barChart>
      <c:catAx>
        <c:axId val="17493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937600"/>
        <c:crosses val="autoZero"/>
        <c:auto val="1"/>
        <c:lblAlgn val="ctr"/>
        <c:lblOffset val="100"/>
        <c:noMultiLvlLbl val="0"/>
      </c:catAx>
      <c:valAx>
        <c:axId val="17493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93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'Diciembre 2023'!$I$155:$I$158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9-41A1-AE90-9868CC79EED7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'Diciembre 2023'!$J$155:$J$158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9-41A1-AE90-9868CC79EED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0849280"/>
        <c:axId val="908508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'Diciembre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'Diciembre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0D9-41A1-AE90-9868CC79EED7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'Diciembre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'Diciembre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0D9-41A1-AE90-9868CC79EED7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'Diciembre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'Diciembre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0D9-41A1-AE90-9868CC79EED7}"/>
                  </c:ext>
                </c:extLst>
              </c15:ser>
            </c15:filteredBarSeries>
          </c:ext>
        </c:extLst>
      </c:barChart>
      <c:catAx>
        <c:axId val="908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850816"/>
        <c:crosses val="autoZero"/>
        <c:auto val="1"/>
        <c:lblAlgn val="ctr"/>
        <c:lblOffset val="100"/>
        <c:noMultiLvlLbl val="0"/>
      </c:catAx>
      <c:valAx>
        <c:axId val="9085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8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'Diciembre 2023'!$I$184:$I$187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8-4AED-832E-8FDDC7C4FDA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'Diciembre 2023'!$J$184:$J$187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98-4AED-832E-8FDDC7C4FDA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1238400"/>
        <c:axId val="912399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'Diciembre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'Diciembre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C98-4AED-832E-8FDDC7C4FDA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'Diciembre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'Diciembre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C98-4AED-832E-8FDDC7C4FDA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'Diciembre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'Diciembre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C98-4AED-832E-8FDDC7C4FDA6}"/>
                  </c:ext>
                </c:extLst>
              </c15:ser>
            </c15:filteredBarSeries>
          </c:ext>
        </c:extLst>
      </c:barChart>
      <c:catAx>
        <c:axId val="9123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239936"/>
        <c:crosses val="autoZero"/>
        <c:auto val="1"/>
        <c:lblAlgn val="ctr"/>
        <c:lblOffset val="100"/>
        <c:noMultiLvlLbl val="0"/>
      </c:catAx>
      <c:valAx>
        <c:axId val="9123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23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'Diciembre 2023'!$I$211:$I$214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A2-4063-9D42-414CF785D76C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'Diciembre 2023'!$J$211:$J$214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A2-4063-9D42-414CF785D76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1226112"/>
        <c:axId val="912276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'Diciembre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'Diciembre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0A2-4063-9D42-414CF785D76C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'Diciembre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'Diciembre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0A2-4063-9D42-414CF785D76C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'Diciembre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'Diciembre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0A2-4063-9D42-414CF785D76C}"/>
                  </c:ext>
                </c:extLst>
              </c15:ser>
            </c15:filteredBarSeries>
          </c:ext>
        </c:extLst>
      </c:barChart>
      <c:catAx>
        <c:axId val="9122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227648"/>
        <c:crosses val="autoZero"/>
        <c:auto val="1"/>
        <c:lblAlgn val="ctr"/>
        <c:lblOffset val="100"/>
        <c:noMultiLvlLbl val="0"/>
      </c:catAx>
      <c:valAx>
        <c:axId val="9122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22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'Diciembre 2023'!$G$236:$G$240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0E-40F8-88EC-BDE1D1D5D1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1625728"/>
        <c:axId val="916316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'Diciembre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'Diciembre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B0E-40F8-88EC-BDE1D1D5D1F7}"/>
                  </c:ext>
                </c:extLst>
              </c15:ser>
            </c15:filteredBarSeries>
          </c:ext>
        </c:extLst>
      </c:barChart>
      <c:catAx>
        <c:axId val="91625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631616"/>
        <c:crosses val="autoZero"/>
        <c:auto val="1"/>
        <c:lblAlgn val="ctr"/>
        <c:lblOffset val="100"/>
        <c:noMultiLvlLbl val="0"/>
      </c:catAx>
      <c:valAx>
        <c:axId val="9163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62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10" Type="http://schemas.openxmlformats.org/officeDocument/2006/relationships/image" Target="../media/image2.png"/><Relationship Id="rId4" Type="http://schemas.openxmlformats.org/officeDocument/2006/relationships/chart" Target="../charts/chart76.xml"/><Relationship Id="rId9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3" Type="http://schemas.openxmlformats.org/officeDocument/2006/relationships/chart" Target="../charts/chart83.xml"/><Relationship Id="rId7" Type="http://schemas.openxmlformats.org/officeDocument/2006/relationships/chart" Target="../charts/chart87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5" Type="http://schemas.openxmlformats.org/officeDocument/2006/relationships/chart" Target="../charts/chart85.xml"/><Relationship Id="rId10" Type="http://schemas.openxmlformats.org/officeDocument/2006/relationships/image" Target="../media/image2.png"/><Relationship Id="rId4" Type="http://schemas.openxmlformats.org/officeDocument/2006/relationships/chart" Target="../charts/chart84.xml"/><Relationship Id="rId9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6.xml"/><Relationship Id="rId3" Type="http://schemas.openxmlformats.org/officeDocument/2006/relationships/chart" Target="../charts/chart91.xml"/><Relationship Id="rId7" Type="http://schemas.openxmlformats.org/officeDocument/2006/relationships/chart" Target="../charts/chart95.xml"/><Relationship Id="rId2" Type="http://schemas.openxmlformats.org/officeDocument/2006/relationships/chart" Target="../charts/chart90.xml"/><Relationship Id="rId1" Type="http://schemas.openxmlformats.org/officeDocument/2006/relationships/chart" Target="../charts/chart89.xml"/><Relationship Id="rId6" Type="http://schemas.openxmlformats.org/officeDocument/2006/relationships/chart" Target="../charts/chart94.xml"/><Relationship Id="rId5" Type="http://schemas.openxmlformats.org/officeDocument/2006/relationships/chart" Target="../charts/chart93.xml"/><Relationship Id="rId10" Type="http://schemas.openxmlformats.org/officeDocument/2006/relationships/image" Target="../media/image2.png"/><Relationship Id="rId4" Type="http://schemas.openxmlformats.org/officeDocument/2006/relationships/chart" Target="../charts/chart92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image" Target="../media/image2.png"/><Relationship Id="rId4" Type="http://schemas.openxmlformats.org/officeDocument/2006/relationships/chart" Target="../charts/chart12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image" Target="../media/image2.png"/><Relationship Id="rId4" Type="http://schemas.openxmlformats.org/officeDocument/2006/relationships/chart" Target="../charts/chart20.xml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10" Type="http://schemas.openxmlformats.org/officeDocument/2006/relationships/image" Target="../media/image2.png"/><Relationship Id="rId4" Type="http://schemas.openxmlformats.org/officeDocument/2006/relationships/chart" Target="../charts/chart28.xml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10" Type="http://schemas.openxmlformats.org/officeDocument/2006/relationships/image" Target="../media/image2.png"/><Relationship Id="rId4" Type="http://schemas.openxmlformats.org/officeDocument/2006/relationships/chart" Target="../charts/chart36.xml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image" Target="../media/image2.png"/><Relationship Id="rId4" Type="http://schemas.openxmlformats.org/officeDocument/2006/relationships/chart" Target="../charts/chart44.xml"/><Relationship Id="rId9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10" Type="http://schemas.openxmlformats.org/officeDocument/2006/relationships/image" Target="../media/image2.png"/><Relationship Id="rId4" Type="http://schemas.openxmlformats.org/officeDocument/2006/relationships/chart" Target="../charts/chart52.xml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10" Type="http://schemas.openxmlformats.org/officeDocument/2006/relationships/image" Target="../media/image2.png"/><Relationship Id="rId4" Type="http://schemas.openxmlformats.org/officeDocument/2006/relationships/chart" Target="../charts/chart60.xml"/><Relationship Id="rId9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5" Type="http://schemas.openxmlformats.org/officeDocument/2006/relationships/chart" Target="../charts/chart69.xml"/><Relationship Id="rId10" Type="http://schemas.openxmlformats.org/officeDocument/2006/relationships/image" Target="../media/image2.png"/><Relationship Id="rId4" Type="http://schemas.openxmlformats.org/officeDocument/2006/relationships/chart" Target="../charts/chart68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6C633B16-39E3-4D10-B66F-F4BCD283BF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B1196B41-252F-40A4-9525-7DF67D342F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2F29B910-0E73-4A6C-9F19-04FFFC94F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2431DC43-C83D-4442-AD1F-9DC386C2EA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58A5A3F2-4317-4F8B-944B-92A56B3F6A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747A15C5-6059-4252-B1D8-8A01C7220B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64D46D61-4B81-4774-83E2-247FEFF613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90F979BF-2E0D-4390-A772-961E4A3825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461010</xdr:colOff>
      <xdr:row>7</xdr:row>
      <xdr:rowOff>19050</xdr:rowOff>
    </xdr:to>
    <xdr:pic>
      <xdr:nvPicPr>
        <xdr:cNvPr id="20" name="image2.png">
          <a:extLst>
            <a:ext uri="{FF2B5EF4-FFF2-40B4-BE49-F238E27FC236}">
              <a16:creationId xmlns:a16="http://schemas.microsoft.com/office/drawing/2014/main" xmlns="" id="{92B0DB70-8D75-45BF-8681-2832A8656206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797719</xdr:colOff>
      <xdr:row>3</xdr:row>
      <xdr:rowOff>47625</xdr:rowOff>
    </xdr:from>
    <xdr:ext cx="952500" cy="1033463"/>
    <xdr:pic>
      <xdr:nvPicPr>
        <xdr:cNvPr id="21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1719" y="619125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93C6A3C-C68D-4097-ADFE-C4AA43A8E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DB1780D-26CD-4FC2-8809-289661C40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2A3C5769-5DA9-4CC5-B1C7-D093CFA2D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FA17E33C-2E1B-4EF1-8660-0D34D8F16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9C0A35B6-640A-40AA-B9FC-9DBF8DC61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76DFAE1-7F85-41D7-87FE-9ED1E6142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F8A21950-CE45-499A-B985-CC7376C16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5906F7C3-C1D6-4BFA-B358-68F92A151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5</xdr:col>
      <xdr:colOff>238125</xdr:colOff>
      <xdr:row>3</xdr:row>
      <xdr:rowOff>57150</xdr:rowOff>
    </xdr:from>
    <xdr:ext cx="5630969" cy="723900"/>
    <xdr:pic>
      <xdr:nvPicPr>
        <xdr:cNvPr id="11" name="image2.png">
          <a:extLst>
            <a:ext uri="{FF2B5EF4-FFF2-40B4-BE49-F238E27FC236}">
              <a16:creationId xmlns:a16="http://schemas.microsoft.com/office/drawing/2014/main" xmlns="" id="{C13B6F43-89A5-4E24-854B-B1E56C8D6638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4048125" y="628650"/>
          <a:ext cx="5630969" cy="723900"/>
        </a:xfrm>
        <a:prstGeom prst="rect">
          <a:avLst/>
        </a:prstGeom>
        <a:ln/>
      </xdr:spPr>
    </xdr:pic>
    <xdr:clientData/>
  </xdr:oneCellAnchor>
  <xdr:oneCellAnchor>
    <xdr:from>
      <xdr:col>2</xdr:col>
      <xdr:colOff>116416</xdr:colOff>
      <xdr:row>2</xdr:row>
      <xdr:rowOff>84667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416" y="465667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D4D71BC0-B920-4173-A9DF-0706969D5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3BEB543F-4E64-4432-9203-B0D1E494C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9131471-D9DD-42D5-805D-FB0D9EFDD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1D8C15A4-3A36-4E2F-A626-8A4C37715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5A918B79-2D90-40E1-B821-69862A8B9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9D61AA66-BF8C-4235-B148-3676F8A27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EA3F0C81-5183-4A4B-BF91-AA799D0A5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F8C0DBA6-98E5-4467-8821-32F09E345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5</xdr:col>
      <xdr:colOff>238125</xdr:colOff>
      <xdr:row>3</xdr:row>
      <xdr:rowOff>57150</xdr:rowOff>
    </xdr:from>
    <xdr:ext cx="5640229" cy="723900"/>
    <xdr:pic>
      <xdr:nvPicPr>
        <xdr:cNvPr id="11" name="image2.png">
          <a:extLst>
            <a:ext uri="{FF2B5EF4-FFF2-40B4-BE49-F238E27FC236}">
              <a16:creationId xmlns="" xmlns:a16="http://schemas.microsoft.com/office/drawing/2014/main" id="{5329E8A8-F09F-48CA-8028-48799390599A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4048125" y="628650"/>
          <a:ext cx="5640229" cy="723900"/>
        </a:xfrm>
        <a:prstGeom prst="rect">
          <a:avLst/>
        </a:prstGeom>
        <a:ln/>
      </xdr:spPr>
    </xdr:pic>
    <xdr:clientData/>
  </xdr:oneCellAnchor>
  <xdr:oneCellAnchor>
    <xdr:from>
      <xdr:col>1</xdr:col>
      <xdr:colOff>702469</xdr:colOff>
      <xdr:row>2</xdr:row>
      <xdr:rowOff>166687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469" y="547687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CCC013F7-1CA7-42C3-88E1-F60E045CDF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6EE29E0-F5EE-494F-95C8-5B9B79F38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4C6837E5-5318-47EE-9E90-5D8BC3ED1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E6080E39-4540-4658-8030-CB6D76402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398DF473-3EBF-4833-AE44-0FE71CFCF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E6C9BFFA-D581-4B9F-B430-D8E46105C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9323FE92-278E-487D-8850-9B95629978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86816CE1-316A-40CB-9A68-C052D2FA4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461010</xdr:colOff>
      <xdr:row>7</xdr:row>
      <xdr:rowOff>19050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xmlns="" id="{CDB7810A-4D08-4E04-803A-3FAE63E9861E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1</xdr:col>
      <xdr:colOff>714375</xdr:colOff>
      <xdr:row>3</xdr:row>
      <xdr:rowOff>47625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19125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C633B16-39E3-4D10-B66F-F4BCD283B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1196B41-252F-40A4-9525-7DF67D342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2F29B910-0E73-4A6C-9F19-04FFFC94F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2431DC43-C83D-4442-AD1F-9DC386C2E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58A5A3F2-4317-4F8B-944B-92A56B3F6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747A15C5-6059-4252-B1D8-8A01C722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64D46D61-4B81-4774-83E2-247FEFF61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90F979BF-2E0D-4390-A772-961E4A382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306229</xdr:colOff>
      <xdr:row>7</xdr:row>
      <xdr:rowOff>19050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xmlns="" id="{92B0DB70-8D75-45BF-8681-2832A8656206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285750</xdr:colOff>
      <xdr:row>3</xdr:row>
      <xdr:rowOff>23813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595313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C633B16-39E3-4D10-B66F-F4BCD283B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1196B41-252F-40A4-9525-7DF67D342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2F29B910-0E73-4A6C-9F19-04FFFC94F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2431DC43-C83D-4442-AD1F-9DC386C2E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58A5A3F2-4317-4F8B-944B-92A56B3F6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747A15C5-6059-4252-B1D8-8A01C722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64D46D61-4B81-4774-83E2-247FEFF61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90F979BF-2E0D-4390-A772-961E4A382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461010</xdr:colOff>
      <xdr:row>7</xdr:row>
      <xdr:rowOff>19050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xmlns="" id="{92B0DB70-8D75-45BF-8681-2832A8656206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11906</xdr:colOff>
      <xdr:row>3</xdr:row>
      <xdr:rowOff>95250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906" y="666750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6C633B16-39E3-4D10-B66F-F4BCD283B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B1196B41-252F-40A4-9525-7DF67D342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2F29B910-0E73-4A6C-9F19-04FFFC94F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2431DC43-C83D-4442-AD1F-9DC386C2E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58A5A3F2-4317-4F8B-944B-92A56B3F6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747A15C5-6059-4252-B1D8-8A01C722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64D46D61-4B81-4774-83E2-247FEFF61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90F979BF-2E0D-4390-A772-961E4A382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461010</xdr:colOff>
      <xdr:row>7</xdr:row>
      <xdr:rowOff>19050</xdr:rowOff>
    </xdr:to>
    <xdr:pic>
      <xdr:nvPicPr>
        <xdr:cNvPr id="11" name="image2.png">
          <a:extLst>
            <a:ext uri="{FF2B5EF4-FFF2-40B4-BE49-F238E27FC236}">
              <a16:creationId xmlns="" xmlns:a16="http://schemas.microsoft.com/office/drawing/2014/main" id="{92B0DB70-8D75-45BF-8681-2832A8656206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148167</xdr:colOff>
      <xdr:row>3</xdr:row>
      <xdr:rowOff>127000</xdr:rowOff>
    </xdr:from>
    <xdr:ext cx="952500" cy="1033463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167" y="698500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6C633B16-39E3-4D10-B66F-F4BCD283B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B1196B41-252F-40A4-9525-7DF67D342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2F29B910-0E73-4A6C-9F19-04FFFC94F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2431DC43-C83D-4442-AD1F-9DC386C2E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58A5A3F2-4317-4F8B-944B-92A56B3F6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747A15C5-6059-4252-B1D8-8A01C722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64D46D61-4B81-4774-83E2-247FEFF61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90F979BF-2E0D-4390-A772-961E4A382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461010</xdr:colOff>
      <xdr:row>7</xdr:row>
      <xdr:rowOff>19050</xdr:rowOff>
    </xdr:to>
    <xdr:pic>
      <xdr:nvPicPr>
        <xdr:cNvPr id="11" name="image2.png">
          <a:extLst>
            <a:ext uri="{FF2B5EF4-FFF2-40B4-BE49-F238E27FC236}">
              <a16:creationId xmlns="" xmlns:a16="http://schemas.microsoft.com/office/drawing/2014/main" id="{92B0DB70-8D75-45BF-8681-2832A8656206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423334</xdr:colOff>
      <xdr:row>3</xdr:row>
      <xdr:rowOff>0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34" y="571500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61EC824-636A-49E9-85A3-C2545BBFE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5107003-7151-4A7C-8DA7-73BC609D0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BBC33BA2-DF9E-49C8-B429-2CB9A38C1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CBD0D7F5-16D6-4FF9-8444-46DF55145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D97285FC-1555-4514-9B25-9597BE893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80D5BCB4-85DD-458F-99C9-D2C02DF5E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EA27008A-5FE6-4951-8F34-79740FD07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AE5796BA-A134-408B-80F9-0EAC294E4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461010</xdr:colOff>
      <xdr:row>7</xdr:row>
      <xdr:rowOff>19050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xmlns="" id="{A5F9269B-A534-4937-B8EF-58827B3FF0CD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169333</xdr:colOff>
      <xdr:row>3</xdr:row>
      <xdr:rowOff>21167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33" y="592667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3AA7FDF8-830E-49FB-8C70-945CF8DD8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B4E150C-0BB0-43AA-86C4-69F31D907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703B0E3A-C5B9-4182-81C0-2E52384F4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801D398-A8ED-4C09-AFA4-A67AC986D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2C930BEE-1A54-441F-A89A-07BFDA8937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D4E7F9CA-60B6-446E-B9E9-E1B7A2198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766C5FEC-4A2C-485B-B2B0-11B1077FF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3C7D9299-EBE2-44C6-9DAE-C98203A47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312844</xdr:colOff>
      <xdr:row>7</xdr:row>
      <xdr:rowOff>19050</xdr:rowOff>
    </xdr:to>
    <xdr:pic>
      <xdr:nvPicPr>
        <xdr:cNvPr id="11" name="image2.png">
          <a:extLst>
            <a:ext uri="{FF2B5EF4-FFF2-40B4-BE49-F238E27FC236}">
              <a16:creationId xmlns="" xmlns:a16="http://schemas.microsoft.com/office/drawing/2014/main" id="{ECDB25DB-ECE3-4B39-A82E-5986AFF0967A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74083</xdr:colOff>
      <xdr:row>3</xdr:row>
      <xdr:rowOff>10583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083" y="582083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1E3D1330-3345-4564-AA25-15D3CDE44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A15F8AB-8C61-43F1-A52D-27812000A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A9429C6B-981F-4F97-9172-D74A447A2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71712B71-E1D2-4025-8D5D-19F5EB409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8A25B952-0A8C-460F-9748-D209D0624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6EAB9852-A6A8-4793-9E44-A941173A7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8B991D1A-2346-4EF8-A371-A4AE80341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DCF03640-6FA8-492D-B600-B168E24C3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461010</xdr:colOff>
      <xdr:row>7</xdr:row>
      <xdr:rowOff>19050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xmlns="" id="{2D469AAD-1972-4B2A-A422-0A7F6D28ED72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148166</xdr:colOff>
      <xdr:row>2</xdr:row>
      <xdr:rowOff>179917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166" y="560917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E940CA91-B952-416F-902E-FC108D258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305B39D-EA69-460A-B98E-2DF672C9C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BA1DE0F2-D767-4F9B-91B6-C44751AC0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7D0BA45D-8BEC-4159-BC10-641CD8054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3D13DCEF-77BB-4345-94BC-E4C160FEB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E6088F2A-975D-4443-AB7A-8FDE13447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3973195D-9569-4C27-8314-9501C432C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D234E300-3E3A-4F0F-8F81-D2BB9100A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461010</xdr:colOff>
      <xdr:row>7</xdr:row>
      <xdr:rowOff>19050</xdr:rowOff>
    </xdr:to>
    <xdr:pic>
      <xdr:nvPicPr>
        <xdr:cNvPr id="11" name="image2.png">
          <a:extLst>
            <a:ext uri="{FF2B5EF4-FFF2-40B4-BE49-F238E27FC236}">
              <a16:creationId xmlns="" xmlns:a16="http://schemas.microsoft.com/office/drawing/2014/main" id="{2A0E85D9-DB65-4CFD-8F22-9E35659E9F11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698500</xdr:colOff>
      <xdr:row>2</xdr:row>
      <xdr:rowOff>137583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0" y="518583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oles\GRAFICAS\GRAFICAS%202016\CORTES%20Y%20GRAFIC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37;sticas%20de%20transparencia%20ene-di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2023"/>
      <sheetName val="NOV 2023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2023"/>
      <sheetName val="FEB 2023"/>
      <sheetName val="MAR 2023"/>
      <sheetName val="ABR 2023 "/>
      <sheetName val="MAY 2023"/>
      <sheetName val="JUN 2023"/>
      <sheetName val="JUL 2023"/>
      <sheetName val="AGO 2023"/>
      <sheetName val="SEP 2023"/>
      <sheetName val="OCT 2023"/>
      <sheetName val="NOV 2023"/>
      <sheetName val="DIC 20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1">
          <cell r="C21" t="str">
            <v>PNT</v>
          </cell>
          <cell r="D21" t="str">
            <v>MANUALES</v>
          </cell>
          <cell r="E21" t="str">
            <v>CORREO</v>
          </cell>
          <cell r="F21" t="str">
            <v>TOTAL</v>
          </cell>
          <cell r="H21" t="str">
            <v>MASCULINO</v>
          </cell>
          <cell r="I21" t="str">
            <v>FEMENINO</v>
          </cell>
          <cell r="J21" t="str">
            <v>EMPRESAS</v>
          </cell>
          <cell r="K21" t="str">
            <v>SEUDÓNIMO</v>
          </cell>
          <cell r="L21" t="str">
            <v>TOTAL</v>
          </cell>
        </row>
        <row r="22">
          <cell r="C22">
            <v>2</v>
          </cell>
          <cell r="D22">
            <v>0</v>
          </cell>
          <cell r="E22">
            <v>0</v>
          </cell>
          <cell r="F22">
            <v>2</v>
          </cell>
          <cell r="H22">
            <v>0</v>
          </cell>
          <cell r="I22">
            <v>1</v>
          </cell>
          <cell r="J22">
            <v>0</v>
          </cell>
          <cell r="K22">
            <v>1</v>
          </cell>
          <cell r="L22">
            <v>2</v>
          </cell>
        </row>
        <row r="23">
          <cell r="C23">
            <v>1</v>
          </cell>
          <cell r="D23">
            <v>0</v>
          </cell>
          <cell r="E23">
            <v>0</v>
          </cell>
          <cell r="F23">
            <v>1</v>
          </cell>
          <cell r="H23">
            <v>0</v>
          </cell>
          <cell r="I23">
            <v>0.5</v>
          </cell>
          <cell r="J23">
            <v>0</v>
          </cell>
          <cell r="K23">
            <v>0.5</v>
          </cell>
          <cell r="L23">
            <v>1</v>
          </cell>
        </row>
        <row r="44">
          <cell r="E44" t="str">
            <v>SE TIENE POR NO PRESENTADA ( NO CUMPLIÓ PREVENCIÓN)</v>
          </cell>
          <cell r="J44">
            <v>1</v>
          </cell>
          <cell r="K44">
            <v>0.5</v>
          </cell>
        </row>
        <row r="45">
          <cell r="E45" t="str">
            <v>NO CUMPLIO CON LOS EXTREMOS DEL ARTÍCULO 79 (REQUISITOS)</v>
          </cell>
          <cell r="J45">
            <v>0</v>
          </cell>
          <cell r="K45">
            <v>0</v>
          </cell>
        </row>
        <row r="46">
          <cell r="E46" t="str">
            <v xml:space="preserve">INCOMPETENCIA </v>
          </cell>
          <cell r="J46">
            <v>0</v>
          </cell>
          <cell r="K46">
            <v>0</v>
          </cell>
        </row>
        <row r="47">
          <cell r="E47" t="str">
            <v>NEGATIVA POR INEXISTENCIA</v>
          </cell>
          <cell r="J47">
            <v>1</v>
          </cell>
          <cell r="K47">
            <v>0.5</v>
          </cell>
        </row>
        <row r="48">
          <cell r="E48" t="str">
            <v>NEGATIVA CONFIDENCIAL E INEXISTENTE</v>
          </cell>
          <cell r="J48">
            <v>0</v>
          </cell>
          <cell r="K48">
            <v>0</v>
          </cell>
        </row>
        <row r="49">
          <cell r="E49" t="str">
            <v>AFIRMATIVO</v>
          </cell>
          <cell r="J49">
            <v>0</v>
          </cell>
          <cell r="K49">
            <v>0</v>
          </cell>
        </row>
        <row r="50">
          <cell r="E50" t="str">
            <v xml:space="preserve">AFIRMATIVO PARCIAL POR CONFIDENCIALIDAD </v>
          </cell>
          <cell r="J50">
            <v>0</v>
          </cell>
          <cell r="K50">
            <v>0</v>
          </cell>
        </row>
        <row r="51">
          <cell r="E51" t="str">
            <v>NEGATIVA POR CONFIDENCIALIDAD Y RESERVADA</v>
          </cell>
          <cell r="J51">
            <v>0</v>
          </cell>
          <cell r="K51">
            <v>0</v>
          </cell>
        </row>
        <row r="52">
          <cell r="E52" t="str">
            <v>AFIRMATIVO PARCIAL POR CONFIDENCIALIDAD E INEXISTENCIA</v>
          </cell>
          <cell r="J52">
            <v>0</v>
          </cell>
          <cell r="K52">
            <v>0</v>
          </cell>
        </row>
        <row r="53">
          <cell r="E53" t="str">
            <v>AFIRMATIVO PARCIAL POR CONFIDENCIALIDAD, RESERVA E INEXISTENCIA</v>
          </cell>
          <cell r="J53">
            <v>0</v>
          </cell>
          <cell r="K53">
            <v>0</v>
          </cell>
        </row>
        <row r="54">
          <cell r="E54" t="str">
            <v>AFIRMATIVO PARCIAL POR INEXISTENCIA</v>
          </cell>
          <cell r="J54">
            <v>0</v>
          </cell>
          <cell r="K54">
            <v>0</v>
          </cell>
        </row>
        <row r="55">
          <cell r="E55" t="str">
            <v>AFIRMATIVO PARCIAL POR RESERVA</v>
          </cell>
          <cell r="J55">
            <v>0</v>
          </cell>
          <cell r="K55">
            <v>0</v>
          </cell>
        </row>
        <row r="56">
          <cell r="E56" t="str">
            <v>AFIRMATIVO PARCIAL POR RESERVA Y CONFIDENCIALIDAD</v>
          </cell>
          <cell r="J56">
            <v>0</v>
          </cell>
          <cell r="K56">
            <v>0</v>
          </cell>
        </row>
        <row r="57">
          <cell r="E57" t="str">
            <v>AFIRMATIVO PARCIAL POR RESERVA E INEXISTENCIA</v>
          </cell>
          <cell r="J57">
            <v>0</v>
          </cell>
          <cell r="K57">
            <v>0</v>
          </cell>
        </row>
        <row r="58">
          <cell r="E58" t="str">
            <v>NEGATIVA  POR RESERVA</v>
          </cell>
          <cell r="J58">
            <v>0</v>
          </cell>
          <cell r="K58">
            <v>0</v>
          </cell>
        </row>
        <row r="59">
          <cell r="E59" t="str">
            <v>PREVENCIÓN ENTRAMITE</v>
          </cell>
          <cell r="J59">
            <v>0</v>
          </cell>
          <cell r="K59">
            <v>0</v>
          </cell>
        </row>
        <row r="96">
          <cell r="E96" t="str">
            <v>VIA CORREO ELECTRONICO</v>
          </cell>
          <cell r="I96">
            <v>0</v>
          </cell>
          <cell r="J96">
            <v>0</v>
          </cell>
        </row>
        <row r="97">
          <cell r="E97" t="str">
            <v>VÍA PNT</v>
          </cell>
          <cell r="I97">
            <v>2</v>
          </cell>
          <cell r="J97">
            <v>1</v>
          </cell>
        </row>
        <row r="98">
          <cell r="E98" t="str">
            <v>REPRODUCCIÓN DE DOCUMENTOS (COPIA SIMPLE, COPIA CERTIFICADA, PLANO SIMPLE Y PLANO CERTIFICADO)</v>
          </cell>
          <cell r="I98">
            <v>0</v>
          </cell>
          <cell r="J98">
            <v>0</v>
          </cell>
        </row>
        <row r="99">
          <cell r="E99" t="str">
            <v>FORMATO DIGITAL</v>
          </cell>
          <cell r="I99">
            <v>0</v>
          </cell>
          <cell r="J99">
            <v>0</v>
          </cell>
        </row>
        <row r="100">
          <cell r="E100" t="str">
            <v>CONSULTA DIRECTA</v>
          </cell>
          <cell r="I100">
            <v>0</v>
          </cell>
          <cell r="J100">
            <v>0</v>
          </cell>
        </row>
        <row r="155">
          <cell r="E155" t="str">
            <v>ORDINARIA</v>
          </cell>
          <cell r="I155">
            <v>1</v>
          </cell>
          <cell r="J155">
            <v>1</v>
          </cell>
        </row>
        <row r="156">
          <cell r="E156" t="str">
            <v>FUNDAMENTAL</v>
          </cell>
          <cell r="I156">
            <v>0</v>
          </cell>
          <cell r="J156">
            <v>0</v>
          </cell>
        </row>
        <row r="157">
          <cell r="E157" t="str">
            <v>RESERVADA</v>
          </cell>
          <cell r="I157">
            <v>0</v>
          </cell>
          <cell r="J157">
            <v>0</v>
          </cell>
        </row>
        <row r="158">
          <cell r="E158" t="str">
            <v>CONFIDENCIAL</v>
          </cell>
          <cell r="I158">
            <v>0</v>
          </cell>
          <cell r="J158">
            <v>0</v>
          </cell>
        </row>
        <row r="184">
          <cell r="E184" t="str">
            <v>ECONOMICA ADMINISTRATIVA</v>
          </cell>
          <cell r="I184">
            <v>1</v>
          </cell>
          <cell r="J184">
            <v>1</v>
          </cell>
        </row>
        <row r="185">
          <cell r="E185" t="str">
            <v>TRAMITE</v>
          </cell>
          <cell r="I185">
            <v>0</v>
          </cell>
          <cell r="J185">
            <v>0</v>
          </cell>
        </row>
        <row r="186">
          <cell r="E186" t="str">
            <v>SERV. PUB.</v>
          </cell>
          <cell r="I186">
            <v>0</v>
          </cell>
          <cell r="J186">
            <v>0</v>
          </cell>
        </row>
        <row r="187">
          <cell r="E187" t="str">
            <v>LEGAL</v>
          </cell>
          <cell r="I187">
            <v>0</v>
          </cell>
          <cell r="J187">
            <v>0</v>
          </cell>
        </row>
        <row r="211">
          <cell r="E211" t="str">
            <v>PNT</v>
          </cell>
          <cell r="I211">
            <v>1</v>
          </cell>
          <cell r="J211">
            <v>1</v>
          </cell>
        </row>
        <row r="212">
          <cell r="E212" t="str">
            <v>CORREO ELECTRONICO</v>
          </cell>
          <cell r="I212">
            <v>0</v>
          </cell>
          <cell r="J212">
            <v>0</v>
          </cell>
        </row>
        <row r="213">
          <cell r="E213" t="str">
            <v>NOTIFICACIÓN PERSONAL</v>
          </cell>
          <cell r="I213">
            <v>0</v>
          </cell>
          <cell r="J213">
            <v>0</v>
          </cell>
        </row>
        <row r="214">
          <cell r="E214" t="str">
            <v>LISTAS</v>
          </cell>
          <cell r="I214">
            <v>0</v>
          </cell>
          <cell r="J214">
            <v>0</v>
          </cell>
        </row>
        <row r="236">
          <cell r="E236" t="str">
            <v xml:space="preserve">Unidad de Planeación </v>
          </cell>
          <cell r="G236">
            <v>0</v>
          </cell>
        </row>
        <row r="237">
          <cell r="E237" t="str">
            <v>Unidad de Administración</v>
          </cell>
          <cell r="G237">
            <v>1</v>
          </cell>
        </row>
        <row r="238">
          <cell r="E238" t="str">
            <v>Unidad de Programas para la Igualdad Sustantiva</v>
          </cell>
          <cell r="G238">
            <v>0</v>
          </cell>
        </row>
        <row r="239">
          <cell r="E239" t="str">
            <v xml:space="preserve">Unidad Jurídica, Transparencia y Buenas Prácticas </v>
          </cell>
          <cell r="G239">
            <v>0</v>
          </cell>
        </row>
        <row r="240">
          <cell r="E240" t="str">
            <v>Órgano de Control Interno</v>
          </cell>
          <cell r="G2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zoomScale="80" zoomScaleNormal="80" workbookViewId="0">
      <selection activeCell="O22" sqref="O22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3" t="s"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3"/>
      <c r="Q13" s="1"/>
    </row>
    <row r="14" spans="1:17" ht="43.5" customHeight="1" thickBot="1" x14ac:dyDescent="0.85">
      <c r="A14" s="1"/>
      <c r="B14" s="185" t="s">
        <v>34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87" t="s">
        <v>1</v>
      </c>
      <c r="D20" s="188"/>
      <c r="E20" s="188"/>
      <c r="F20" s="189"/>
      <c r="G20" s="6"/>
      <c r="H20" s="187" t="s">
        <v>36</v>
      </c>
      <c r="I20" s="188"/>
      <c r="J20" s="188"/>
      <c r="K20" s="188"/>
      <c r="L20" s="189"/>
      <c r="M20" s="7"/>
      <c r="N20" s="7"/>
      <c r="O20" s="7"/>
      <c r="P20" s="5"/>
      <c r="Q20" s="1"/>
    </row>
    <row r="21" spans="1:17" s="14" customFormat="1" ht="15.75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5"/>
      <c r="Q21" s="8"/>
    </row>
    <row r="22" spans="1:17" ht="16.5" thickBot="1" x14ac:dyDescent="0.35">
      <c r="A22" s="1"/>
      <c r="B22" s="5"/>
      <c r="C22" s="15">
        <v>7</v>
      </c>
      <c r="D22" s="16">
        <v>0</v>
      </c>
      <c r="E22" s="16">
        <v>3</v>
      </c>
      <c r="F22" s="17">
        <f>SUM(C22:E22)</f>
        <v>10</v>
      </c>
      <c r="G22" s="18"/>
      <c r="H22" s="15">
        <v>5</v>
      </c>
      <c r="I22" s="15">
        <v>2</v>
      </c>
      <c r="J22" s="15">
        <v>1</v>
      </c>
      <c r="K22" s="15">
        <v>2</v>
      </c>
      <c r="L22" s="17">
        <f>SUM(H22:K22)</f>
        <v>10</v>
      </c>
      <c r="M22" s="5"/>
      <c r="N22" s="5"/>
      <c r="O22" s="5"/>
      <c r="P22" s="5"/>
      <c r="Q22" s="1"/>
    </row>
    <row r="23" spans="1:17" ht="16.5" thickBot="1" x14ac:dyDescent="0.35">
      <c r="A23" s="1"/>
      <c r="B23" s="5"/>
      <c r="C23" s="19">
        <f>C22/F22</f>
        <v>0.7</v>
      </c>
      <c r="D23" s="19">
        <f>D22/F22</f>
        <v>0</v>
      </c>
      <c r="E23" s="19">
        <f>E22/F22</f>
        <v>0.3</v>
      </c>
      <c r="F23" s="20">
        <f>SUM(C23:E23)</f>
        <v>1</v>
      </c>
      <c r="G23" s="18"/>
      <c r="H23" s="21">
        <f>H22/L22</f>
        <v>0.5</v>
      </c>
      <c r="I23" s="21">
        <f>I22/L22</f>
        <v>0.2</v>
      </c>
      <c r="J23" s="21">
        <f>J22/L22</f>
        <v>0.1</v>
      </c>
      <c r="K23" s="21">
        <f>K22/L22</f>
        <v>0.2</v>
      </c>
      <c r="L23" s="21">
        <f>SUM(H23:K23)</f>
        <v>1</v>
      </c>
      <c r="M23" s="5"/>
      <c r="N23" s="5"/>
      <c r="O23" s="5"/>
      <c r="P23" s="5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90" t="s">
        <v>9</v>
      </c>
      <c r="E43" s="191"/>
      <c r="F43" s="191"/>
      <c r="G43" s="191"/>
      <c r="H43" s="191"/>
      <c r="I43" s="191"/>
      <c r="J43" s="192"/>
      <c r="K43" s="193"/>
      <c r="L43" s="107"/>
      <c r="M43" s="10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0</v>
      </c>
      <c r="K44" s="25">
        <f>+J44/J61</f>
        <v>0</v>
      </c>
      <c r="L44" s="103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03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2</v>
      </c>
      <c r="K46" s="21">
        <f>+J46/J61</f>
        <v>0.2</v>
      </c>
      <c r="L46" s="103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6</v>
      </c>
      <c r="K47" s="21">
        <f>+J47/J61</f>
        <v>0.6</v>
      </c>
      <c r="L47" s="103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03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2</v>
      </c>
      <c r="K49" s="21">
        <f>+J49/J61</f>
        <v>0.2</v>
      </c>
      <c r="L49" s="103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03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03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03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03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0</v>
      </c>
      <c r="K54" s="21">
        <f>+J54/J61</f>
        <v>0</v>
      </c>
      <c r="L54" s="103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03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03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03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03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03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L60" s="102"/>
      <c r="M60" s="10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10</v>
      </c>
      <c r="K61" s="34">
        <f>SUM(K44:K60)</f>
        <v>1</v>
      </c>
      <c r="L61" s="105"/>
      <c r="M61" s="106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97" t="s">
        <v>10</v>
      </c>
      <c r="E95" s="198"/>
      <c r="F95" s="198"/>
      <c r="G95" s="198"/>
      <c r="H95" s="198"/>
      <c r="I95" s="198"/>
      <c r="J95" s="199"/>
      <c r="K95" s="35"/>
      <c r="L95" s="35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3</v>
      </c>
      <c r="J96" s="41">
        <f>+I96/I102</f>
        <v>0.3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7</v>
      </c>
      <c r="J97" s="41">
        <f>+I97/I102</f>
        <v>0.7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200" t="s">
        <v>12</v>
      </c>
      <c r="F98" s="201"/>
      <c r="G98" s="201"/>
      <c r="H98" s="202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10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203"/>
      <c r="E105" s="203"/>
      <c r="F105" s="203"/>
      <c r="G105" s="203"/>
      <c r="H105" s="203"/>
      <c r="I105" s="203"/>
      <c r="J105" s="203"/>
      <c r="K105" s="35"/>
      <c r="L105" s="35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204" t="s">
        <v>16</v>
      </c>
      <c r="F132" s="205"/>
      <c r="G132" s="205"/>
      <c r="H132" s="205"/>
      <c r="I132" s="205"/>
      <c r="J132" s="206"/>
      <c r="K132" s="35"/>
      <c r="L132" s="35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207" t="s">
        <v>17</v>
      </c>
      <c r="F133" s="208"/>
      <c r="G133" s="208"/>
      <c r="H133" s="208"/>
      <c r="I133" s="209"/>
      <c r="J133" s="57">
        <v>13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13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204" t="s">
        <v>18</v>
      </c>
      <c r="F137" s="205"/>
      <c r="G137" s="205"/>
      <c r="H137" s="205"/>
      <c r="I137" s="205"/>
      <c r="J137" s="206"/>
      <c r="K137" s="35"/>
      <c r="L137" s="35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207" t="s">
        <v>19</v>
      </c>
      <c r="F138" s="208"/>
      <c r="G138" s="208"/>
      <c r="H138" s="208"/>
      <c r="I138" s="209"/>
      <c r="J138" s="62">
        <v>4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4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94" t="s">
        <v>20</v>
      </c>
      <c r="F142" s="195"/>
      <c r="G142" s="195"/>
      <c r="H142" s="195"/>
      <c r="I142" s="195"/>
      <c r="J142" s="196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207" t="s">
        <v>21</v>
      </c>
      <c r="F143" s="208"/>
      <c r="G143" s="208"/>
      <c r="H143" s="208"/>
      <c r="I143" s="209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94" t="s">
        <v>22</v>
      </c>
      <c r="F147" s="195"/>
      <c r="G147" s="195"/>
      <c r="H147" s="195"/>
      <c r="I147" s="195"/>
      <c r="J147" s="196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207" t="s">
        <v>22</v>
      </c>
      <c r="F148" s="208"/>
      <c r="G148" s="208"/>
      <c r="H148" s="208"/>
      <c r="I148" s="209"/>
      <c r="J148" s="62">
        <v>0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0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204" t="s">
        <v>23</v>
      </c>
      <c r="E154" s="205"/>
      <c r="F154" s="205"/>
      <c r="G154" s="205"/>
      <c r="H154" s="205"/>
      <c r="I154" s="205"/>
      <c r="J154" s="206"/>
      <c r="K154" s="35"/>
      <c r="L154" s="35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210" t="str">
        <f>+'[1]ACUM-MAYO'!A162</f>
        <v>ORDINARIA</v>
      </c>
      <c r="F155" s="211"/>
      <c r="G155" s="211"/>
      <c r="H155" s="212"/>
      <c r="I155" s="67">
        <v>9</v>
      </c>
      <c r="J155" s="68">
        <f>+I155/I160</f>
        <v>0.9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210" t="str">
        <f>+'[1]ACUM-MAYO'!A163</f>
        <v>FUNDAMENTAL</v>
      </c>
      <c r="F156" s="211"/>
      <c r="G156" s="211"/>
      <c r="H156" s="212"/>
      <c r="I156" s="67">
        <v>1</v>
      </c>
      <c r="J156" s="70">
        <f>+I156/I160</f>
        <v>0.1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71">
        <v>4</v>
      </c>
      <c r="E157" s="210" t="str">
        <f>+'[1]ACUM-MAYO'!A165</f>
        <v>RESERVADA</v>
      </c>
      <c r="F157" s="211"/>
      <c r="G157" s="211"/>
      <c r="H157" s="212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210" t="s">
        <v>24</v>
      </c>
      <c r="F158" s="211"/>
      <c r="G158" s="211"/>
      <c r="H158" s="212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10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204" t="s">
        <v>25</v>
      </c>
      <c r="E183" s="205"/>
      <c r="F183" s="205"/>
      <c r="G183" s="205"/>
      <c r="H183" s="205"/>
      <c r="I183" s="205"/>
      <c r="J183" s="206"/>
      <c r="K183" s="35"/>
      <c r="L183" s="35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210" t="str">
        <f>+'[1]ACUM-MAYO'!A173</f>
        <v>ECONOMICA ADMINISTRATIVA</v>
      </c>
      <c r="F184" s="211"/>
      <c r="G184" s="211"/>
      <c r="H184" s="212"/>
      <c r="I184" s="67">
        <v>9</v>
      </c>
      <c r="J184" s="79">
        <f>+I184/I189</f>
        <v>0.9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210" t="str">
        <f>+'[1]ACUM-MAYO'!A174</f>
        <v>TRAMITE</v>
      </c>
      <c r="F185" s="211"/>
      <c r="G185" s="211"/>
      <c r="H185" s="212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210" t="str">
        <f>+'[1]ACUM-MAYO'!A175</f>
        <v>SERV. PUB.</v>
      </c>
      <c r="F186" s="211"/>
      <c r="G186" s="211"/>
      <c r="H186" s="212"/>
      <c r="I186" s="81">
        <v>1</v>
      </c>
      <c r="J186" s="80">
        <f>+I186/I189</f>
        <v>0.1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210" t="str">
        <f>+'[1]ACUM-MAYO'!A176</f>
        <v>LEGAL</v>
      </c>
      <c r="F187" s="211"/>
      <c r="G187" s="211"/>
      <c r="H187" s="212"/>
      <c r="I187" s="67">
        <v>0</v>
      </c>
      <c r="J187" s="82">
        <f>+I187/I189</f>
        <v>0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10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204" t="s">
        <v>26</v>
      </c>
      <c r="E210" s="205"/>
      <c r="F210" s="205"/>
      <c r="G210" s="205"/>
      <c r="H210" s="205"/>
      <c r="I210" s="205"/>
      <c r="J210" s="206"/>
      <c r="K210" s="35"/>
      <c r="L210" s="35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7</v>
      </c>
      <c r="J211" s="79">
        <f>+I211/I216</f>
        <v>0.7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3</v>
      </c>
      <c r="J212" s="79">
        <f>+I212/I216</f>
        <v>0.3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89"/>
      <c r="H214" s="90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10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217" t="s">
        <v>35</v>
      </c>
      <c r="E235" s="218"/>
      <c r="F235" s="218"/>
      <c r="G235" s="219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220" t="s">
        <v>27</v>
      </c>
      <c r="F236" s="221"/>
      <c r="G236" s="93">
        <v>0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94" t="s">
        <v>28</v>
      </c>
      <c r="F237" s="95"/>
      <c r="G237" s="93">
        <v>6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220" t="s">
        <v>29</v>
      </c>
      <c r="F238" s="221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222" t="s">
        <v>30</v>
      </c>
      <c r="F239" s="223"/>
      <c r="G239" s="112">
        <v>4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224" t="s">
        <v>33</v>
      </c>
      <c r="F240" s="225"/>
      <c r="G240" s="114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213" t="s">
        <v>4</v>
      </c>
      <c r="F241" s="214"/>
      <c r="G241" s="113">
        <f>SUM(G236:G240)</f>
        <v>10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215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241:F241"/>
    <mergeCell ref="B243:O243"/>
    <mergeCell ref="E187:H187"/>
    <mergeCell ref="D210:J210"/>
    <mergeCell ref="D235:G235"/>
    <mergeCell ref="E236:F236"/>
    <mergeCell ref="E238:F238"/>
    <mergeCell ref="E239:F239"/>
    <mergeCell ref="E240:F240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142:J142"/>
    <mergeCell ref="D95:J95"/>
    <mergeCell ref="E98:H98"/>
    <mergeCell ref="D105:J105"/>
    <mergeCell ref="E132:J132"/>
    <mergeCell ref="E133:I133"/>
    <mergeCell ref="E137:J137"/>
    <mergeCell ref="E138:I138"/>
    <mergeCell ref="B13:O13"/>
    <mergeCell ref="B14:O14"/>
    <mergeCell ref="C20:F20"/>
    <mergeCell ref="H20:L20"/>
    <mergeCell ref="D43:K43"/>
  </mergeCells>
  <pageMargins left="0.25" right="0.25" top="0.75" bottom="0.75" header="0.3" footer="0.3"/>
  <pageSetup scale="5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zoomScale="90" zoomScaleNormal="90" workbookViewId="0">
      <selection activeCell="B14" sqref="B14:O14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3" t="s"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3"/>
      <c r="Q13" s="1"/>
    </row>
    <row r="14" spans="1:17" ht="43.5" customHeight="1" thickBot="1" x14ac:dyDescent="0.85">
      <c r="A14" s="1"/>
      <c r="B14" s="185" t="s">
        <v>45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87" t="s">
        <v>1</v>
      </c>
      <c r="D20" s="188"/>
      <c r="E20" s="188"/>
      <c r="F20" s="189"/>
      <c r="G20" s="6"/>
      <c r="H20" s="187" t="s">
        <v>36</v>
      </c>
      <c r="I20" s="188"/>
      <c r="J20" s="188"/>
      <c r="K20" s="188"/>
      <c r="L20" s="189"/>
      <c r="M20" s="7"/>
      <c r="N20" s="7"/>
      <c r="O20" s="7"/>
      <c r="P20" s="5"/>
      <c r="Q20" s="1"/>
    </row>
    <row r="21" spans="1:17" s="14" customFormat="1" ht="15.75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8"/>
      <c r="Q21" s="8"/>
    </row>
    <row r="22" spans="1:17" ht="16.5" thickBot="1" x14ac:dyDescent="0.35">
      <c r="A22" s="1"/>
      <c r="B22" s="5"/>
      <c r="C22" s="15">
        <v>2</v>
      </c>
      <c r="D22" s="16">
        <v>0</v>
      </c>
      <c r="E22" s="16">
        <v>4</v>
      </c>
      <c r="F22" s="17">
        <f>SUM(C22:E22)</f>
        <v>6</v>
      </c>
      <c r="G22" s="18"/>
      <c r="H22" s="15">
        <v>0</v>
      </c>
      <c r="I22" s="15">
        <v>2</v>
      </c>
      <c r="J22" s="15">
        <v>0</v>
      </c>
      <c r="K22" s="15">
        <v>4</v>
      </c>
      <c r="L22" s="17">
        <f>SUM(H22:K22)</f>
        <v>6</v>
      </c>
      <c r="M22" s="5"/>
      <c r="N22" s="5"/>
      <c r="O22" s="5"/>
      <c r="P22" s="1"/>
      <c r="Q22" s="1"/>
    </row>
    <row r="23" spans="1:17" ht="16.5" thickBot="1" x14ac:dyDescent="0.35">
      <c r="A23" s="1"/>
      <c r="B23" s="5"/>
      <c r="C23" s="19">
        <f>C22/F22</f>
        <v>0.33333333333333331</v>
      </c>
      <c r="D23" s="19">
        <f>D22/F22</f>
        <v>0</v>
      </c>
      <c r="E23" s="19">
        <f>E22/F22</f>
        <v>0.66666666666666663</v>
      </c>
      <c r="F23" s="20">
        <f>SUM(C23:E23)</f>
        <v>1</v>
      </c>
      <c r="G23" s="18"/>
      <c r="H23" s="21">
        <f>H22/L22</f>
        <v>0</v>
      </c>
      <c r="I23" s="21">
        <f>I22/L22</f>
        <v>0.33333333333333331</v>
      </c>
      <c r="J23" s="21">
        <f>J22/L22</f>
        <v>0</v>
      </c>
      <c r="K23" s="21">
        <f>K22/L22</f>
        <v>0.66666666666666663</v>
      </c>
      <c r="L23" s="21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90" t="s">
        <v>9</v>
      </c>
      <c r="E43" s="191"/>
      <c r="F43" s="191"/>
      <c r="G43" s="191"/>
      <c r="H43" s="191"/>
      <c r="I43" s="191"/>
      <c r="J43" s="192"/>
      <c r="K43" s="193"/>
      <c r="L43" s="7"/>
      <c r="M43" s="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0</v>
      </c>
      <c r="K44" s="25">
        <f>+J44/J61</f>
        <v>0</v>
      </c>
      <c r="L44" s="18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8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0</v>
      </c>
      <c r="K46" s="21">
        <f>+J46/J61</f>
        <v>0</v>
      </c>
      <c r="L46" s="18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0</v>
      </c>
      <c r="K47" s="21">
        <f>+J47/J61</f>
        <v>0</v>
      </c>
      <c r="L47" s="18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8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6</v>
      </c>
      <c r="K49" s="21">
        <f>+J49/J61</f>
        <v>1</v>
      </c>
      <c r="L49" s="18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8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8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8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8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0</v>
      </c>
      <c r="K54" s="21">
        <f>+J54/J61</f>
        <v>0</v>
      </c>
      <c r="L54" s="18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8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8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8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8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8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6</v>
      </c>
      <c r="K61" s="34">
        <f>SUM(K44:K60)</f>
        <v>1</v>
      </c>
      <c r="L61" s="151"/>
      <c r="M61" s="152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97" t="s">
        <v>10</v>
      </c>
      <c r="E95" s="198"/>
      <c r="F95" s="198"/>
      <c r="G95" s="198"/>
      <c r="H95" s="198"/>
      <c r="I95" s="198"/>
      <c r="J95" s="199"/>
      <c r="K95" s="170"/>
      <c r="L95" s="170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4</v>
      </c>
      <c r="J96" s="41">
        <f>+I96/I102</f>
        <v>0.66666666666666663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2</v>
      </c>
      <c r="J97" s="41">
        <f>+I97/I102</f>
        <v>0.33333333333333331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200" t="s">
        <v>12</v>
      </c>
      <c r="F98" s="201"/>
      <c r="G98" s="201"/>
      <c r="H98" s="202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6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203"/>
      <c r="E105" s="203"/>
      <c r="F105" s="203"/>
      <c r="G105" s="203"/>
      <c r="H105" s="203"/>
      <c r="I105" s="203"/>
      <c r="J105" s="203"/>
      <c r="K105" s="170"/>
      <c r="L105" s="170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204" t="s">
        <v>16</v>
      </c>
      <c r="F132" s="205"/>
      <c r="G132" s="205"/>
      <c r="H132" s="205"/>
      <c r="I132" s="205"/>
      <c r="J132" s="206"/>
      <c r="K132" s="170"/>
      <c r="L132" s="170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207" t="s">
        <v>17</v>
      </c>
      <c r="F133" s="208"/>
      <c r="G133" s="208"/>
      <c r="H133" s="208"/>
      <c r="I133" s="209"/>
      <c r="J133" s="57">
        <v>32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32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204" t="s">
        <v>18</v>
      </c>
      <c r="F137" s="205"/>
      <c r="G137" s="205"/>
      <c r="H137" s="205"/>
      <c r="I137" s="205"/>
      <c r="J137" s="206"/>
      <c r="K137" s="170"/>
      <c r="L137" s="170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207" t="s">
        <v>19</v>
      </c>
      <c r="F138" s="208"/>
      <c r="G138" s="208"/>
      <c r="H138" s="208"/>
      <c r="I138" s="209"/>
      <c r="J138" s="62">
        <v>1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1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94" t="s">
        <v>20</v>
      </c>
      <c r="F142" s="195"/>
      <c r="G142" s="195"/>
      <c r="H142" s="195"/>
      <c r="I142" s="195"/>
      <c r="J142" s="196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207" t="s">
        <v>21</v>
      </c>
      <c r="F143" s="208"/>
      <c r="G143" s="208"/>
      <c r="H143" s="208"/>
      <c r="I143" s="209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94" t="s">
        <v>22</v>
      </c>
      <c r="F147" s="195"/>
      <c r="G147" s="195"/>
      <c r="H147" s="195"/>
      <c r="I147" s="195"/>
      <c r="J147" s="196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207" t="s">
        <v>22</v>
      </c>
      <c r="F148" s="208"/>
      <c r="G148" s="208"/>
      <c r="H148" s="208"/>
      <c r="I148" s="209"/>
      <c r="J148" s="62">
        <v>4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4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204" t="s">
        <v>23</v>
      </c>
      <c r="E154" s="205"/>
      <c r="F154" s="205"/>
      <c r="G154" s="205"/>
      <c r="H154" s="205"/>
      <c r="I154" s="205"/>
      <c r="J154" s="206"/>
      <c r="K154" s="170"/>
      <c r="L154" s="170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210" t="str">
        <f>+'[1]ACUM-MAYO'!A162</f>
        <v>ORDINARIA</v>
      </c>
      <c r="F155" s="211"/>
      <c r="G155" s="211"/>
      <c r="H155" s="212"/>
      <c r="I155" s="67">
        <v>6</v>
      </c>
      <c r="J155" s="68">
        <f>+I155/I160</f>
        <v>1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210" t="str">
        <f>+'[1]ACUM-MAYO'!A163</f>
        <v>FUNDAMENTAL</v>
      </c>
      <c r="F156" s="211"/>
      <c r="G156" s="211"/>
      <c r="H156" s="212"/>
      <c r="I156" s="67">
        <v>0</v>
      </c>
      <c r="J156" s="70">
        <f>+I156/I160</f>
        <v>0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69">
        <v>4</v>
      </c>
      <c r="E157" s="210" t="str">
        <f>+'[1]ACUM-MAYO'!A165</f>
        <v>RESERVADA</v>
      </c>
      <c r="F157" s="211"/>
      <c r="G157" s="211"/>
      <c r="H157" s="212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210" t="s">
        <v>24</v>
      </c>
      <c r="F158" s="211"/>
      <c r="G158" s="211"/>
      <c r="H158" s="212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6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204" t="s">
        <v>25</v>
      </c>
      <c r="E183" s="205"/>
      <c r="F183" s="205"/>
      <c r="G183" s="205"/>
      <c r="H183" s="205"/>
      <c r="I183" s="205"/>
      <c r="J183" s="206"/>
      <c r="K183" s="170"/>
      <c r="L183" s="170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210" t="str">
        <f>+'[1]ACUM-MAYO'!A173</f>
        <v>ECONOMICA ADMINISTRATIVA</v>
      </c>
      <c r="F184" s="211"/>
      <c r="G184" s="211"/>
      <c r="H184" s="212"/>
      <c r="I184" s="67">
        <v>4</v>
      </c>
      <c r="J184" s="79">
        <f>+I184/I189</f>
        <v>0.66666666666666663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210" t="str">
        <f>+'[1]ACUM-MAYO'!A174</f>
        <v>TRAMITE</v>
      </c>
      <c r="F185" s="211"/>
      <c r="G185" s="211"/>
      <c r="H185" s="212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210" t="str">
        <f>+'[1]ACUM-MAYO'!A175</f>
        <v>SERV. PUB.</v>
      </c>
      <c r="F186" s="211"/>
      <c r="G186" s="211"/>
      <c r="H186" s="212"/>
      <c r="I186" s="81">
        <v>2</v>
      </c>
      <c r="J186" s="80">
        <f>+I186/I189</f>
        <v>0.33333333333333331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210" t="str">
        <f>+'[1]ACUM-MAYO'!A176</f>
        <v>LEGAL</v>
      </c>
      <c r="F187" s="211"/>
      <c r="G187" s="211"/>
      <c r="H187" s="212"/>
      <c r="I187" s="67">
        <v>0</v>
      </c>
      <c r="J187" s="82">
        <f>+I187/I189</f>
        <v>0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6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204" t="s">
        <v>26</v>
      </c>
      <c r="E210" s="205"/>
      <c r="F210" s="205"/>
      <c r="G210" s="205"/>
      <c r="H210" s="205"/>
      <c r="I210" s="205"/>
      <c r="J210" s="206"/>
      <c r="K210" s="170"/>
      <c r="L210" s="170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2</v>
      </c>
      <c r="J211" s="79">
        <f>+I211/I216</f>
        <v>0.33333333333333331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4</v>
      </c>
      <c r="J212" s="79">
        <f>+I212/I216</f>
        <v>0.66666666666666663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65"/>
      <c r="H214" s="166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6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217" t="s">
        <v>35</v>
      </c>
      <c r="E235" s="218"/>
      <c r="F235" s="218"/>
      <c r="G235" s="219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220" t="s">
        <v>27</v>
      </c>
      <c r="F236" s="221"/>
      <c r="G236" s="93">
        <v>0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67" t="s">
        <v>28</v>
      </c>
      <c r="F237" s="168"/>
      <c r="G237" s="93">
        <v>0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220" t="s">
        <v>29</v>
      </c>
      <c r="F238" s="221"/>
      <c r="G238" s="96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222" t="s">
        <v>30</v>
      </c>
      <c r="F239" s="223"/>
      <c r="G239" s="112">
        <v>4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224" t="s">
        <v>33</v>
      </c>
      <c r="F240" s="225"/>
      <c r="G240" s="114">
        <v>1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213" t="s">
        <v>4</v>
      </c>
      <c r="F241" s="214"/>
      <c r="G241" s="113">
        <f>SUM(G236:G240)</f>
        <v>6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215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239:F239"/>
    <mergeCell ref="E241:F241"/>
    <mergeCell ref="B243:O243"/>
    <mergeCell ref="E186:H186"/>
    <mergeCell ref="E187:H187"/>
    <mergeCell ref="D210:J210"/>
    <mergeCell ref="D235:G235"/>
    <mergeCell ref="E236:F236"/>
    <mergeCell ref="E238:F238"/>
    <mergeCell ref="E240:F240"/>
    <mergeCell ref="E133:I133"/>
    <mergeCell ref="E137:J137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38:I138"/>
    <mergeCell ref="E157:H157"/>
    <mergeCell ref="E158:H158"/>
    <mergeCell ref="D183:J183"/>
    <mergeCell ref="E184:H184"/>
    <mergeCell ref="D95:J95"/>
    <mergeCell ref="E98:H98"/>
    <mergeCell ref="D105:J105"/>
    <mergeCell ref="E132:J132"/>
    <mergeCell ref="B13:O13"/>
    <mergeCell ref="B14:O14"/>
    <mergeCell ref="C20:F20"/>
    <mergeCell ref="H20:L20"/>
    <mergeCell ref="D43:K43"/>
  </mergeCells>
  <pageMargins left="0.25" right="0.25" top="0.75" bottom="0.75" header="0.3" footer="0.3"/>
  <pageSetup scale="54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zoomScale="80" zoomScaleNormal="80" workbookViewId="0">
      <selection activeCell="O9" sqref="O9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3" t="s"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3"/>
      <c r="Q13" s="1"/>
    </row>
    <row r="14" spans="1:17" ht="43.5" customHeight="1" thickBot="1" x14ac:dyDescent="0.85">
      <c r="A14" s="1"/>
      <c r="B14" s="185" t="s">
        <v>46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87" t="s">
        <v>1</v>
      </c>
      <c r="D20" s="188"/>
      <c r="E20" s="188"/>
      <c r="F20" s="189"/>
      <c r="G20" s="6"/>
      <c r="H20" s="187" t="s">
        <v>36</v>
      </c>
      <c r="I20" s="188"/>
      <c r="J20" s="188"/>
      <c r="K20" s="188"/>
      <c r="L20" s="189"/>
      <c r="M20" s="7"/>
      <c r="N20" s="7"/>
      <c r="O20" s="7"/>
      <c r="P20" s="5"/>
      <c r="Q20" s="1"/>
    </row>
    <row r="21" spans="1:17" s="14" customFormat="1" ht="15.75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8"/>
      <c r="Q21" s="8"/>
    </row>
    <row r="22" spans="1:17" ht="16.5" thickBot="1" x14ac:dyDescent="0.35">
      <c r="A22" s="1"/>
      <c r="B22" s="5"/>
      <c r="C22" s="15">
        <v>1</v>
      </c>
      <c r="D22" s="16">
        <v>0</v>
      </c>
      <c r="E22" s="16">
        <v>0</v>
      </c>
      <c r="F22" s="17">
        <f>SUM(C22:E22)</f>
        <v>1</v>
      </c>
      <c r="G22" s="18"/>
      <c r="H22" s="15">
        <v>0</v>
      </c>
      <c r="I22" s="15">
        <v>1</v>
      </c>
      <c r="J22" s="15">
        <v>0</v>
      </c>
      <c r="K22" s="15">
        <v>0</v>
      </c>
      <c r="L22" s="17">
        <f>SUM(H22:K22)</f>
        <v>1</v>
      </c>
      <c r="M22" s="5"/>
      <c r="N22" s="5"/>
      <c r="O22" s="5"/>
      <c r="P22" s="1"/>
      <c r="Q22" s="1"/>
    </row>
    <row r="23" spans="1:17" ht="16.5" thickBot="1" x14ac:dyDescent="0.35">
      <c r="A23" s="1"/>
      <c r="B23" s="5"/>
      <c r="C23" s="19">
        <f>C22/F22</f>
        <v>1</v>
      </c>
      <c r="D23" s="19">
        <f>D22/F22</f>
        <v>0</v>
      </c>
      <c r="E23" s="19">
        <f>E22/F22</f>
        <v>0</v>
      </c>
      <c r="F23" s="20">
        <f>SUM(C23:E23)</f>
        <v>1</v>
      </c>
      <c r="G23" s="18"/>
      <c r="H23" s="21">
        <f>H22/L22</f>
        <v>0</v>
      </c>
      <c r="I23" s="21">
        <f>I22/L22</f>
        <v>1</v>
      </c>
      <c r="J23" s="21">
        <f>J22/L22</f>
        <v>0</v>
      </c>
      <c r="K23" s="21">
        <f>K22/L22</f>
        <v>0</v>
      </c>
      <c r="L23" s="21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90" t="s">
        <v>9</v>
      </c>
      <c r="E43" s="191"/>
      <c r="F43" s="191"/>
      <c r="G43" s="191"/>
      <c r="H43" s="191"/>
      <c r="I43" s="191"/>
      <c r="J43" s="192"/>
      <c r="K43" s="193"/>
      <c r="L43" s="7"/>
      <c r="M43" s="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0</v>
      </c>
      <c r="K44" s="25">
        <f>+J44/J61</f>
        <v>0</v>
      </c>
      <c r="L44" s="18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8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0</v>
      </c>
      <c r="K46" s="21">
        <f>+J46/J61</f>
        <v>0</v>
      </c>
      <c r="L46" s="18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0</v>
      </c>
      <c r="K47" s="21">
        <f>+J47/J61</f>
        <v>0</v>
      </c>
      <c r="L47" s="18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8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1</v>
      </c>
      <c r="K49" s="21">
        <f>+J49/J61</f>
        <v>1</v>
      </c>
      <c r="L49" s="18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8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8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8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8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0</v>
      </c>
      <c r="K54" s="21">
        <f>+J54/J61</f>
        <v>0</v>
      </c>
      <c r="L54" s="18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8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8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8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8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8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1</v>
      </c>
      <c r="K61" s="34">
        <f>SUM(K44:K60)</f>
        <v>1</v>
      </c>
      <c r="L61" s="151"/>
      <c r="M61" s="152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97" t="s">
        <v>10</v>
      </c>
      <c r="E95" s="198"/>
      <c r="F95" s="198"/>
      <c r="G95" s="198"/>
      <c r="H95" s="198"/>
      <c r="I95" s="198"/>
      <c r="J95" s="199"/>
      <c r="K95" s="171"/>
      <c r="L95" s="171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0</v>
      </c>
      <c r="J96" s="41">
        <f>+I96/I102</f>
        <v>0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1</v>
      </c>
      <c r="J97" s="41">
        <f>+I97/I102</f>
        <v>1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200" t="s">
        <v>12</v>
      </c>
      <c r="F98" s="201"/>
      <c r="G98" s="201"/>
      <c r="H98" s="202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1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203"/>
      <c r="E105" s="203"/>
      <c r="F105" s="203"/>
      <c r="G105" s="203"/>
      <c r="H105" s="203"/>
      <c r="I105" s="203"/>
      <c r="J105" s="203"/>
      <c r="K105" s="171"/>
      <c r="L105" s="171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204" t="s">
        <v>16</v>
      </c>
      <c r="F132" s="205"/>
      <c r="G132" s="205"/>
      <c r="H132" s="205"/>
      <c r="I132" s="205"/>
      <c r="J132" s="206"/>
      <c r="K132" s="171"/>
      <c r="L132" s="171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207" t="s">
        <v>17</v>
      </c>
      <c r="F133" s="208"/>
      <c r="G133" s="208"/>
      <c r="H133" s="208"/>
      <c r="I133" s="209"/>
      <c r="J133" s="57">
        <v>1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1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204" t="s">
        <v>18</v>
      </c>
      <c r="F137" s="205"/>
      <c r="G137" s="205"/>
      <c r="H137" s="205"/>
      <c r="I137" s="205"/>
      <c r="J137" s="206"/>
      <c r="K137" s="171"/>
      <c r="L137" s="171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207" t="s">
        <v>19</v>
      </c>
      <c r="F138" s="208"/>
      <c r="G138" s="208"/>
      <c r="H138" s="208"/>
      <c r="I138" s="209"/>
      <c r="J138" s="62">
        <v>4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4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94" t="s">
        <v>20</v>
      </c>
      <c r="F142" s="195"/>
      <c r="G142" s="195"/>
      <c r="H142" s="195"/>
      <c r="I142" s="195"/>
      <c r="J142" s="196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207" t="s">
        <v>21</v>
      </c>
      <c r="F143" s="208"/>
      <c r="G143" s="208"/>
      <c r="H143" s="208"/>
      <c r="I143" s="209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94" t="s">
        <v>22</v>
      </c>
      <c r="F147" s="195"/>
      <c r="G147" s="195"/>
      <c r="H147" s="195"/>
      <c r="I147" s="195"/>
      <c r="J147" s="196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207" t="s">
        <v>22</v>
      </c>
      <c r="F148" s="208"/>
      <c r="G148" s="208"/>
      <c r="H148" s="208"/>
      <c r="I148" s="209"/>
      <c r="J148" s="62">
        <v>0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0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204" t="s">
        <v>23</v>
      </c>
      <c r="E154" s="205"/>
      <c r="F154" s="205"/>
      <c r="G154" s="205"/>
      <c r="H154" s="205"/>
      <c r="I154" s="205"/>
      <c r="J154" s="206"/>
      <c r="K154" s="171"/>
      <c r="L154" s="171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210" t="str">
        <f>+'[1]ACUM-MAYO'!A162</f>
        <v>ORDINARIA</v>
      </c>
      <c r="F155" s="211"/>
      <c r="G155" s="211"/>
      <c r="H155" s="212"/>
      <c r="I155" s="67">
        <v>1</v>
      </c>
      <c r="J155" s="68">
        <f>+I155/I160</f>
        <v>1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210" t="str">
        <f>+'[1]ACUM-MAYO'!A163</f>
        <v>FUNDAMENTAL</v>
      </c>
      <c r="F156" s="211"/>
      <c r="G156" s="211"/>
      <c r="H156" s="212"/>
      <c r="I156" s="67">
        <v>0</v>
      </c>
      <c r="J156" s="70">
        <f>+I156/I160</f>
        <v>0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72">
        <v>4</v>
      </c>
      <c r="E157" s="210" t="str">
        <f>+'[1]ACUM-MAYO'!A165</f>
        <v>RESERVADA</v>
      </c>
      <c r="F157" s="211"/>
      <c r="G157" s="211"/>
      <c r="H157" s="212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210" t="s">
        <v>24</v>
      </c>
      <c r="F158" s="211"/>
      <c r="G158" s="211"/>
      <c r="H158" s="212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1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204" t="s">
        <v>25</v>
      </c>
      <c r="E183" s="205"/>
      <c r="F183" s="205"/>
      <c r="G183" s="205"/>
      <c r="H183" s="205"/>
      <c r="I183" s="205"/>
      <c r="J183" s="206"/>
      <c r="K183" s="171"/>
      <c r="L183" s="171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210" t="str">
        <f>+'[1]ACUM-MAYO'!A173</f>
        <v>ECONOMICA ADMINISTRATIVA</v>
      </c>
      <c r="F184" s="211"/>
      <c r="G184" s="211"/>
      <c r="H184" s="212"/>
      <c r="I184" s="67">
        <v>1</v>
      </c>
      <c r="J184" s="79">
        <f>+I184/I189</f>
        <v>1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210" t="str">
        <f>+'[1]ACUM-MAYO'!A174</f>
        <v>TRAMITE</v>
      </c>
      <c r="F185" s="211"/>
      <c r="G185" s="211"/>
      <c r="H185" s="212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210" t="str">
        <f>+'[1]ACUM-MAYO'!A175</f>
        <v>SERV. PUB.</v>
      </c>
      <c r="F186" s="211"/>
      <c r="G186" s="211"/>
      <c r="H186" s="212"/>
      <c r="I186" s="81">
        <v>0</v>
      </c>
      <c r="J186" s="80">
        <f>+I186/I189</f>
        <v>0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210" t="str">
        <f>+'[1]ACUM-MAYO'!A176</f>
        <v>LEGAL</v>
      </c>
      <c r="F187" s="211"/>
      <c r="G187" s="211"/>
      <c r="H187" s="212"/>
      <c r="I187" s="67">
        <v>0</v>
      </c>
      <c r="J187" s="82">
        <f>+I187/I189</f>
        <v>0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1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204" t="s">
        <v>26</v>
      </c>
      <c r="E210" s="205"/>
      <c r="F210" s="205"/>
      <c r="G210" s="205"/>
      <c r="H210" s="205"/>
      <c r="I210" s="205"/>
      <c r="J210" s="206"/>
      <c r="K210" s="171"/>
      <c r="L210" s="171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1</v>
      </c>
      <c r="J211" s="79">
        <f>+I211/I216</f>
        <v>1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0</v>
      </c>
      <c r="J212" s="79">
        <f>+I212/I216</f>
        <v>0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73"/>
      <c r="H214" s="174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1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217" t="s">
        <v>35</v>
      </c>
      <c r="E235" s="218"/>
      <c r="F235" s="218"/>
      <c r="G235" s="219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220" t="s">
        <v>27</v>
      </c>
      <c r="F236" s="221"/>
      <c r="G236" s="93">
        <v>0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75" t="s">
        <v>28</v>
      </c>
      <c r="F237" s="176"/>
      <c r="G237" s="93">
        <v>1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220" t="s">
        <v>29</v>
      </c>
      <c r="F238" s="221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222" t="s">
        <v>30</v>
      </c>
      <c r="F239" s="223"/>
      <c r="G239" s="112">
        <v>0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224" t="s">
        <v>33</v>
      </c>
      <c r="F240" s="225"/>
      <c r="G240" s="114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213" t="s">
        <v>4</v>
      </c>
      <c r="F241" s="214"/>
      <c r="G241" s="113">
        <f>SUM(G236:G240)</f>
        <v>1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215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D95:J95"/>
    <mergeCell ref="E98:H98"/>
    <mergeCell ref="D105:J105"/>
    <mergeCell ref="E132:J132"/>
    <mergeCell ref="B13:O13"/>
    <mergeCell ref="B14:O14"/>
    <mergeCell ref="C20:F20"/>
    <mergeCell ref="H20:L20"/>
    <mergeCell ref="D43:K43"/>
    <mergeCell ref="E133:I133"/>
    <mergeCell ref="E137:J137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38:I138"/>
    <mergeCell ref="E157:H157"/>
    <mergeCell ref="E158:H158"/>
    <mergeCell ref="D183:J183"/>
    <mergeCell ref="E184:H184"/>
    <mergeCell ref="E239:F239"/>
    <mergeCell ref="E241:F241"/>
    <mergeCell ref="B243:O243"/>
    <mergeCell ref="E186:H186"/>
    <mergeCell ref="E187:H187"/>
    <mergeCell ref="D210:J210"/>
    <mergeCell ref="D235:G235"/>
    <mergeCell ref="E236:F236"/>
    <mergeCell ref="E238:F238"/>
    <mergeCell ref="E240:F240"/>
  </mergeCells>
  <pageMargins left="0.25" right="0.25" top="0.75" bottom="0.75" header="0.3" footer="0.3"/>
  <pageSetup scale="5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tabSelected="1" zoomScale="80" zoomScaleNormal="80" workbookViewId="0">
      <selection activeCell="R20" sqref="R20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3" t="s"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3"/>
      <c r="Q13" s="1"/>
    </row>
    <row r="14" spans="1:17" ht="43.5" customHeight="1" thickBot="1" x14ac:dyDescent="0.85">
      <c r="A14" s="1"/>
      <c r="B14" s="185" t="s">
        <v>47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87" t="s">
        <v>1</v>
      </c>
      <c r="D20" s="188"/>
      <c r="E20" s="188"/>
      <c r="F20" s="189"/>
      <c r="G20" s="6"/>
      <c r="H20" s="187" t="s">
        <v>36</v>
      </c>
      <c r="I20" s="188"/>
      <c r="J20" s="188"/>
      <c r="K20" s="188"/>
      <c r="L20" s="189"/>
      <c r="M20" s="7"/>
      <c r="N20" s="7"/>
      <c r="O20" s="7"/>
      <c r="P20" s="5"/>
      <c r="Q20" s="1"/>
    </row>
    <row r="21" spans="1:17" s="14" customFormat="1" ht="15.75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5"/>
      <c r="Q21" s="8"/>
    </row>
    <row r="22" spans="1:17" ht="16.5" thickBot="1" x14ac:dyDescent="0.35">
      <c r="A22" s="1"/>
      <c r="B22" s="5"/>
      <c r="C22" s="15">
        <v>2</v>
      </c>
      <c r="D22" s="16">
        <v>0</v>
      </c>
      <c r="E22" s="16">
        <v>0</v>
      </c>
      <c r="F22" s="17">
        <f>SUM(C22:E22)</f>
        <v>2</v>
      </c>
      <c r="G22" s="18"/>
      <c r="H22" s="15">
        <v>0</v>
      </c>
      <c r="I22" s="15">
        <v>1</v>
      </c>
      <c r="J22" s="15">
        <v>0</v>
      </c>
      <c r="K22" s="15">
        <v>1</v>
      </c>
      <c r="L22" s="17">
        <f>SUM(H22:K22)</f>
        <v>2</v>
      </c>
      <c r="M22" s="5"/>
      <c r="N22" s="5"/>
      <c r="O22" s="5"/>
      <c r="P22" s="5"/>
      <c r="Q22" s="1"/>
    </row>
    <row r="23" spans="1:17" ht="16.5" thickBot="1" x14ac:dyDescent="0.35">
      <c r="A23" s="1"/>
      <c r="B23" s="5"/>
      <c r="C23" s="19">
        <f>C22/F22</f>
        <v>1</v>
      </c>
      <c r="D23" s="19">
        <f>D22/F22</f>
        <v>0</v>
      </c>
      <c r="E23" s="19">
        <f>E22/F22</f>
        <v>0</v>
      </c>
      <c r="F23" s="20">
        <f>SUM(C23:E23)</f>
        <v>1</v>
      </c>
      <c r="G23" s="18"/>
      <c r="H23" s="21">
        <f>H22/L22</f>
        <v>0</v>
      </c>
      <c r="I23" s="21">
        <f>I22/L22</f>
        <v>0.5</v>
      </c>
      <c r="J23" s="21">
        <f>J22/L22</f>
        <v>0</v>
      </c>
      <c r="K23" s="21">
        <f>K22/L22</f>
        <v>0.5</v>
      </c>
      <c r="L23" s="21">
        <f>SUM(H23:K23)</f>
        <v>1</v>
      </c>
      <c r="M23" s="5"/>
      <c r="N23" s="5"/>
      <c r="O23" s="5"/>
      <c r="P23" s="5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90" t="s">
        <v>9</v>
      </c>
      <c r="E43" s="191"/>
      <c r="F43" s="191"/>
      <c r="G43" s="191"/>
      <c r="H43" s="191"/>
      <c r="I43" s="191"/>
      <c r="J43" s="192"/>
      <c r="K43" s="193"/>
      <c r="L43" s="7"/>
      <c r="M43" s="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1</v>
      </c>
      <c r="K44" s="25">
        <f>+J44/J61</f>
        <v>0.5</v>
      </c>
      <c r="L44" s="18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8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0</v>
      </c>
      <c r="K46" s="21">
        <f>+J46/J61</f>
        <v>0</v>
      </c>
      <c r="L46" s="18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1</v>
      </c>
      <c r="K47" s="21">
        <f>+J47/J61</f>
        <v>0.5</v>
      </c>
      <c r="L47" s="18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8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0</v>
      </c>
      <c r="K49" s="21">
        <f>+J49/J61</f>
        <v>0</v>
      </c>
      <c r="L49" s="18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8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8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8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8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0</v>
      </c>
      <c r="K54" s="21">
        <f>+J54/J61</f>
        <v>0</v>
      </c>
      <c r="L54" s="18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8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8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8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8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8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2</v>
      </c>
      <c r="K61" s="34">
        <f>SUM(K44:K60)</f>
        <v>1</v>
      </c>
      <c r="L61" s="151"/>
      <c r="M61" s="152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97" t="s">
        <v>10</v>
      </c>
      <c r="E95" s="198"/>
      <c r="F95" s="198"/>
      <c r="G95" s="198"/>
      <c r="H95" s="198"/>
      <c r="I95" s="198"/>
      <c r="J95" s="199"/>
      <c r="K95" s="182"/>
      <c r="L95" s="182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0</v>
      </c>
      <c r="J96" s="41">
        <f>+I96/I102</f>
        <v>0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2</v>
      </c>
      <c r="J97" s="41">
        <f>+I97/I102</f>
        <v>1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200" t="s">
        <v>12</v>
      </c>
      <c r="F98" s="201"/>
      <c r="G98" s="201"/>
      <c r="H98" s="202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2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203"/>
      <c r="E105" s="203"/>
      <c r="F105" s="203"/>
      <c r="G105" s="203"/>
      <c r="H105" s="203"/>
      <c r="I105" s="203"/>
      <c r="J105" s="203"/>
      <c r="K105" s="182"/>
      <c r="L105" s="182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204" t="s">
        <v>16</v>
      </c>
      <c r="F132" s="205"/>
      <c r="G132" s="205"/>
      <c r="H132" s="205"/>
      <c r="I132" s="205"/>
      <c r="J132" s="206"/>
      <c r="K132" s="182"/>
      <c r="L132" s="182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207" t="s">
        <v>17</v>
      </c>
      <c r="F133" s="208"/>
      <c r="G133" s="208"/>
      <c r="H133" s="208"/>
      <c r="I133" s="209"/>
      <c r="J133" s="57">
        <v>1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1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204" t="s">
        <v>18</v>
      </c>
      <c r="F137" s="205"/>
      <c r="G137" s="205"/>
      <c r="H137" s="205"/>
      <c r="I137" s="205"/>
      <c r="J137" s="206"/>
      <c r="K137" s="182"/>
      <c r="L137" s="182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207" t="s">
        <v>19</v>
      </c>
      <c r="F138" s="208"/>
      <c r="G138" s="208"/>
      <c r="H138" s="208"/>
      <c r="I138" s="209"/>
      <c r="J138" s="62">
        <v>1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1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94" t="s">
        <v>20</v>
      </c>
      <c r="F142" s="195"/>
      <c r="G142" s="195"/>
      <c r="H142" s="195"/>
      <c r="I142" s="195"/>
      <c r="J142" s="196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207" t="s">
        <v>21</v>
      </c>
      <c r="F143" s="208"/>
      <c r="G143" s="208"/>
      <c r="H143" s="208"/>
      <c r="I143" s="209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94" t="s">
        <v>22</v>
      </c>
      <c r="F147" s="195"/>
      <c r="G147" s="195"/>
      <c r="H147" s="195"/>
      <c r="I147" s="195"/>
      <c r="J147" s="196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207" t="s">
        <v>22</v>
      </c>
      <c r="F148" s="208"/>
      <c r="G148" s="208"/>
      <c r="H148" s="208"/>
      <c r="I148" s="209"/>
      <c r="J148" s="62">
        <v>0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0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204" t="s">
        <v>23</v>
      </c>
      <c r="E154" s="205"/>
      <c r="F154" s="205"/>
      <c r="G154" s="205"/>
      <c r="H154" s="205"/>
      <c r="I154" s="205"/>
      <c r="J154" s="206"/>
      <c r="K154" s="182"/>
      <c r="L154" s="182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210" t="str">
        <f>+'[1]ACUM-MAYO'!A162</f>
        <v>ORDINARIA</v>
      </c>
      <c r="F155" s="211"/>
      <c r="G155" s="211"/>
      <c r="H155" s="212"/>
      <c r="I155" s="67">
        <v>1</v>
      </c>
      <c r="J155" s="68">
        <f>+I155/I160</f>
        <v>1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210" t="str">
        <f>+'[1]ACUM-MAYO'!A163</f>
        <v>FUNDAMENTAL</v>
      </c>
      <c r="F156" s="211"/>
      <c r="G156" s="211"/>
      <c r="H156" s="212"/>
      <c r="I156" s="67">
        <v>0</v>
      </c>
      <c r="J156" s="70">
        <f>+I156/I160</f>
        <v>0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81">
        <v>4</v>
      </c>
      <c r="E157" s="210" t="str">
        <f>+'[1]ACUM-MAYO'!A165</f>
        <v>RESERVADA</v>
      </c>
      <c r="F157" s="211"/>
      <c r="G157" s="211"/>
      <c r="H157" s="212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210" t="s">
        <v>24</v>
      </c>
      <c r="F158" s="211"/>
      <c r="G158" s="211"/>
      <c r="H158" s="212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1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204" t="s">
        <v>25</v>
      </c>
      <c r="E183" s="205"/>
      <c r="F183" s="205"/>
      <c r="G183" s="205"/>
      <c r="H183" s="205"/>
      <c r="I183" s="205"/>
      <c r="J183" s="206"/>
      <c r="K183" s="182"/>
      <c r="L183" s="182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210" t="str">
        <f>+'[1]ACUM-MAYO'!A173</f>
        <v>ECONOMICA ADMINISTRATIVA</v>
      </c>
      <c r="F184" s="211"/>
      <c r="G184" s="211"/>
      <c r="H184" s="212"/>
      <c r="I184" s="67">
        <v>1</v>
      </c>
      <c r="J184" s="79">
        <f>+I184/I189</f>
        <v>1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210" t="str">
        <f>+'[1]ACUM-MAYO'!A174</f>
        <v>TRAMITE</v>
      </c>
      <c r="F185" s="211"/>
      <c r="G185" s="211"/>
      <c r="H185" s="212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210" t="str">
        <f>+'[1]ACUM-MAYO'!A175</f>
        <v>SERV. PUB.</v>
      </c>
      <c r="F186" s="211"/>
      <c r="G186" s="211"/>
      <c r="H186" s="212"/>
      <c r="I186" s="81">
        <v>0</v>
      </c>
      <c r="J186" s="80">
        <f>+I186/I189</f>
        <v>0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210" t="str">
        <f>+'[1]ACUM-MAYO'!A176</f>
        <v>LEGAL</v>
      </c>
      <c r="F187" s="211"/>
      <c r="G187" s="211"/>
      <c r="H187" s="212"/>
      <c r="I187" s="67">
        <v>0</v>
      </c>
      <c r="J187" s="82">
        <f>+I187/I189</f>
        <v>0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1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204" t="s">
        <v>26</v>
      </c>
      <c r="E210" s="205"/>
      <c r="F210" s="205"/>
      <c r="G210" s="205"/>
      <c r="H210" s="205"/>
      <c r="I210" s="205"/>
      <c r="J210" s="206"/>
      <c r="K210" s="182"/>
      <c r="L210" s="182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1</v>
      </c>
      <c r="J211" s="79">
        <f>+I211/I216</f>
        <v>1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0</v>
      </c>
      <c r="J212" s="79">
        <f>+I212/I216</f>
        <v>0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77"/>
      <c r="H214" s="178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1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217" t="s">
        <v>35</v>
      </c>
      <c r="E235" s="218"/>
      <c r="F235" s="218"/>
      <c r="G235" s="219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220" t="s">
        <v>27</v>
      </c>
      <c r="F236" s="221"/>
      <c r="G236" s="93">
        <v>0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79" t="s">
        <v>28</v>
      </c>
      <c r="F237" s="180"/>
      <c r="G237" s="93">
        <v>1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220" t="s">
        <v>29</v>
      </c>
      <c r="F238" s="221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222" t="s">
        <v>30</v>
      </c>
      <c r="F239" s="223"/>
      <c r="G239" s="112">
        <v>0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224" t="s">
        <v>33</v>
      </c>
      <c r="F240" s="225"/>
      <c r="G240" s="114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213" t="s">
        <v>4</v>
      </c>
      <c r="F241" s="214"/>
      <c r="G241" s="113">
        <f>SUM(G236:G240)</f>
        <v>1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215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  <mergeCell ref="E156:H156"/>
    <mergeCell ref="E157:H157"/>
    <mergeCell ref="E158:H158"/>
    <mergeCell ref="D183:J183"/>
    <mergeCell ref="E184:H184"/>
    <mergeCell ref="E185:H185"/>
    <mergeCell ref="E142:J142"/>
    <mergeCell ref="E143:I143"/>
    <mergeCell ref="E147:J147"/>
    <mergeCell ref="E148:I148"/>
    <mergeCell ref="D154:J154"/>
    <mergeCell ref="E155:H155"/>
    <mergeCell ref="E98:H98"/>
    <mergeCell ref="D105:J105"/>
    <mergeCell ref="E132:J132"/>
    <mergeCell ref="E133:I133"/>
    <mergeCell ref="E137:J137"/>
    <mergeCell ref="E138:I138"/>
    <mergeCell ref="B13:O13"/>
    <mergeCell ref="B14:O14"/>
    <mergeCell ref="C20:F20"/>
    <mergeCell ref="H20:L20"/>
    <mergeCell ref="D43:K43"/>
    <mergeCell ref="D95:J95"/>
  </mergeCells>
  <pageMargins left="0.25" right="0.25" top="0.75" bottom="0.75" header="0.3" footer="0.3"/>
  <pageSetup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zoomScale="80" zoomScaleNormal="80" workbookViewId="0">
      <selection activeCell="G18" sqref="G18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8" max="8" width="13.71093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3" t="s"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3"/>
      <c r="Q13" s="1"/>
    </row>
    <row r="14" spans="1:17" ht="43.5" customHeight="1" thickBot="1" x14ac:dyDescent="0.85">
      <c r="A14" s="1"/>
      <c r="B14" s="185" t="s">
        <v>37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87" t="s">
        <v>1</v>
      </c>
      <c r="D20" s="188"/>
      <c r="E20" s="188"/>
      <c r="F20" s="189"/>
      <c r="G20" s="6"/>
      <c r="H20" s="187" t="s">
        <v>36</v>
      </c>
      <c r="I20" s="188"/>
      <c r="J20" s="188"/>
      <c r="K20" s="188"/>
      <c r="L20" s="189"/>
      <c r="M20" s="7"/>
      <c r="N20" s="7"/>
      <c r="O20" s="7"/>
      <c r="P20" s="5"/>
      <c r="Q20" s="1"/>
    </row>
    <row r="21" spans="1:17" s="14" customFormat="1" ht="25.5" customHeight="1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8"/>
      <c r="Q21" s="8"/>
    </row>
    <row r="22" spans="1:17" ht="16.5" thickBot="1" x14ac:dyDescent="0.35">
      <c r="A22" s="1"/>
      <c r="B22" s="5"/>
      <c r="C22" s="15">
        <v>9</v>
      </c>
      <c r="D22" s="16">
        <v>0</v>
      </c>
      <c r="E22" s="16">
        <v>4</v>
      </c>
      <c r="F22" s="17">
        <f>SUM(C22:E22)</f>
        <v>13</v>
      </c>
      <c r="G22" s="18"/>
      <c r="H22" s="15">
        <v>2</v>
      </c>
      <c r="I22" s="15">
        <v>7</v>
      </c>
      <c r="J22" s="15">
        <v>0</v>
      </c>
      <c r="K22" s="15">
        <v>4</v>
      </c>
      <c r="L22" s="17">
        <f>SUM(H22:K22)</f>
        <v>13</v>
      </c>
      <c r="M22" s="5"/>
      <c r="N22" s="5"/>
      <c r="O22" s="5"/>
      <c r="P22" s="1"/>
      <c r="Q22" s="1"/>
    </row>
    <row r="23" spans="1:17" ht="16.5" thickBot="1" x14ac:dyDescent="0.35">
      <c r="A23" s="1"/>
      <c r="B23" s="5"/>
      <c r="C23" s="19">
        <f>C22/F22</f>
        <v>0.69230769230769229</v>
      </c>
      <c r="D23" s="19">
        <f>D22/F22</f>
        <v>0</v>
      </c>
      <c r="E23" s="19">
        <f>E22/F22</f>
        <v>0.30769230769230771</v>
      </c>
      <c r="F23" s="20">
        <f>SUM(C23:E23)</f>
        <v>1</v>
      </c>
      <c r="G23" s="18"/>
      <c r="H23" s="21">
        <f>H22/L22</f>
        <v>0.15384615384615385</v>
      </c>
      <c r="I23" s="21">
        <f>I22/L22</f>
        <v>0.53846153846153844</v>
      </c>
      <c r="J23" s="21">
        <f>J22/L22</f>
        <v>0</v>
      </c>
      <c r="K23" s="21">
        <f>K22/L22</f>
        <v>0.30769230769230771</v>
      </c>
      <c r="L23" s="21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90" t="s">
        <v>9</v>
      </c>
      <c r="E43" s="191"/>
      <c r="F43" s="191"/>
      <c r="G43" s="191"/>
      <c r="H43" s="191"/>
      <c r="I43" s="191"/>
      <c r="J43" s="192"/>
      <c r="K43" s="193"/>
      <c r="L43" s="107"/>
      <c r="M43" s="10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2</v>
      </c>
      <c r="K44" s="25">
        <f>+J44/J61</f>
        <v>0.15384615384615385</v>
      </c>
      <c r="L44" s="103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03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1</v>
      </c>
      <c r="K46" s="21">
        <f>+J46/J61</f>
        <v>7.6923076923076927E-2</v>
      </c>
      <c r="L46" s="103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4</v>
      </c>
      <c r="K47" s="21">
        <f>+J47/J61</f>
        <v>0.30769230769230771</v>
      </c>
      <c r="L47" s="103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03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5</v>
      </c>
      <c r="K49" s="21">
        <f>+J49/J61</f>
        <v>0.38461538461538464</v>
      </c>
      <c r="L49" s="103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03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03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03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03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1</v>
      </c>
      <c r="K54" s="21">
        <f>+J54/J61</f>
        <v>7.6923076923076927E-2</v>
      </c>
      <c r="L54" s="103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03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03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03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03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03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L60" s="102"/>
      <c r="M60" s="10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13</v>
      </c>
      <c r="K61" s="34">
        <f>SUM(K44:K60)</f>
        <v>1</v>
      </c>
      <c r="L61" s="105"/>
      <c r="M61" s="106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97" t="s">
        <v>10</v>
      </c>
      <c r="E95" s="198"/>
      <c r="F95" s="198"/>
      <c r="G95" s="198"/>
      <c r="H95" s="198"/>
      <c r="I95" s="198"/>
      <c r="J95" s="199"/>
      <c r="K95" s="120"/>
      <c r="L95" s="120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3</v>
      </c>
      <c r="J96" s="41">
        <f>+I96/I102</f>
        <v>0.3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7</v>
      </c>
      <c r="J97" s="41">
        <f>+I97/I102</f>
        <v>0.7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200" t="s">
        <v>12</v>
      </c>
      <c r="F98" s="201"/>
      <c r="G98" s="201"/>
      <c r="H98" s="202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10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203"/>
      <c r="E105" s="203"/>
      <c r="F105" s="203"/>
      <c r="G105" s="203"/>
      <c r="H105" s="203"/>
      <c r="I105" s="203"/>
      <c r="J105" s="203"/>
      <c r="K105" s="120"/>
      <c r="L105" s="120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204" t="s">
        <v>16</v>
      </c>
      <c r="F132" s="205"/>
      <c r="G132" s="205"/>
      <c r="H132" s="205"/>
      <c r="I132" s="205"/>
      <c r="J132" s="206"/>
      <c r="K132" s="120"/>
      <c r="L132" s="120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207" t="s">
        <v>17</v>
      </c>
      <c r="F133" s="208"/>
      <c r="G133" s="208"/>
      <c r="H133" s="208"/>
      <c r="I133" s="209"/>
      <c r="J133" s="57">
        <v>30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30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204" t="s">
        <v>18</v>
      </c>
      <c r="F137" s="205"/>
      <c r="G137" s="205"/>
      <c r="H137" s="205"/>
      <c r="I137" s="205"/>
      <c r="J137" s="206"/>
      <c r="K137" s="120"/>
      <c r="L137" s="120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207" t="s">
        <v>19</v>
      </c>
      <c r="F138" s="208"/>
      <c r="G138" s="208"/>
      <c r="H138" s="208"/>
      <c r="I138" s="209"/>
      <c r="J138" s="62">
        <v>4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4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94" t="s">
        <v>20</v>
      </c>
      <c r="F142" s="195"/>
      <c r="G142" s="195"/>
      <c r="H142" s="195"/>
      <c r="I142" s="195"/>
      <c r="J142" s="196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207" t="s">
        <v>21</v>
      </c>
      <c r="F143" s="208"/>
      <c r="G143" s="208"/>
      <c r="H143" s="208"/>
      <c r="I143" s="209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94" t="s">
        <v>22</v>
      </c>
      <c r="F147" s="195"/>
      <c r="G147" s="195"/>
      <c r="H147" s="195"/>
      <c r="I147" s="195"/>
      <c r="J147" s="196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207" t="s">
        <v>22</v>
      </c>
      <c r="F148" s="208"/>
      <c r="G148" s="208"/>
      <c r="H148" s="208"/>
      <c r="I148" s="209"/>
      <c r="J148" s="62">
        <v>1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1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204" t="s">
        <v>23</v>
      </c>
      <c r="E154" s="205"/>
      <c r="F154" s="205"/>
      <c r="G154" s="205"/>
      <c r="H154" s="205"/>
      <c r="I154" s="205"/>
      <c r="J154" s="206"/>
      <c r="K154" s="120"/>
      <c r="L154" s="120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210" t="str">
        <f>+'[1]ACUM-MAYO'!A162</f>
        <v>ORDINARIA</v>
      </c>
      <c r="F155" s="211"/>
      <c r="G155" s="211"/>
      <c r="H155" s="212"/>
      <c r="I155" s="67">
        <v>8</v>
      </c>
      <c r="J155" s="68">
        <f>+I155/I160</f>
        <v>0.8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210" t="str">
        <f>+'[1]ACUM-MAYO'!A163</f>
        <v>FUNDAMENTAL</v>
      </c>
      <c r="F156" s="211"/>
      <c r="G156" s="211"/>
      <c r="H156" s="212"/>
      <c r="I156" s="67">
        <v>2</v>
      </c>
      <c r="J156" s="70">
        <f>+I156/I160</f>
        <v>0.2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19">
        <v>4</v>
      </c>
      <c r="E157" s="210" t="str">
        <f>+'[1]ACUM-MAYO'!A165</f>
        <v>RESERVADA</v>
      </c>
      <c r="F157" s="211"/>
      <c r="G157" s="211"/>
      <c r="H157" s="212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210" t="s">
        <v>24</v>
      </c>
      <c r="F158" s="211"/>
      <c r="G158" s="211"/>
      <c r="H158" s="212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10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204" t="s">
        <v>25</v>
      </c>
      <c r="E183" s="205"/>
      <c r="F183" s="205"/>
      <c r="G183" s="205"/>
      <c r="H183" s="205"/>
      <c r="I183" s="205"/>
      <c r="J183" s="206"/>
      <c r="K183" s="120"/>
      <c r="L183" s="120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210" t="str">
        <f>+'[1]ACUM-MAYO'!A173</f>
        <v>ECONOMICA ADMINISTRATIVA</v>
      </c>
      <c r="F184" s="211"/>
      <c r="G184" s="211"/>
      <c r="H184" s="212"/>
      <c r="I184" s="67">
        <v>5</v>
      </c>
      <c r="J184" s="79">
        <f>+I184/I189</f>
        <v>0.5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210" t="str">
        <f>+'[1]ACUM-MAYO'!A174</f>
        <v>TRAMITE</v>
      </c>
      <c r="F185" s="211"/>
      <c r="G185" s="211"/>
      <c r="H185" s="212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210" t="str">
        <f>+'[1]ACUM-MAYO'!A175</f>
        <v>SERV. PUB.</v>
      </c>
      <c r="F186" s="211"/>
      <c r="G186" s="211"/>
      <c r="H186" s="212"/>
      <c r="I186" s="81">
        <v>3</v>
      </c>
      <c r="J186" s="80">
        <f>+I186/I189</f>
        <v>0.3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210" t="str">
        <f>+'[1]ACUM-MAYO'!A176</f>
        <v>LEGAL</v>
      </c>
      <c r="F187" s="211"/>
      <c r="G187" s="211"/>
      <c r="H187" s="212"/>
      <c r="I187" s="67">
        <v>2</v>
      </c>
      <c r="J187" s="82">
        <f>+I187/I189</f>
        <v>0.2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10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204" t="s">
        <v>26</v>
      </c>
      <c r="E210" s="205"/>
      <c r="F210" s="205"/>
      <c r="G210" s="205"/>
      <c r="H210" s="205"/>
      <c r="I210" s="205"/>
      <c r="J210" s="206"/>
      <c r="K210" s="120"/>
      <c r="L210" s="120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7</v>
      </c>
      <c r="J211" s="79">
        <f>+I211/I216</f>
        <v>0.7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3</v>
      </c>
      <c r="J212" s="79">
        <f>+I212/I216</f>
        <v>0.3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15"/>
      <c r="H214" s="116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10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217" t="s">
        <v>35</v>
      </c>
      <c r="E235" s="218"/>
      <c r="F235" s="218"/>
      <c r="G235" s="219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220" t="s">
        <v>27</v>
      </c>
      <c r="F236" s="221"/>
      <c r="G236" s="93">
        <v>0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17" t="s">
        <v>28</v>
      </c>
      <c r="F237" s="118"/>
      <c r="G237" s="93">
        <v>5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220" t="s">
        <v>29</v>
      </c>
      <c r="F238" s="221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222" t="s">
        <v>30</v>
      </c>
      <c r="F239" s="223"/>
      <c r="G239" s="112">
        <v>4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224" t="s">
        <v>33</v>
      </c>
      <c r="F240" s="225"/>
      <c r="G240" s="114">
        <v>1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213" t="s">
        <v>4</v>
      </c>
      <c r="F241" s="214"/>
      <c r="G241" s="113">
        <f>SUM(G236:G240)</f>
        <v>10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215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38:I138"/>
    <mergeCell ref="B13:O13"/>
    <mergeCell ref="B14:O14"/>
    <mergeCell ref="C20:F20"/>
    <mergeCell ref="H20:L20"/>
    <mergeCell ref="D43:K43"/>
    <mergeCell ref="D95:J95"/>
    <mergeCell ref="E98:H98"/>
    <mergeCell ref="D105:J105"/>
    <mergeCell ref="E132:J132"/>
    <mergeCell ref="E133:I133"/>
    <mergeCell ref="E137:J137"/>
  </mergeCells>
  <pageMargins left="0.25" right="0.25" top="0.75" bottom="0.75" header="0.3" footer="0.3"/>
  <pageSetup scale="5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zoomScale="80" zoomScaleNormal="80" workbookViewId="0">
      <selection activeCell="O19" sqref="O19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3" t="s"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3"/>
      <c r="Q13" s="1"/>
    </row>
    <row r="14" spans="1:17" ht="43.5" customHeight="1" thickBot="1" x14ac:dyDescent="0.85">
      <c r="A14" s="1"/>
      <c r="B14" s="185" t="s">
        <v>38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87" t="s">
        <v>1</v>
      </c>
      <c r="D20" s="188"/>
      <c r="E20" s="188"/>
      <c r="F20" s="189"/>
      <c r="G20" s="6"/>
      <c r="H20" s="187" t="s">
        <v>36</v>
      </c>
      <c r="I20" s="188"/>
      <c r="J20" s="188"/>
      <c r="K20" s="188"/>
      <c r="L20" s="189"/>
      <c r="M20" s="7"/>
      <c r="N20" s="7"/>
      <c r="O20" s="7"/>
      <c r="P20" s="5"/>
      <c r="Q20" s="1"/>
    </row>
    <row r="21" spans="1:17" s="14" customFormat="1" ht="15.75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5"/>
      <c r="Q21" s="8"/>
    </row>
    <row r="22" spans="1:17" ht="16.5" thickBot="1" x14ac:dyDescent="0.35">
      <c r="A22" s="1"/>
      <c r="B22" s="5"/>
      <c r="C22" s="15">
        <v>7</v>
      </c>
      <c r="D22" s="16">
        <v>0</v>
      </c>
      <c r="E22" s="16">
        <v>7</v>
      </c>
      <c r="F22" s="17">
        <f>SUM(C22:E22)</f>
        <v>14</v>
      </c>
      <c r="G22" s="18"/>
      <c r="H22" s="15">
        <v>3</v>
      </c>
      <c r="I22" s="15">
        <v>4</v>
      </c>
      <c r="J22" s="15">
        <v>0</v>
      </c>
      <c r="K22" s="15">
        <v>7</v>
      </c>
      <c r="L22" s="17">
        <f>SUM(H22:K22)</f>
        <v>14</v>
      </c>
      <c r="M22" s="5"/>
      <c r="N22" s="5"/>
      <c r="O22" s="5"/>
      <c r="P22" s="5"/>
      <c r="Q22" s="1"/>
    </row>
    <row r="23" spans="1:17" ht="16.5" thickBot="1" x14ac:dyDescent="0.35">
      <c r="A23" s="1"/>
      <c r="B23" s="5"/>
      <c r="C23" s="19">
        <f>C22/F22</f>
        <v>0.5</v>
      </c>
      <c r="D23" s="19">
        <f>D22/F22</f>
        <v>0</v>
      </c>
      <c r="E23" s="19">
        <f>E22/F22</f>
        <v>0.5</v>
      </c>
      <c r="F23" s="20">
        <f>SUM(C23:E23)</f>
        <v>1</v>
      </c>
      <c r="G23" s="18"/>
      <c r="H23" s="21">
        <f>H22/L22</f>
        <v>0.21428571428571427</v>
      </c>
      <c r="I23" s="21">
        <f>I22/L22</f>
        <v>0.2857142857142857</v>
      </c>
      <c r="J23" s="21">
        <f>J22/L22</f>
        <v>0</v>
      </c>
      <c r="K23" s="21">
        <f>K22/L22</f>
        <v>0.5</v>
      </c>
      <c r="L23" s="21">
        <f>SUM(H23:K23)</f>
        <v>1</v>
      </c>
      <c r="M23" s="5"/>
      <c r="N23" s="5"/>
      <c r="O23" s="5"/>
      <c r="P23" s="5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90" t="s">
        <v>9</v>
      </c>
      <c r="E43" s="191"/>
      <c r="F43" s="191"/>
      <c r="G43" s="191"/>
      <c r="H43" s="191"/>
      <c r="I43" s="191"/>
      <c r="J43" s="192"/>
      <c r="K43" s="193"/>
      <c r="L43" s="107"/>
      <c r="M43" s="10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0</v>
      </c>
      <c r="K44" s="25">
        <f>+J44/J61</f>
        <v>0</v>
      </c>
      <c r="L44" s="103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03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5</v>
      </c>
      <c r="K46" s="21">
        <f>+J46/J61</f>
        <v>0.35714285714285715</v>
      </c>
      <c r="L46" s="103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3</v>
      </c>
      <c r="K47" s="21">
        <f>+J47/J61</f>
        <v>0.21428571428571427</v>
      </c>
      <c r="L47" s="103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03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5</v>
      </c>
      <c r="K49" s="21">
        <f>+J49/J61</f>
        <v>0.35714285714285715</v>
      </c>
      <c r="L49" s="103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03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03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03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03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1</v>
      </c>
      <c r="K54" s="21">
        <f>+J54/J61</f>
        <v>7.1428571428571425E-2</v>
      </c>
      <c r="L54" s="103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03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03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03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03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03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L60" s="102"/>
      <c r="M60" s="10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14</v>
      </c>
      <c r="K61" s="34">
        <f>SUM(K44:K60)</f>
        <v>1</v>
      </c>
      <c r="L61" s="105"/>
      <c r="M61" s="106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97" t="s">
        <v>10</v>
      </c>
      <c r="E95" s="198"/>
      <c r="F95" s="198"/>
      <c r="G95" s="198"/>
      <c r="H95" s="198"/>
      <c r="I95" s="198"/>
      <c r="J95" s="199"/>
      <c r="K95" s="121"/>
      <c r="L95" s="121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7</v>
      </c>
      <c r="J96" s="41">
        <f>+I96/I102</f>
        <v>0.5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7</v>
      </c>
      <c r="J97" s="41">
        <f>+I97/I102</f>
        <v>0.5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200" t="s">
        <v>12</v>
      </c>
      <c r="F98" s="201"/>
      <c r="G98" s="201"/>
      <c r="H98" s="202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14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203"/>
      <c r="E105" s="203"/>
      <c r="F105" s="203"/>
      <c r="G105" s="203"/>
      <c r="H105" s="203"/>
      <c r="I105" s="203"/>
      <c r="J105" s="203"/>
      <c r="K105" s="121"/>
      <c r="L105" s="121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204" t="s">
        <v>16</v>
      </c>
      <c r="F132" s="205"/>
      <c r="G132" s="205"/>
      <c r="H132" s="205"/>
      <c r="I132" s="205"/>
      <c r="J132" s="206"/>
      <c r="K132" s="121"/>
      <c r="L132" s="121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207" t="s">
        <v>17</v>
      </c>
      <c r="F133" s="208"/>
      <c r="G133" s="208"/>
      <c r="H133" s="208"/>
      <c r="I133" s="209"/>
      <c r="J133" s="57">
        <v>31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31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204" t="s">
        <v>18</v>
      </c>
      <c r="F137" s="205"/>
      <c r="G137" s="205"/>
      <c r="H137" s="205"/>
      <c r="I137" s="205"/>
      <c r="J137" s="206"/>
      <c r="K137" s="121"/>
      <c r="L137" s="121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207" t="s">
        <v>19</v>
      </c>
      <c r="F138" s="208"/>
      <c r="G138" s="208"/>
      <c r="H138" s="208"/>
      <c r="I138" s="209"/>
      <c r="J138" s="62">
        <v>2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2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94" t="s">
        <v>20</v>
      </c>
      <c r="F142" s="195"/>
      <c r="G142" s="195"/>
      <c r="H142" s="195"/>
      <c r="I142" s="195"/>
      <c r="J142" s="196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207" t="s">
        <v>21</v>
      </c>
      <c r="F143" s="208"/>
      <c r="G143" s="208"/>
      <c r="H143" s="208"/>
      <c r="I143" s="209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94" t="s">
        <v>22</v>
      </c>
      <c r="F147" s="195"/>
      <c r="G147" s="195"/>
      <c r="H147" s="195"/>
      <c r="I147" s="195"/>
      <c r="J147" s="196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207" t="s">
        <v>22</v>
      </c>
      <c r="F148" s="208"/>
      <c r="G148" s="208"/>
      <c r="H148" s="208"/>
      <c r="I148" s="209"/>
      <c r="J148" s="62">
        <v>2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2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204" t="s">
        <v>23</v>
      </c>
      <c r="E154" s="205"/>
      <c r="F154" s="205"/>
      <c r="G154" s="205"/>
      <c r="H154" s="205"/>
      <c r="I154" s="205"/>
      <c r="J154" s="206"/>
      <c r="K154" s="121"/>
      <c r="L154" s="121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210" t="str">
        <f>+'[1]ACUM-MAYO'!A162</f>
        <v>ORDINARIA</v>
      </c>
      <c r="F155" s="211"/>
      <c r="G155" s="211"/>
      <c r="H155" s="212"/>
      <c r="I155" s="67">
        <v>2</v>
      </c>
      <c r="J155" s="68">
        <f>+I155/I160</f>
        <v>0.22222222222222221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210" t="str">
        <f>+'[1]ACUM-MAYO'!A163</f>
        <v>FUNDAMENTAL</v>
      </c>
      <c r="F156" s="211"/>
      <c r="G156" s="211"/>
      <c r="H156" s="212"/>
      <c r="I156" s="67">
        <v>7</v>
      </c>
      <c r="J156" s="70">
        <f>+I156/I160</f>
        <v>0.77777777777777779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22">
        <v>4</v>
      </c>
      <c r="E157" s="210" t="str">
        <f>+'[1]ACUM-MAYO'!A165</f>
        <v>RESERVADA</v>
      </c>
      <c r="F157" s="211"/>
      <c r="G157" s="211"/>
      <c r="H157" s="212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210" t="s">
        <v>24</v>
      </c>
      <c r="F158" s="211"/>
      <c r="G158" s="211"/>
      <c r="H158" s="212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9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204" t="s">
        <v>25</v>
      </c>
      <c r="E183" s="205"/>
      <c r="F183" s="205"/>
      <c r="G183" s="205"/>
      <c r="H183" s="205"/>
      <c r="I183" s="205"/>
      <c r="J183" s="206"/>
      <c r="K183" s="121"/>
      <c r="L183" s="121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210" t="str">
        <f>+'[1]ACUM-MAYO'!A173</f>
        <v>ECONOMICA ADMINISTRATIVA</v>
      </c>
      <c r="F184" s="211"/>
      <c r="G184" s="211"/>
      <c r="H184" s="212"/>
      <c r="I184" s="67">
        <v>3</v>
      </c>
      <c r="J184" s="79">
        <f>+I184/I189</f>
        <v>0.21428571428571427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210" t="str">
        <f>+'[1]ACUM-MAYO'!A174</f>
        <v>TRAMITE</v>
      </c>
      <c r="F185" s="211"/>
      <c r="G185" s="211"/>
      <c r="H185" s="212"/>
      <c r="I185" s="67">
        <v>1</v>
      </c>
      <c r="J185" s="80">
        <f>+I185/I189</f>
        <v>7.1428571428571425E-2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210" t="str">
        <f>+'[1]ACUM-MAYO'!A175</f>
        <v>SERV. PUB.</v>
      </c>
      <c r="F186" s="211"/>
      <c r="G186" s="211"/>
      <c r="H186" s="212"/>
      <c r="I186" s="81">
        <v>4</v>
      </c>
      <c r="J186" s="80">
        <f>+I186/I189</f>
        <v>0.2857142857142857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210" t="str">
        <f>+'[1]ACUM-MAYO'!A176</f>
        <v>LEGAL</v>
      </c>
      <c r="F187" s="211"/>
      <c r="G187" s="211"/>
      <c r="H187" s="212"/>
      <c r="I187" s="67">
        <v>6</v>
      </c>
      <c r="J187" s="82">
        <f>+I187/I189</f>
        <v>0.42857142857142855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14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204" t="s">
        <v>26</v>
      </c>
      <c r="E210" s="205"/>
      <c r="F210" s="205"/>
      <c r="G210" s="205"/>
      <c r="H210" s="205"/>
      <c r="I210" s="205"/>
      <c r="J210" s="206"/>
      <c r="K210" s="121"/>
      <c r="L210" s="121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7</v>
      </c>
      <c r="J211" s="79">
        <f>+I211/I216</f>
        <v>0.5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7</v>
      </c>
      <c r="J212" s="79">
        <f>+I212/I216</f>
        <v>0.5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23"/>
      <c r="H214" s="124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14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217" t="s">
        <v>35</v>
      </c>
      <c r="E235" s="218"/>
      <c r="F235" s="218"/>
      <c r="G235" s="219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220" t="s">
        <v>27</v>
      </c>
      <c r="F236" s="221"/>
      <c r="G236" s="93">
        <v>2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25" t="s">
        <v>28</v>
      </c>
      <c r="F237" s="126"/>
      <c r="G237" s="93">
        <v>2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220" t="s">
        <v>29</v>
      </c>
      <c r="F238" s="221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222" t="s">
        <v>30</v>
      </c>
      <c r="F239" s="223"/>
      <c r="G239" s="112">
        <v>10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224" t="s">
        <v>33</v>
      </c>
      <c r="F240" s="225"/>
      <c r="G240" s="114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213" t="s">
        <v>4</v>
      </c>
      <c r="F241" s="214"/>
      <c r="G241" s="113">
        <f>SUM(G236:G240)</f>
        <v>14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215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138:I138"/>
    <mergeCell ref="B13:O13"/>
    <mergeCell ref="B14:O14"/>
    <mergeCell ref="C20:F20"/>
    <mergeCell ref="H20:L20"/>
    <mergeCell ref="D43:K43"/>
    <mergeCell ref="D95:J95"/>
    <mergeCell ref="E98:H98"/>
    <mergeCell ref="D105:J105"/>
    <mergeCell ref="E132:J132"/>
    <mergeCell ref="E133:I133"/>
    <mergeCell ref="E137:J137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</mergeCells>
  <pageMargins left="0.25" right="0.25" top="0.75" bottom="0.75" header="0.3" footer="0.3"/>
  <pageSetup scale="5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zoomScale="90" zoomScaleNormal="90" workbookViewId="0">
      <selection activeCell="B14" sqref="B14:O14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3" t="s"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3"/>
      <c r="Q13" s="1"/>
    </row>
    <row r="14" spans="1:17" ht="43.5" customHeight="1" thickBot="1" x14ac:dyDescent="0.85">
      <c r="A14" s="1"/>
      <c r="B14" s="185" t="s">
        <v>39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87" t="s">
        <v>1</v>
      </c>
      <c r="D20" s="188"/>
      <c r="E20" s="188"/>
      <c r="F20" s="189"/>
      <c r="G20" s="6"/>
      <c r="H20" s="187" t="s">
        <v>36</v>
      </c>
      <c r="I20" s="188"/>
      <c r="J20" s="188"/>
      <c r="K20" s="188"/>
      <c r="L20" s="189"/>
      <c r="M20" s="7"/>
      <c r="N20" s="7"/>
      <c r="O20" s="7"/>
      <c r="P20" s="5"/>
      <c r="Q20" s="1"/>
    </row>
    <row r="21" spans="1:17" s="14" customFormat="1" ht="15.75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5"/>
      <c r="Q21" s="8"/>
    </row>
    <row r="22" spans="1:17" ht="16.5" thickBot="1" x14ac:dyDescent="0.35">
      <c r="A22" s="1"/>
      <c r="B22" s="5"/>
      <c r="C22" s="15">
        <v>2</v>
      </c>
      <c r="D22" s="16">
        <v>0</v>
      </c>
      <c r="E22" s="16">
        <v>5</v>
      </c>
      <c r="F22" s="17">
        <f>SUM(C22:E22)</f>
        <v>7</v>
      </c>
      <c r="G22" s="18"/>
      <c r="H22" s="15">
        <v>2</v>
      </c>
      <c r="I22" s="15">
        <v>4</v>
      </c>
      <c r="J22" s="15">
        <v>0</v>
      </c>
      <c r="K22" s="15">
        <v>1</v>
      </c>
      <c r="L22" s="17">
        <f>SUM(H22:K22)</f>
        <v>7</v>
      </c>
      <c r="M22" s="5"/>
      <c r="N22" s="5"/>
      <c r="O22" s="5"/>
      <c r="P22" s="5"/>
      <c r="Q22" s="1"/>
    </row>
    <row r="23" spans="1:17" ht="16.5" thickBot="1" x14ac:dyDescent="0.35">
      <c r="A23" s="1"/>
      <c r="B23" s="5"/>
      <c r="C23" s="19">
        <f>C22/F22</f>
        <v>0.2857142857142857</v>
      </c>
      <c r="D23" s="19">
        <f>D22/F22</f>
        <v>0</v>
      </c>
      <c r="E23" s="19">
        <f>E22/F22</f>
        <v>0.7142857142857143</v>
      </c>
      <c r="F23" s="20">
        <f>SUM(C23:E23)</f>
        <v>1</v>
      </c>
      <c r="G23" s="18"/>
      <c r="H23" s="21">
        <f>H22/L22</f>
        <v>0.2857142857142857</v>
      </c>
      <c r="I23" s="21">
        <f>I22/L22</f>
        <v>0.5714285714285714</v>
      </c>
      <c r="J23" s="21">
        <f>J22/L22</f>
        <v>0</v>
      </c>
      <c r="K23" s="21">
        <f>K22/L22</f>
        <v>0.14285714285714285</v>
      </c>
      <c r="L23" s="21">
        <f>SUM(H23:K23)</f>
        <v>1</v>
      </c>
      <c r="M23" s="5"/>
      <c r="N23" s="5"/>
      <c r="O23" s="5"/>
      <c r="P23" s="5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90" t="s">
        <v>9</v>
      </c>
      <c r="E43" s="191"/>
      <c r="F43" s="191"/>
      <c r="G43" s="191"/>
      <c r="H43" s="191"/>
      <c r="I43" s="191"/>
      <c r="J43" s="192"/>
      <c r="K43" s="193"/>
      <c r="L43" s="107"/>
      <c r="M43" s="10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0</v>
      </c>
      <c r="K44" s="25">
        <f>+J44/J61</f>
        <v>0</v>
      </c>
      <c r="L44" s="103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03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2</v>
      </c>
      <c r="K46" s="21">
        <f>+J46/J61</f>
        <v>0.2857142857142857</v>
      </c>
      <c r="L46" s="103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3</v>
      </c>
      <c r="K47" s="21">
        <f>+J47/J61</f>
        <v>0.42857142857142855</v>
      </c>
      <c r="L47" s="103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03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1</v>
      </c>
      <c r="K49" s="21">
        <f>+J49/J61</f>
        <v>0.14285714285714285</v>
      </c>
      <c r="L49" s="103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03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03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03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03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1</v>
      </c>
      <c r="K54" s="21">
        <f>+J54/J61</f>
        <v>0.14285714285714285</v>
      </c>
      <c r="L54" s="103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03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03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03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03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03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L60" s="102"/>
      <c r="M60" s="10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7</v>
      </c>
      <c r="K61" s="34">
        <f>SUM(K44:K60)</f>
        <v>0.99999999999999978</v>
      </c>
      <c r="L61" s="105"/>
      <c r="M61" s="106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97" t="s">
        <v>10</v>
      </c>
      <c r="E95" s="198"/>
      <c r="F95" s="198"/>
      <c r="G95" s="198"/>
      <c r="H95" s="198"/>
      <c r="I95" s="198"/>
      <c r="J95" s="199"/>
      <c r="K95" s="132"/>
      <c r="L95" s="132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5</v>
      </c>
      <c r="J96" s="41">
        <f>+I96/I102</f>
        <v>0.7142857142857143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2</v>
      </c>
      <c r="J97" s="41">
        <f>+I97/I102</f>
        <v>0.2857142857142857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200" t="s">
        <v>12</v>
      </c>
      <c r="F98" s="201"/>
      <c r="G98" s="201"/>
      <c r="H98" s="202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7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203"/>
      <c r="E105" s="203"/>
      <c r="F105" s="203"/>
      <c r="G105" s="203"/>
      <c r="H105" s="203"/>
      <c r="I105" s="203"/>
      <c r="J105" s="203"/>
      <c r="K105" s="132"/>
      <c r="L105" s="132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204" t="s">
        <v>16</v>
      </c>
      <c r="F132" s="205"/>
      <c r="G132" s="205"/>
      <c r="H132" s="205"/>
      <c r="I132" s="205"/>
      <c r="J132" s="206"/>
      <c r="K132" s="132"/>
      <c r="L132" s="132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207" t="s">
        <v>17</v>
      </c>
      <c r="F133" s="208"/>
      <c r="G133" s="208"/>
      <c r="H133" s="208"/>
      <c r="I133" s="209"/>
      <c r="J133" s="57">
        <v>14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14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204" t="s">
        <v>18</v>
      </c>
      <c r="F137" s="205"/>
      <c r="G137" s="205"/>
      <c r="H137" s="205"/>
      <c r="I137" s="205"/>
      <c r="J137" s="206"/>
      <c r="K137" s="132"/>
      <c r="L137" s="132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207" t="s">
        <v>19</v>
      </c>
      <c r="F138" s="208"/>
      <c r="G138" s="208"/>
      <c r="H138" s="208"/>
      <c r="I138" s="209"/>
      <c r="J138" s="62">
        <v>2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2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94" t="s">
        <v>20</v>
      </c>
      <c r="F142" s="195"/>
      <c r="G142" s="195"/>
      <c r="H142" s="195"/>
      <c r="I142" s="195"/>
      <c r="J142" s="196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207" t="s">
        <v>21</v>
      </c>
      <c r="F143" s="208"/>
      <c r="G143" s="208"/>
      <c r="H143" s="208"/>
      <c r="I143" s="209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94" t="s">
        <v>22</v>
      </c>
      <c r="F147" s="195"/>
      <c r="G147" s="195"/>
      <c r="H147" s="195"/>
      <c r="I147" s="195"/>
      <c r="J147" s="196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207" t="s">
        <v>22</v>
      </c>
      <c r="F148" s="208"/>
      <c r="G148" s="208"/>
      <c r="H148" s="208"/>
      <c r="I148" s="209"/>
      <c r="J148" s="62">
        <v>1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1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204" t="s">
        <v>23</v>
      </c>
      <c r="E154" s="205"/>
      <c r="F154" s="205"/>
      <c r="G154" s="205"/>
      <c r="H154" s="205"/>
      <c r="I154" s="205"/>
      <c r="J154" s="206"/>
      <c r="K154" s="132"/>
      <c r="L154" s="132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210" t="str">
        <f>+'[1]ACUM-MAYO'!A162</f>
        <v>ORDINARIA</v>
      </c>
      <c r="F155" s="211"/>
      <c r="G155" s="211"/>
      <c r="H155" s="212"/>
      <c r="I155" s="67">
        <v>7</v>
      </c>
      <c r="J155" s="68">
        <f>+I155/I160</f>
        <v>1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210" t="str">
        <f>+'[1]ACUM-MAYO'!A163</f>
        <v>FUNDAMENTAL</v>
      </c>
      <c r="F156" s="211"/>
      <c r="G156" s="211"/>
      <c r="H156" s="212"/>
      <c r="I156" s="67">
        <v>0</v>
      </c>
      <c r="J156" s="70">
        <f>+I156/I160</f>
        <v>0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31">
        <v>4</v>
      </c>
      <c r="E157" s="210" t="str">
        <f>+'[1]ACUM-MAYO'!A165</f>
        <v>RESERVADA</v>
      </c>
      <c r="F157" s="211"/>
      <c r="G157" s="211"/>
      <c r="H157" s="212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210" t="s">
        <v>24</v>
      </c>
      <c r="F158" s="211"/>
      <c r="G158" s="211"/>
      <c r="H158" s="212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7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204" t="s">
        <v>25</v>
      </c>
      <c r="E183" s="205"/>
      <c r="F183" s="205"/>
      <c r="G183" s="205"/>
      <c r="H183" s="205"/>
      <c r="I183" s="205"/>
      <c r="J183" s="206"/>
      <c r="K183" s="132"/>
      <c r="L183" s="132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210" t="str">
        <f>+'[1]ACUM-MAYO'!A173</f>
        <v>ECONOMICA ADMINISTRATIVA</v>
      </c>
      <c r="F184" s="211"/>
      <c r="G184" s="211"/>
      <c r="H184" s="212"/>
      <c r="I184" s="67">
        <v>3</v>
      </c>
      <c r="J184" s="79">
        <f>+I184/I189</f>
        <v>0.42857142857142855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210" t="str">
        <f>+'[1]ACUM-MAYO'!A174</f>
        <v>TRAMITE</v>
      </c>
      <c r="F185" s="211"/>
      <c r="G185" s="211"/>
      <c r="H185" s="212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210" t="str">
        <f>+'[1]ACUM-MAYO'!A175</f>
        <v>SERV. PUB.</v>
      </c>
      <c r="F186" s="211"/>
      <c r="G186" s="211"/>
      <c r="H186" s="212"/>
      <c r="I186" s="81">
        <v>2</v>
      </c>
      <c r="J186" s="80">
        <f>+I186/I189</f>
        <v>0.2857142857142857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210" t="str">
        <f>+'[1]ACUM-MAYO'!A176</f>
        <v>LEGAL</v>
      </c>
      <c r="F187" s="211"/>
      <c r="G187" s="211"/>
      <c r="H187" s="212"/>
      <c r="I187" s="67">
        <v>2</v>
      </c>
      <c r="J187" s="82">
        <f>+I187/I189</f>
        <v>0.2857142857142857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7</v>
      </c>
      <c r="J189" s="84">
        <f>SUM(J184:J187)</f>
        <v>0.99999999999999989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204" t="s">
        <v>26</v>
      </c>
      <c r="E210" s="205"/>
      <c r="F210" s="205"/>
      <c r="G210" s="205"/>
      <c r="H210" s="205"/>
      <c r="I210" s="205"/>
      <c r="J210" s="206"/>
      <c r="K210" s="132"/>
      <c r="L210" s="132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2</v>
      </c>
      <c r="J211" s="79">
        <f>+I211/I216</f>
        <v>0.2857142857142857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5</v>
      </c>
      <c r="J212" s="79">
        <f>+I212/I216</f>
        <v>0.7142857142857143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27"/>
      <c r="H214" s="128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7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217" t="s">
        <v>35</v>
      </c>
      <c r="E235" s="218"/>
      <c r="F235" s="218"/>
      <c r="G235" s="219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220" t="s">
        <v>27</v>
      </c>
      <c r="F236" s="221"/>
      <c r="G236" s="93">
        <v>1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29" t="s">
        <v>28</v>
      </c>
      <c r="F237" s="130"/>
      <c r="G237" s="93">
        <v>2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220" t="s">
        <v>29</v>
      </c>
      <c r="F238" s="221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222" t="s">
        <v>30</v>
      </c>
      <c r="F239" s="223"/>
      <c r="G239" s="112">
        <v>4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224" t="s">
        <v>33</v>
      </c>
      <c r="F240" s="225"/>
      <c r="G240" s="114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213" t="s">
        <v>4</v>
      </c>
      <c r="F241" s="214"/>
      <c r="G241" s="113">
        <f>SUM(G236:G240)</f>
        <v>7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215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38:I138"/>
    <mergeCell ref="B13:O13"/>
    <mergeCell ref="B14:O14"/>
    <mergeCell ref="C20:F20"/>
    <mergeCell ref="H20:L20"/>
    <mergeCell ref="D43:K43"/>
    <mergeCell ref="D95:J95"/>
    <mergeCell ref="E98:H98"/>
    <mergeCell ref="D105:J105"/>
    <mergeCell ref="E132:J132"/>
    <mergeCell ref="E133:I133"/>
    <mergeCell ref="E137:J137"/>
  </mergeCells>
  <pageMargins left="0.25" right="0.25" top="0.75" bottom="0.75" header="0.3" footer="0.3"/>
  <pageSetup scale="5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topLeftCell="A4" zoomScale="90" zoomScaleNormal="90" workbookViewId="0">
      <selection activeCell="C9" sqref="C9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3" t="s"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3"/>
      <c r="Q13" s="1"/>
    </row>
    <row r="14" spans="1:17" ht="43.5" customHeight="1" thickBot="1" x14ac:dyDescent="0.85">
      <c r="A14" s="1"/>
      <c r="B14" s="185" t="s">
        <v>40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7" customHeight="1" thickBot="1" x14ac:dyDescent="0.3">
      <c r="A20" s="1"/>
      <c r="B20" s="5"/>
      <c r="C20" s="187" t="s">
        <v>1</v>
      </c>
      <c r="D20" s="188"/>
      <c r="E20" s="188"/>
      <c r="F20" s="189"/>
      <c r="G20" s="6"/>
      <c r="H20" s="187" t="s">
        <v>36</v>
      </c>
      <c r="I20" s="188"/>
      <c r="J20" s="188"/>
      <c r="K20" s="188"/>
      <c r="L20" s="189"/>
      <c r="M20" s="7"/>
      <c r="N20" s="7"/>
      <c r="O20" s="7"/>
      <c r="P20" s="5"/>
      <c r="Q20" s="1"/>
    </row>
    <row r="21" spans="1:17" s="14" customFormat="1" ht="24" customHeight="1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8"/>
      <c r="Q21" s="8"/>
    </row>
    <row r="22" spans="1:17" ht="16.5" thickBot="1" x14ac:dyDescent="0.35">
      <c r="A22" s="1"/>
      <c r="B22" s="5"/>
      <c r="C22" s="15">
        <v>5</v>
      </c>
      <c r="D22" s="16">
        <v>0</v>
      </c>
      <c r="E22" s="16">
        <v>4</v>
      </c>
      <c r="F22" s="17">
        <f>SUM(C22:E22)</f>
        <v>9</v>
      </c>
      <c r="G22" s="18"/>
      <c r="H22" s="15">
        <v>4</v>
      </c>
      <c r="I22" s="15">
        <v>1</v>
      </c>
      <c r="J22" s="15">
        <v>0</v>
      </c>
      <c r="K22" s="15">
        <v>4</v>
      </c>
      <c r="L22" s="17">
        <f>SUM(H22:K22)</f>
        <v>9</v>
      </c>
      <c r="M22" s="5"/>
      <c r="N22" s="5"/>
      <c r="O22" s="5"/>
      <c r="P22" s="1"/>
      <c r="Q22" s="1"/>
    </row>
    <row r="23" spans="1:17" ht="16.5" thickBot="1" x14ac:dyDescent="0.35">
      <c r="A23" s="1"/>
      <c r="B23" s="5"/>
      <c r="C23" s="19">
        <f>C22/F22</f>
        <v>0.55555555555555558</v>
      </c>
      <c r="D23" s="19">
        <f>D22/F22</f>
        <v>0</v>
      </c>
      <c r="E23" s="19">
        <f>E22/F22</f>
        <v>0.44444444444444442</v>
      </c>
      <c r="F23" s="20">
        <f>SUM(C23:E23)</f>
        <v>1</v>
      </c>
      <c r="G23" s="18"/>
      <c r="H23" s="21">
        <f>H22/L22</f>
        <v>0.44444444444444442</v>
      </c>
      <c r="I23" s="21">
        <f>I22/L22</f>
        <v>0.1111111111111111</v>
      </c>
      <c r="J23" s="21">
        <f>J22/L22</f>
        <v>0</v>
      </c>
      <c r="K23" s="21">
        <f>K22/L22</f>
        <v>0.44444444444444442</v>
      </c>
      <c r="L23" s="21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90" t="s">
        <v>9</v>
      </c>
      <c r="E43" s="191"/>
      <c r="F43" s="191"/>
      <c r="G43" s="191"/>
      <c r="H43" s="191"/>
      <c r="I43" s="191"/>
      <c r="J43" s="192"/>
      <c r="K43" s="193"/>
      <c r="L43" s="107"/>
      <c r="M43" s="10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1</v>
      </c>
      <c r="K44" s="25">
        <f>+J44/J61</f>
        <v>0.1111111111111111</v>
      </c>
      <c r="L44" s="103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03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1</v>
      </c>
      <c r="K46" s="21">
        <f>+J46/J61</f>
        <v>0.1111111111111111</v>
      </c>
      <c r="L46" s="103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4</v>
      </c>
      <c r="K47" s="21">
        <f>+J47/J61</f>
        <v>0.44444444444444442</v>
      </c>
      <c r="L47" s="103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03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2</v>
      </c>
      <c r="K49" s="21">
        <f>+J49/J61</f>
        <v>0.22222222222222221</v>
      </c>
      <c r="L49" s="103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03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03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03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03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1</v>
      </c>
      <c r="K54" s="21">
        <f>+J54/J61</f>
        <v>0.1111111111111111</v>
      </c>
      <c r="L54" s="103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03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03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03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03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03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L60" s="102"/>
      <c r="M60" s="10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9</v>
      </c>
      <c r="K61" s="34">
        <f>SUM(K44:K60)</f>
        <v>1</v>
      </c>
      <c r="L61" s="105"/>
      <c r="M61" s="106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97" t="s">
        <v>10</v>
      </c>
      <c r="E95" s="198"/>
      <c r="F95" s="198"/>
      <c r="G95" s="198"/>
      <c r="H95" s="198"/>
      <c r="I95" s="198"/>
      <c r="J95" s="199"/>
      <c r="K95" s="133"/>
      <c r="L95" s="133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4</v>
      </c>
      <c r="J96" s="41">
        <f>+I96/I102</f>
        <v>0.44444444444444442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5</v>
      </c>
      <c r="J97" s="41">
        <f>+I97/I102</f>
        <v>0.55555555555555558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200" t="s">
        <v>12</v>
      </c>
      <c r="F98" s="201"/>
      <c r="G98" s="201"/>
      <c r="H98" s="202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9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203"/>
      <c r="E105" s="203"/>
      <c r="F105" s="203"/>
      <c r="G105" s="203"/>
      <c r="H105" s="203"/>
      <c r="I105" s="203"/>
      <c r="J105" s="203"/>
      <c r="K105" s="133"/>
      <c r="L105" s="133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204" t="s">
        <v>16</v>
      </c>
      <c r="F132" s="205"/>
      <c r="G132" s="205"/>
      <c r="H132" s="205"/>
      <c r="I132" s="205"/>
      <c r="J132" s="206"/>
      <c r="K132" s="133"/>
      <c r="L132" s="133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207" t="s">
        <v>17</v>
      </c>
      <c r="F133" s="208"/>
      <c r="G133" s="208"/>
      <c r="H133" s="208"/>
      <c r="I133" s="209"/>
      <c r="J133" s="57">
        <v>13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13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204" t="s">
        <v>18</v>
      </c>
      <c r="F137" s="205"/>
      <c r="G137" s="205"/>
      <c r="H137" s="205"/>
      <c r="I137" s="205"/>
      <c r="J137" s="206"/>
      <c r="K137" s="133"/>
      <c r="L137" s="133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207" t="s">
        <v>19</v>
      </c>
      <c r="F138" s="208"/>
      <c r="G138" s="208"/>
      <c r="H138" s="208"/>
      <c r="I138" s="209"/>
      <c r="J138" s="62">
        <v>4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4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94" t="s">
        <v>20</v>
      </c>
      <c r="F142" s="195"/>
      <c r="G142" s="195"/>
      <c r="H142" s="195"/>
      <c r="I142" s="195"/>
      <c r="J142" s="196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207" t="s">
        <v>21</v>
      </c>
      <c r="F143" s="208"/>
      <c r="G143" s="208"/>
      <c r="H143" s="208"/>
      <c r="I143" s="209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94" t="s">
        <v>22</v>
      </c>
      <c r="F147" s="195"/>
      <c r="G147" s="195"/>
      <c r="H147" s="195"/>
      <c r="I147" s="195"/>
      <c r="J147" s="196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207" t="s">
        <v>22</v>
      </c>
      <c r="F148" s="208"/>
      <c r="G148" s="208"/>
      <c r="H148" s="208"/>
      <c r="I148" s="209"/>
      <c r="J148" s="62">
        <v>0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0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204" t="s">
        <v>23</v>
      </c>
      <c r="E154" s="205"/>
      <c r="F154" s="205"/>
      <c r="G154" s="205"/>
      <c r="H154" s="205"/>
      <c r="I154" s="205"/>
      <c r="J154" s="206"/>
      <c r="K154" s="133"/>
      <c r="L154" s="133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210" t="str">
        <f>+'[1]ACUM-MAYO'!A162</f>
        <v>ORDINARIA</v>
      </c>
      <c r="F155" s="211"/>
      <c r="G155" s="211"/>
      <c r="H155" s="212"/>
      <c r="I155" s="67">
        <v>9</v>
      </c>
      <c r="J155" s="68">
        <f>+I155/I160</f>
        <v>1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210" t="str">
        <f>+'[1]ACUM-MAYO'!A163</f>
        <v>FUNDAMENTAL</v>
      </c>
      <c r="F156" s="211"/>
      <c r="G156" s="211"/>
      <c r="H156" s="212"/>
      <c r="I156" s="67">
        <v>0</v>
      </c>
      <c r="J156" s="70">
        <f>+I156/I160</f>
        <v>0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34">
        <v>4</v>
      </c>
      <c r="E157" s="210" t="str">
        <f>+'[1]ACUM-MAYO'!A165</f>
        <v>RESERVADA</v>
      </c>
      <c r="F157" s="211"/>
      <c r="G157" s="211"/>
      <c r="H157" s="212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210" t="s">
        <v>24</v>
      </c>
      <c r="F158" s="211"/>
      <c r="G158" s="211"/>
      <c r="H158" s="212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9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204" t="s">
        <v>25</v>
      </c>
      <c r="E183" s="205"/>
      <c r="F183" s="205"/>
      <c r="G183" s="205"/>
      <c r="H183" s="205"/>
      <c r="I183" s="205"/>
      <c r="J183" s="206"/>
      <c r="K183" s="133"/>
      <c r="L183" s="133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210" t="str">
        <f>+'[1]ACUM-MAYO'!A173</f>
        <v>ECONOMICA ADMINISTRATIVA</v>
      </c>
      <c r="F184" s="211"/>
      <c r="G184" s="211"/>
      <c r="H184" s="212"/>
      <c r="I184" s="67">
        <v>3</v>
      </c>
      <c r="J184" s="79">
        <f>+I184/I189</f>
        <v>0.33333333333333331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210" t="str">
        <f>+'[1]ACUM-MAYO'!A174</f>
        <v>TRAMITE</v>
      </c>
      <c r="F185" s="211"/>
      <c r="G185" s="211"/>
      <c r="H185" s="212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210" t="str">
        <f>+'[1]ACUM-MAYO'!A175</f>
        <v>SERV. PUB.</v>
      </c>
      <c r="F186" s="211"/>
      <c r="G186" s="211"/>
      <c r="H186" s="212"/>
      <c r="I186" s="81">
        <v>3</v>
      </c>
      <c r="J186" s="80">
        <f>+I186/I189</f>
        <v>0.33333333333333331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210" t="str">
        <f>+'[1]ACUM-MAYO'!A176</f>
        <v>LEGAL</v>
      </c>
      <c r="F187" s="211"/>
      <c r="G187" s="211"/>
      <c r="H187" s="212"/>
      <c r="I187" s="67">
        <v>3</v>
      </c>
      <c r="J187" s="82">
        <f>+I187/I189</f>
        <v>0.33333333333333331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9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204" t="s">
        <v>26</v>
      </c>
      <c r="E210" s="205"/>
      <c r="F210" s="205"/>
      <c r="G210" s="205"/>
      <c r="H210" s="205"/>
      <c r="I210" s="205"/>
      <c r="J210" s="206"/>
      <c r="K210" s="133"/>
      <c r="L210" s="133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5</v>
      </c>
      <c r="J211" s="79">
        <f>+I211/I216</f>
        <v>0.55555555555555558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4</v>
      </c>
      <c r="J212" s="79">
        <f>+I212/I216</f>
        <v>0.44444444444444442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35"/>
      <c r="H214" s="136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9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217" t="s">
        <v>35</v>
      </c>
      <c r="E235" s="218"/>
      <c r="F235" s="218"/>
      <c r="G235" s="219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220" t="s">
        <v>27</v>
      </c>
      <c r="F236" s="221"/>
      <c r="G236" s="93">
        <v>1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37" t="s">
        <v>28</v>
      </c>
      <c r="F237" s="138"/>
      <c r="G237" s="93">
        <v>2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220" t="s">
        <v>29</v>
      </c>
      <c r="F238" s="221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222" t="s">
        <v>30</v>
      </c>
      <c r="F239" s="223"/>
      <c r="G239" s="112">
        <v>5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224" t="s">
        <v>33</v>
      </c>
      <c r="F240" s="225"/>
      <c r="G240" s="114">
        <v>1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213" t="s">
        <v>4</v>
      </c>
      <c r="F241" s="214"/>
      <c r="G241" s="113">
        <f>SUM(G236:G240)</f>
        <v>9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215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138:I138"/>
    <mergeCell ref="B13:O13"/>
    <mergeCell ref="B14:O14"/>
    <mergeCell ref="C20:F20"/>
    <mergeCell ref="H20:L20"/>
    <mergeCell ref="D43:K43"/>
    <mergeCell ref="D95:J95"/>
    <mergeCell ref="E98:H98"/>
    <mergeCell ref="D105:J105"/>
    <mergeCell ref="E132:J132"/>
    <mergeCell ref="E133:I133"/>
    <mergeCell ref="E137:J137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</mergeCells>
  <pageMargins left="0.25" right="0.25" top="0.75" bottom="0.75" header="0.3" footer="0.3"/>
  <pageSetup scale="5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zoomScale="90" zoomScaleNormal="90" workbookViewId="0">
      <selection activeCell="N20" sqref="N20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3" t="s"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3"/>
      <c r="Q13" s="1"/>
    </row>
    <row r="14" spans="1:17" ht="43.5" customHeight="1" thickBot="1" x14ac:dyDescent="0.85">
      <c r="A14" s="1"/>
      <c r="B14" s="185" t="s">
        <v>41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87" t="s">
        <v>1</v>
      </c>
      <c r="D20" s="188"/>
      <c r="E20" s="188"/>
      <c r="F20" s="189"/>
      <c r="G20" s="6"/>
      <c r="H20" s="187" t="s">
        <v>36</v>
      </c>
      <c r="I20" s="188"/>
      <c r="J20" s="188"/>
      <c r="K20" s="188"/>
      <c r="L20" s="189"/>
      <c r="M20" s="7"/>
      <c r="N20" s="7"/>
      <c r="O20" s="7"/>
      <c r="P20" s="5"/>
      <c r="Q20" s="1"/>
    </row>
    <row r="21" spans="1:17" s="14" customFormat="1" ht="26.25" customHeight="1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5"/>
      <c r="Q21" s="8"/>
    </row>
    <row r="22" spans="1:17" ht="16.5" thickBot="1" x14ac:dyDescent="0.35">
      <c r="A22" s="1"/>
      <c r="B22" s="5"/>
      <c r="C22" s="15">
        <v>4</v>
      </c>
      <c r="D22" s="16">
        <v>0</v>
      </c>
      <c r="E22" s="16">
        <v>0</v>
      </c>
      <c r="F22" s="17">
        <f>SUM(C22:E22)</f>
        <v>4</v>
      </c>
      <c r="G22" s="18"/>
      <c r="H22" s="15">
        <v>0</v>
      </c>
      <c r="I22" s="15">
        <v>2</v>
      </c>
      <c r="J22" s="15">
        <v>2</v>
      </c>
      <c r="K22" s="15">
        <v>0</v>
      </c>
      <c r="L22" s="17">
        <f>SUM(H22:K22)</f>
        <v>4</v>
      </c>
      <c r="M22" s="5"/>
      <c r="N22" s="5"/>
      <c r="O22" s="5"/>
      <c r="P22" s="5"/>
      <c r="Q22" s="1"/>
    </row>
    <row r="23" spans="1:17" ht="16.5" thickBot="1" x14ac:dyDescent="0.35">
      <c r="A23" s="1"/>
      <c r="B23" s="5"/>
      <c r="C23" s="19">
        <f>C22/F22</f>
        <v>1</v>
      </c>
      <c r="D23" s="19">
        <f>D22/F22</f>
        <v>0</v>
      </c>
      <c r="E23" s="19">
        <f>E22/F22</f>
        <v>0</v>
      </c>
      <c r="F23" s="20">
        <f>SUM(C23:E23)</f>
        <v>1</v>
      </c>
      <c r="G23" s="18"/>
      <c r="H23" s="21">
        <f>H22/L22</f>
        <v>0</v>
      </c>
      <c r="I23" s="21">
        <f>I22/L22</f>
        <v>0.5</v>
      </c>
      <c r="J23" s="21">
        <f>J22/L22</f>
        <v>0.5</v>
      </c>
      <c r="K23" s="21">
        <f>K22/L22</f>
        <v>0</v>
      </c>
      <c r="L23" s="21">
        <f>SUM(H23:K23)</f>
        <v>1</v>
      </c>
      <c r="M23" s="5"/>
      <c r="N23" s="5"/>
      <c r="O23" s="5"/>
      <c r="P23" s="5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90" t="s">
        <v>9</v>
      </c>
      <c r="E43" s="191"/>
      <c r="F43" s="191"/>
      <c r="G43" s="191"/>
      <c r="H43" s="191"/>
      <c r="I43" s="191"/>
      <c r="J43" s="192"/>
      <c r="K43" s="193"/>
      <c r="L43" s="7"/>
      <c r="M43" s="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0</v>
      </c>
      <c r="K44" s="25">
        <f>+J44/J61</f>
        <v>0</v>
      </c>
      <c r="L44" s="18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8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0</v>
      </c>
      <c r="K46" s="21">
        <f>+J46/J61</f>
        <v>0</v>
      </c>
      <c r="L46" s="18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1</v>
      </c>
      <c r="K47" s="21">
        <f>+J47/J61</f>
        <v>0.25</v>
      </c>
      <c r="L47" s="18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8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0</v>
      </c>
      <c r="K49" s="21">
        <f>+J49/J61</f>
        <v>0</v>
      </c>
      <c r="L49" s="18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8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1</v>
      </c>
      <c r="K51" s="21">
        <f>+J51/J61</f>
        <v>0.25</v>
      </c>
      <c r="L51" s="18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8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8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2</v>
      </c>
      <c r="K54" s="21">
        <f>+J54/J61</f>
        <v>0.5</v>
      </c>
      <c r="L54" s="18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8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8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8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8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8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4</v>
      </c>
      <c r="K61" s="34">
        <f>SUM(K44:K60)</f>
        <v>1</v>
      </c>
      <c r="L61" s="151"/>
      <c r="M61" s="152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97" t="s">
        <v>10</v>
      </c>
      <c r="E95" s="198"/>
      <c r="F95" s="198"/>
      <c r="G95" s="198"/>
      <c r="H95" s="198"/>
      <c r="I95" s="198"/>
      <c r="J95" s="199"/>
      <c r="K95" s="144"/>
      <c r="L95" s="144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0</v>
      </c>
      <c r="J96" s="41">
        <f>+I96/I102</f>
        <v>0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4</v>
      </c>
      <c r="J97" s="41">
        <f>+I97/I102</f>
        <v>1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200" t="s">
        <v>12</v>
      </c>
      <c r="F98" s="201"/>
      <c r="G98" s="201"/>
      <c r="H98" s="202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4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203"/>
      <c r="E105" s="203"/>
      <c r="F105" s="203"/>
      <c r="G105" s="203"/>
      <c r="H105" s="203"/>
      <c r="I105" s="203"/>
      <c r="J105" s="203"/>
      <c r="K105" s="144"/>
      <c r="L105" s="144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204" t="s">
        <v>16</v>
      </c>
      <c r="F132" s="205"/>
      <c r="G132" s="205"/>
      <c r="H132" s="205"/>
      <c r="I132" s="205"/>
      <c r="J132" s="206"/>
      <c r="K132" s="144"/>
      <c r="L132" s="144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207" t="s">
        <v>17</v>
      </c>
      <c r="F133" s="208"/>
      <c r="G133" s="208"/>
      <c r="H133" s="208"/>
      <c r="I133" s="209"/>
      <c r="J133" s="57">
        <v>10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10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204" t="s">
        <v>18</v>
      </c>
      <c r="F137" s="205"/>
      <c r="G137" s="205"/>
      <c r="H137" s="205"/>
      <c r="I137" s="205"/>
      <c r="J137" s="206"/>
      <c r="K137" s="144"/>
      <c r="L137" s="144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207" t="s">
        <v>19</v>
      </c>
      <c r="F138" s="208"/>
      <c r="G138" s="208"/>
      <c r="H138" s="208"/>
      <c r="I138" s="209"/>
      <c r="J138" s="62">
        <v>2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2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94" t="s">
        <v>20</v>
      </c>
      <c r="F142" s="195"/>
      <c r="G142" s="195"/>
      <c r="H142" s="195"/>
      <c r="I142" s="195"/>
      <c r="J142" s="196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207" t="s">
        <v>21</v>
      </c>
      <c r="F143" s="208"/>
      <c r="G143" s="208"/>
      <c r="H143" s="208"/>
      <c r="I143" s="209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94" t="s">
        <v>22</v>
      </c>
      <c r="F147" s="195"/>
      <c r="G147" s="195"/>
      <c r="H147" s="195"/>
      <c r="I147" s="195"/>
      <c r="J147" s="196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207" t="s">
        <v>22</v>
      </c>
      <c r="F148" s="208"/>
      <c r="G148" s="208"/>
      <c r="H148" s="208"/>
      <c r="I148" s="209"/>
      <c r="J148" s="62">
        <v>0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0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204" t="s">
        <v>23</v>
      </c>
      <c r="E154" s="205"/>
      <c r="F154" s="205"/>
      <c r="G154" s="205"/>
      <c r="H154" s="205"/>
      <c r="I154" s="205"/>
      <c r="J154" s="206"/>
      <c r="K154" s="144"/>
      <c r="L154" s="144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210" t="str">
        <f>+'[1]ACUM-MAYO'!A162</f>
        <v>ORDINARIA</v>
      </c>
      <c r="F155" s="211"/>
      <c r="G155" s="211"/>
      <c r="H155" s="212"/>
      <c r="I155" s="67">
        <v>3</v>
      </c>
      <c r="J155" s="68">
        <f>+I155/I160</f>
        <v>0.75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210" t="str">
        <f>+'[1]ACUM-MAYO'!A163</f>
        <v>FUNDAMENTAL</v>
      </c>
      <c r="F156" s="211"/>
      <c r="G156" s="211"/>
      <c r="H156" s="212"/>
      <c r="I156" s="67">
        <v>0</v>
      </c>
      <c r="J156" s="70">
        <f>+I156/I160</f>
        <v>0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43">
        <v>4</v>
      </c>
      <c r="E157" s="210" t="str">
        <f>+'[1]ACUM-MAYO'!A165</f>
        <v>RESERVADA</v>
      </c>
      <c r="F157" s="211"/>
      <c r="G157" s="211"/>
      <c r="H157" s="212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210" t="s">
        <v>24</v>
      </c>
      <c r="F158" s="211"/>
      <c r="G158" s="211"/>
      <c r="H158" s="212"/>
      <c r="I158" s="67">
        <v>1</v>
      </c>
      <c r="J158" s="72">
        <f>+I158/I160</f>
        <v>0.25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4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204" t="s">
        <v>25</v>
      </c>
      <c r="E183" s="205"/>
      <c r="F183" s="205"/>
      <c r="G183" s="205"/>
      <c r="H183" s="205"/>
      <c r="I183" s="205"/>
      <c r="J183" s="206"/>
      <c r="K183" s="144"/>
      <c r="L183" s="144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210" t="str">
        <f>+'[1]ACUM-MAYO'!A173</f>
        <v>ECONOMICA ADMINISTRATIVA</v>
      </c>
      <c r="F184" s="211"/>
      <c r="G184" s="211"/>
      <c r="H184" s="212"/>
      <c r="I184" s="67">
        <v>2</v>
      </c>
      <c r="J184" s="79">
        <f>+I184/I189</f>
        <v>0.5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210" t="str">
        <f>+'[1]ACUM-MAYO'!A174</f>
        <v>TRAMITE</v>
      </c>
      <c r="F185" s="211"/>
      <c r="G185" s="211"/>
      <c r="H185" s="212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210" t="str">
        <f>+'[1]ACUM-MAYO'!A175</f>
        <v>SERV. PUB.</v>
      </c>
      <c r="F186" s="211"/>
      <c r="G186" s="211"/>
      <c r="H186" s="212"/>
      <c r="I186" s="81">
        <v>2</v>
      </c>
      <c r="J186" s="80">
        <f>+I186/I189</f>
        <v>0.5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210" t="str">
        <f>+'[1]ACUM-MAYO'!A176</f>
        <v>LEGAL</v>
      </c>
      <c r="F187" s="211"/>
      <c r="G187" s="211"/>
      <c r="H187" s="212"/>
      <c r="I187" s="67">
        <v>0</v>
      </c>
      <c r="J187" s="82">
        <f>+I187/I189</f>
        <v>0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4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204" t="s">
        <v>26</v>
      </c>
      <c r="E210" s="205"/>
      <c r="F210" s="205"/>
      <c r="G210" s="205"/>
      <c r="H210" s="205"/>
      <c r="I210" s="205"/>
      <c r="J210" s="206"/>
      <c r="K210" s="144"/>
      <c r="L210" s="144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4</v>
      </c>
      <c r="J211" s="79">
        <f>+I211/I216</f>
        <v>1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0</v>
      </c>
      <c r="J212" s="79">
        <f>+I212/I216</f>
        <v>0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39"/>
      <c r="H214" s="140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4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217" t="s">
        <v>35</v>
      </c>
      <c r="E235" s="218"/>
      <c r="F235" s="218"/>
      <c r="G235" s="219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220" t="s">
        <v>27</v>
      </c>
      <c r="F236" s="221"/>
      <c r="G236" s="93">
        <v>0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41" t="s">
        <v>28</v>
      </c>
      <c r="F237" s="142"/>
      <c r="G237" s="93">
        <v>1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220" t="s">
        <v>29</v>
      </c>
      <c r="F238" s="221"/>
      <c r="G238" s="96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222" t="s">
        <v>30</v>
      </c>
      <c r="F239" s="223"/>
      <c r="G239" s="112">
        <v>2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224" t="s">
        <v>33</v>
      </c>
      <c r="F240" s="225"/>
      <c r="G240" s="114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213" t="s">
        <v>4</v>
      </c>
      <c r="F241" s="214"/>
      <c r="G241" s="113">
        <f>SUM(G236:G240)</f>
        <v>4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215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38:I138"/>
    <mergeCell ref="B13:O13"/>
    <mergeCell ref="B14:O14"/>
    <mergeCell ref="C20:F20"/>
    <mergeCell ref="H20:L20"/>
    <mergeCell ref="D43:K43"/>
    <mergeCell ref="D95:J95"/>
    <mergeCell ref="E98:H98"/>
    <mergeCell ref="D105:J105"/>
    <mergeCell ref="E132:J132"/>
    <mergeCell ref="E133:I133"/>
    <mergeCell ref="E137:J137"/>
  </mergeCells>
  <pageMargins left="0.25" right="0.25" top="0.75" bottom="0.75" header="0.3" footer="0.3"/>
  <pageSetup scale="54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zoomScale="90" zoomScaleNormal="90" workbookViewId="0">
      <selection activeCell="M16" sqref="M16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8" max="8" width="13.71093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3" t="s"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3"/>
      <c r="Q13" s="1"/>
    </row>
    <row r="14" spans="1:17" ht="43.5" customHeight="1" thickBot="1" x14ac:dyDescent="0.85">
      <c r="A14" s="1"/>
      <c r="B14" s="185" t="s">
        <v>42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87" t="s">
        <v>1</v>
      </c>
      <c r="D20" s="188"/>
      <c r="E20" s="188"/>
      <c r="F20" s="189"/>
      <c r="G20" s="6"/>
      <c r="H20" s="187" t="s">
        <v>36</v>
      </c>
      <c r="I20" s="188"/>
      <c r="J20" s="188"/>
      <c r="K20" s="188"/>
      <c r="L20" s="189"/>
      <c r="M20" s="7"/>
      <c r="N20" s="7"/>
      <c r="O20" s="7"/>
      <c r="P20" s="5"/>
      <c r="Q20" s="1"/>
    </row>
    <row r="21" spans="1:17" s="14" customFormat="1" ht="21" customHeight="1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8"/>
      <c r="Q21" s="8"/>
    </row>
    <row r="22" spans="1:17" ht="16.5" thickBot="1" x14ac:dyDescent="0.35">
      <c r="A22" s="1"/>
      <c r="B22" s="5"/>
      <c r="C22" s="15">
        <v>1</v>
      </c>
      <c r="D22" s="16">
        <v>0</v>
      </c>
      <c r="E22" s="16">
        <v>1</v>
      </c>
      <c r="F22" s="17">
        <f>SUM(C22:E22)</f>
        <v>2</v>
      </c>
      <c r="G22" s="18"/>
      <c r="H22" s="15">
        <v>1</v>
      </c>
      <c r="I22" s="15">
        <v>1</v>
      </c>
      <c r="J22" s="15">
        <v>0</v>
      </c>
      <c r="K22" s="15">
        <v>0</v>
      </c>
      <c r="L22" s="17">
        <f>SUM(H22:K22)</f>
        <v>2</v>
      </c>
      <c r="M22" s="5"/>
      <c r="N22" s="5"/>
      <c r="O22" s="5"/>
      <c r="P22" s="1"/>
      <c r="Q22" s="1"/>
    </row>
    <row r="23" spans="1:17" ht="16.5" thickBot="1" x14ac:dyDescent="0.35">
      <c r="A23" s="1"/>
      <c r="B23" s="5"/>
      <c r="C23" s="19">
        <f>C22/F22</f>
        <v>0.5</v>
      </c>
      <c r="D23" s="19">
        <f>D22/F22</f>
        <v>0</v>
      </c>
      <c r="E23" s="19">
        <f>E22/F22</f>
        <v>0.5</v>
      </c>
      <c r="F23" s="20">
        <f>SUM(C23:E23)</f>
        <v>1</v>
      </c>
      <c r="G23" s="18"/>
      <c r="H23" s="21">
        <f>H22/L22</f>
        <v>0.5</v>
      </c>
      <c r="I23" s="21">
        <f>I22/L22</f>
        <v>0.5</v>
      </c>
      <c r="J23" s="21">
        <f>J22/L22</f>
        <v>0</v>
      </c>
      <c r="K23" s="21">
        <f>K22/L22</f>
        <v>0</v>
      </c>
      <c r="L23" s="21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90" t="s">
        <v>9</v>
      </c>
      <c r="E43" s="191"/>
      <c r="F43" s="191"/>
      <c r="G43" s="191"/>
      <c r="H43" s="191"/>
      <c r="I43" s="191"/>
      <c r="J43" s="192"/>
      <c r="K43" s="193"/>
      <c r="L43" s="7"/>
      <c r="M43" s="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0</v>
      </c>
      <c r="K44" s="25">
        <f>+J44/J61</f>
        <v>0</v>
      </c>
      <c r="L44" s="18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8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1</v>
      </c>
      <c r="K46" s="21">
        <f>+J46/J61</f>
        <v>0.5</v>
      </c>
      <c r="L46" s="18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1</v>
      </c>
      <c r="K47" s="21">
        <f>+J47/J61</f>
        <v>0.5</v>
      </c>
      <c r="L47" s="18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8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0</v>
      </c>
      <c r="K49" s="21">
        <f>+J49/J61</f>
        <v>0</v>
      </c>
      <c r="L49" s="18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8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8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8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8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0</v>
      </c>
      <c r="K54" s="21">
        <f>+J54/J61</f>
        <v>0</v>
      </c>
      <c r="L54" s="18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8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8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8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8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8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2</v>
      </c>
      <c r="K61" s="34">
        <f>SUM(K44:K60)</f>
        <v>1</v>
      </c>
      <c r="L61" s="151"/>
      <c r="M61" s="152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97" t="s">
        <v>10</v>
      </c>
      <c r="E95" s="198"/>
      <c r="F95" s="198"/>
      <c r="G95" s="198"/>
      <c r="H95" s="198"/>
      <c r="I95" s="198"/>
      <c r="J95" s="199"/>
      <c r="K95" s="145"/>
      <c r="L95" s="145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1</v>
      </c>
      <c r="J96" s="41">
        <f>+I96/I102</f>
        <v>0.5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1</v>
      </c>
      <c r="J97" s="41">
        <f>+I97/I102</f>
        <v>0.5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200" t="s">
        <v>12</v>
      </c>
      <c r="F98" s="201"/>
      <c r="G98" s="201"/>
      <c r="H98" s="202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2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203"/>
      <c r="E105" s="203"/>
      <c r="F105" s="203"/>
      <c r="G105" s="203"/>
      <c r="H105" s="203"/>
      <c r="I105" s="203"/>
      <c r="J105" s="203"/>
      <c r="K105" s="145"/>
      <c r="L105" s="145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204" t="s">
        <v>16</v>
      </c>
      <c r="F132" s="205"/>
      <c r="G132" s="205"/>
      <c r="H132" s="205"/>
      <c r="I132" s="205"/>
      <c r="J132" s="206"/>
      <c r="K132" s="145"/>
      <c r="L132" s="145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207" t="s">
        <v>17</v>
      </c>
      <c r="F133" s="208"/>
      <c r="G133" s="208"/>
      <c r="H133" s="208"/>
      <c r="I133" s="209"/>
      <c r="J133" s="57">
        <v>1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1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204" t="s">
        <v>18</v>
      </c>
      <c r="F137" s="205"/>
      <c r="G137" s="205"/>
      <c r="H137" s="205"/>
      <c r="I137" s="205"/>
      <c r="J137" s="206"/>
      <c r="K137" s="145"/>
      <c r="L137" s="145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207" t="s">
        <v>19</v>
      </c>
      <c r="F138" s="208"/>
      <c r="G138" s="208"/>
      <c r="H138" s="208"/>
      <c r="I138" s="209"/>
      <c r="J138" s="62">
        <v>1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1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94" t="s">
        <v>20</v>
      </c>
      <c r="F142" s="195"/>
      <c r="G142" s="195"/>
      <c r="H142" s="195"/>
      <c r="I142" s="195"/>
      <c r="J142" s="196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207" t="s">
        <v>21</v>
      </c>
      <c r="F143" s="208"/>
      <c r="G143" s="208"/>
      <c r="H143" s="208"/>
      <c r="I143" s="209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94" t="s">
        <v>22</v>
      </c>
      <c r="F147" s="195"/>
      <c r="G147" s="195"/>
      <c r="H147" s="195"/>
      <c r="I147" s="195"/>
      <c r="J147" s="196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207" t="s">
        <v>22</v>
      </c>
      <c r="F148" s="208"/>
      <c r="G148" s="208"/>
      <c r="H148" s="208"/>
      <c r="I148" s="209"/>
      <c r="J148" s="62">
        <v>0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0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204" t="s">
        <v>23</v>
      </c>
      <c r="E154" s="205"/>
      <c r="F154" s="205"/>
      <c r="G154" s="205"/>
      <c r="H154" s="205"/>
      <c r="I154" s="205"/>
      <c r="J154" s="206"/>
      <c r="K154" s="145"/>
      <c r="L154" s="145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210" t="str">
        <f>+'[1]ACUM-MAYO'!A162</f>
        <v>ORDINARIA</v>
      </c>
      <c r="F155" s="211"/>
      <c r="G155" s="211"/>
      <c r="H155" s="212"/>
      <c r="I155" s="67">
        <v>2</v>
      </c>
      <c r="J155" s="68">
        <f>+I155/I160</f>
        <v>1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210" t="str">
        <f>+'[1]ACUM-MAYO'!A163</f>
        <v>FUNDAMENTAL</v>
      </c>
      <c r="F156" s="211"/>
      <c r="G156" s="211"/>
      <c r="H156" s="212"/>
      <c r="I156" s="67">
        <v>0</v>
      </c>
      <c r="J156" s="70">
        <f>+I156/I160</f>
        <v>0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46">
        <v>4</v>
      </c>
      <c r="E157" s="210" t="str">
        <f>+'[1]ACUM-MAYO'!A165</f>
        <v>RESERVADA</v>
      </c>
      <c r="F157" s="211"/>
      <c r="G157" s="211"/>
      <c r="H157" s="212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210" t="s">
        <v>24</v>
      </c>
      <c r="F158" s="211"/>
      <c r="G158" s="211"/>
      <c r="H158" s="212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2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204" t="s">
        <v>25</v>
      </c>
      <c r="E183" s="205"/>
      <c r="F183" s="205"/>
      <c r="G183" s="205"/>
      <c r="H183" s="205"/>
      <c r="I183" s="205"/>
      <c r="J183" s="206"/>
      <c r="K183" s="145"/>
      <c r="L183" s="145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210" t="str">
        <f>+'[1]ACUM-MAYO'!A173</f>
        <v>ECONOMICA ADMINISTRATIVA</v>
      </c>
      <c r="F184" s="211"/>
      <c r="G184" s="211"/>
      <c r="H184" s="212"/>
      <c r="I184" s="67">
        <v>1</v>
      </c>
      <c r="J184" s="79">
        <f>+I184/I189</f>
        <v>0.5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210" t="str">
        <f>+'[1]ACUM-MAYO'!A174</f>
        <v>TRAMITE</v>
      </c>
      <c r="F185" s="211"/>
      <c r="G185" s="211"/>
      <c r="H185" s="212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210" t="str">
        <f>+'[1]ACUM-MAYO'!A175</f>
        <v>SERV. PUB.</v>
      </c>
      <c r="F186" s="211"/>
      <c r="G186" s="211"/>
      <c r="H186" s="212"/>
      <c r="I186" s="81">
        <v>1</v>
      </c>
      <c r="J186" s="80">
        <f>+I186/I189</f>
        <v>0.5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210" t="str">
        <f>+'[1]ACUM-MAYO'!A176</f>
        <v>LEGAL</v>
      </c>
      <c r="F187" s="211"/>
      <c r="G187" s="211"/>
      <c r="H187" s="212"/>
      <c r="I187" s="67">
        <v>0</v>
      </c>
      <c r="J187" s="82">
        <f>+I187/I189</f>
        <v>0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2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204" t="s">
        <v>26</v>
      </c>
      <c r="E210" s="205"/>
      <c r="F210" s="205"/>
      <c r="G210" s="205"/>
      <c r="H210" s="205"/>
      <c r="I210" s="205"/>
      <c r="J210" s="206"/>
      <c r="K210" s="145"/>
      <c r="L210" s="145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1</v>
      </c>
      <c r="J211" s="79">
        <f>+I211/I216</f>
        <v>0.5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1</v>
      </c>
      <c r="J212" s="79">
        <f>+I212/I216</f>
        <v>0.5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47"/>
      <c r="H214" s="148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2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217" t="s">
        <v>35</v>
      </c>
      <c r="E235" s="218"/>
      <c r="F235" s="218"/>
      <c r="G235" s="219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220" t="s">
        <v>27</v>
      </c>
      <c r="F236" s="221"/>
      <c r="G236" s="93">
        <v>0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49" t="s">
        <v>28</v>
      </c>
      <c r="F237" s="150"/>
      <c r="G237" s="93">
        <v>0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220" t="s">
        <v>29</v>
      </c>
      <c r="F238" s="221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222" t="s">
        <v>30</v>
      </c>
      <c r="F239" s="223"/>
      <c r="G239" s="112">
        <v>2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224" t="s">
        <v>33</v>
      </c>
      <c r="F240" s="225"/>
      <c r="G240" s="114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213" t="s">
        <v>4</v>
      </c>
      <c r="F241" s="214"/>
      <c r="G241" s="113">
        <f>SUM(G236:G240)</f>
        <v>2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215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138:I138"/>
    <mergeCell ref="B13:O13"/>
    <mergeCell ref="B14:O14"/>
    <mergeCell ref="C20:F20"/>
    <mergeCell ref="H20:L20"/>
    <mergeCell ref="D43:K43"/>
    <mergeCell ref="D95:J95"/>
    <mergeCell ref="E98:H98"/>
    <mergeCell ref="D105:J105"/>
    <mergeCell ref="E132:J132"/>
    <mergeCell ref="E133:I133"/>
    <mergeCell ref="E137:J137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</mergeCells>
  <pageMargins left="0.25" right="0.25" top="0.75" bottom="0.75" header="0.3" footer="0.3"/>
  <pageSetup scale="5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zoomScale="90" zoomScaleNormal="90" workbookViewId="0">
      <selection activeCell="N8" sqref="N8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3" t="s"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3"/>
      <c r="Q13" s="1"/>
    </row>
    <row r="14" spans="1:17" ht="43.5" customHeight="1" thickBot="1" x14ac:dyDescent="0.85">
      <c r="A14" s="1"/>
      <c r="B14" s="185" t="s">
        <v>43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87" t="s">
        <v>1</v>
      </c>
      <c r="D20" s="188"/>
      <c r="E20" s="188"/>
      <c r="F20" s="189"/>
      <c r="G20" s="6"/>
      <c r="H20" s="187" t="s">
        <v>36</v>
      </c>
      <c r="I20" s="188"/>
      <c r="J20" s="188"/>
      <c r="K20" s="188"/>
      <c r="L20" s="189"/>
      <c r="M20" s="7"/>
      <c r="N20" s="7"/>
      <c r="O20" s="7"/>
      <c r="P20" s="5"/>
      <c r="Q20" s="1"/>
    </row>
    <row r="21" spans="1:17" s="14" customFormat="1" ht="15.75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8"/>
      <c r="Q21" s="8"/>
    </row>
    <row r="22" spans="1:17" ht="16.5" thickBot="1" x14ac:dyDescent="0.35">
      <c r="A22" s="1"/>
      <c r="B22" s="5"/>
      <c r="C22" s="15">
        <v>2</v>
      </c>
      <c r="D22" s="16">
        <v>0</v>
      </c>
      <c r="E22" s="16">
        <v>1</v>
      </c>
      <c r="F22" s="17">
        <f>SUM(C22:E22)</f>
        <v>3</v>
      </c>
      <c r="G22" s="18"/>
      <c r="H22" s="15">
        <v>0</v>
      </c>
      <c r="I22" s="15">
        <v>3</v>
      </c>
      <c r="J22" s="15">
        <v>0</v>
      </c>
      <c r="K22" s="15">
        <v>0</v>
      </c>
      <c r="L22" s="17">
        <f>SUM(H22:K22)</f>
        <v>3</v>
      </c>
      <c r="M22" s="5"/>
      <c r="N22" s="5"/>
      <c r="O22" s="5"/>
      <c r="P22" s="1"/>
      <c r="Q22" s="1"/>
    </row>
    <row r="23" spans="1:17" ht="16.5" thickBot="1" x14ac:dyDescent="0.35">
      <c r="A23" s="1"/>
      <c r="B23" s="5"/>
      <c r="C23" s="19">
        <f>C22/F22</f>
        <v>0.66666666666666663</v>
      </c>
      <c r="D23" s="19">
        <f>D22/F22</f>
        <v>0</v>
      </c>
      <c r="E23" s="19">
        <f>E22/F22</f>
        <v>0.33333333333333331</v>
      </c>
      <c r="F23" s="20">
        <f>SUM(C23:E23)</f>
        <v>1</v>
      </c>
      <c r="G23" s="18"/>
      <c r="H23" s="21">
        <f>H22/L22</f>
        <v>0</v>
      </c>
      <c r="I23" s="21">
        <f>I22/L22</f>
        <v>1</v>
      </c>
      <c r="J23" s="21">
        <f>J22/L22</f>
        <v>0</v>
      </c>
      <c r="K23" s="21">
        <f>K22/L22</f>
        <v>0</v>
      </c>
      <c r="L23" s="21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90" t="s">
        <v>9</v>
      </c>
      <c r="E43" s="191"/>
      <c r="F43" s="191"/>
      <c r="G43" s="191"/>
      <c r="H43" s="191"/>
      <c r="I43" s="191"/>
      <c r="J43" s="192"/>
      <c r="K43" s="193"/>
      <c r="L43" s="7"/>
      <c r="M43" s="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1</v>
      </c>
      <c r="K44" s="25">
        <f>+J44/J61</f>
        <v>0.33333333333333331</v>
      </c>
      <c r="L44" s="18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8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0</v>
      </c>
      <c r="K46" s="21">
        <f>+J46/J61</f>
        <v>0</v>
      </c>
      <c r="L46" s="18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1</v>
      </c>
      <c r="K47" s="21">
        <f>+J47/J61</f>
        <v>0.33333333333333331</v>
      </c>
      <c r="L47" s="18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8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1</v>
      </c>
      <c r="K49" s="21">
        <f>+J49/J61</f>
        <v>0.33333333333333331</v>
      </c>
      <c r="L49" s="18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8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8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8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8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0</v>
      </c>
      <c r="K54" s="21">
        <f>+J54/J61</f>
        <v>0</v>
      </c>
      <c r="L54" s="18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8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8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8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8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8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3</v>
      </c>
      <c r="K61" s="34">
        <f>SUM(K44:K60)</f>
        <v>1</v>
      </c>
      <c r="L61" s="151"/>
      <c r="M61" s="152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97" t="s">
        <v>10</v>
      </c>
      <c r="E95" s="198"/>
      <c r="F95" s="198"/>
      <c r="G95" s="198"/>
      <c r="H95" s="198"/>
      <c r="I95" s="198"/>
      <c r="J95" s="199"/>
      <c r="K95" s="158"/>
      <c r="L95" s="158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1</v>
      </c>
      <c r="J96" s="41">
        <f>+I96/I102</f>
        <v>0.33333333333333331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2</v>
      </c>
      <c r="J97" s="41">
        <f>+I97/I102</f>
        <v>0.66666666666666663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200" t="s">
        <v>12</v>
      </c>
      <c r="F98" s="201"/>
      <c r="G98" s="201"/>
      <c r="H98" s="202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3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203"/>
      <c r="E105" s="203"/>
      <c r="F105" s="203"/>
      <c r="G105" s="203"/>
      <c r="H105" s="203"/>
      <c r="I105" s="203"/>
      <c r="J105" s="203"/>
      <c r="K105" s="158"/>
      <c r="L105" s="158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204" t="s">
        <v>16</v>
      </c>
      <c r="F132" s="205"/>
      <c r="G132" s="205"/>
      <c r="H132" s="205"/>
      <c r="I132" s="205"/>
      <c r="J132" s="206"/>
      <c r="K132" s="158"/>
      <c r="L132" s="158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207" t="s">
        <v>17</v>
      </c>
      <c r="F133" s="208"/>
      <c r="G133" s="208"/>
      <c r="H133" s="208"/>
      <c r="I133" s="209"/>
      <c r="J133" s="57">
        <v>2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2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204" t="s">
        <v>18</v>
      </c>
      <c r="F137" s="205"/>
      <c r="G137" s="205"/>
      <c r="H137" s="205"/>
      <c r="I137" s="205"/>
      <c r="J137" s="206"/>
      <c r="K137" s="158"/>
      <c r="L137" s="158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207" t="s">
        <v>19</v>
      </c>
      <c r="F138" s="208"/>
      <c r="G138" s="208"/>
      <c r="H138" s="208"/>
      <c r="I138" s="209"/>
      <c r="J138" s="62">
        <v>1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1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94" t="s">
        <v>20</v>
      </c>
      <c r="F142" s="195"/>
      <c r="G142" s="195"/>
      <c r="H142" s="195"/>
      <c r="I142" s="195"/>
      <c r="J142" s="196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207" t="s">
        <v>21</v>
      </c>
      <c r="F143" s="208"/>
      <c r="G143" s="208"/>
      <c r="H143" s="208"/>
      <c r="I143" s="209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94" t="s">
        <v>22</v>
      </c>
      <c r="F147" s="195"/>
      <c r="G147" s="195"/>
      <c r="H147" s="195"/>
      <c r="I147" s="195"/>
      <c r="J147" s="196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207" t="s">
        <v>22</v>
      </c>
      <c r="F148" s="208"/>
      <c r="G148" s="208"/>
      <c r="H148" s="208"/>
      <c r="I148" s="209"/>
      <c r="J148" s="62">
        <v>1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1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204" t="s">
        <v>23</v>
      </c>
      <c r="E154" s="205"/>
      <c r="F154" s="205"/>
      <c r="G154" s="205"/>
      <c r="H154" s="205"/>
      <c r="I154" s="205"/>
      <c r="J154" s="206"/>
      <c r="K154" s="158"/>
      <c r="L154" s="158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210" t="str">
        <f>+'[1]ACUM-MAYO'!A162</f>
        <v>ORDINARIA</v>
      </c>
      <c r="F155" s="211"/>
      <c r="G155" s="211"/>
      <c r="H155" s="212"/>
      <c r="I155" s="67">
        <v>2</v>
      </c>
      <c r="J155" s="68">
        <f>+I155/I160</f>
        <v>0.66666666666666663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210" t="str">
        <f>+'[1]ACUM-MAYO'!A163</f>
        <v>FUNDAMENTAL</v>
      </c>
      <c r="F156" s="211"/>
      <c r="G156" s="211"/>
      <c r="H156" s="212"/>
      <c r="I156" s="67">
        <v>0</v>
      </c>
      <c r="J156" s="70">
        <f>+I156/I160</f>
        <v>0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57">
        <v>4</v>
      </c>
      <c r="E157" s="210" t="str">
        <f>+'[1]ACUM-MAYO'!A165</f>
        <v>RESERVADA</v>
      </c>
      <c r="F157" s="211"/>
      <c r="G157" s="211"/>
      <c r="H157" s="212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210" t="s">
        <v>24</v>
      </c>
      <c r="F158" s="211"/>
      <c r="G158" s="211"/>
      <c r="H158" s="212"/>
      <c r="I158" s="67">
        <v>1</v>
      </c>
      <c r="J158" s="72">
        <f>+I158/I160</f>
        <v>0.33333333333333331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3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204" t="s">
        <v>25</v>
      </c>
      <c r="E183" s="205"/>
      <c r="F183" s="205"/>
      <c r="G183" s="205"/>
      <c r="H183" s="205"/>
      <c r="I183" s="205"/>
      <c r="J183" s="206"/>
      <c r="K183" s="158"/>
      <c r="L183" s="158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210" t="str">
        <f>+'[1]ACUM-MAYO'!A173</f>
        <v>ECONOMICA ADMINISTRATIVA</v>
      </c>
      <c r="F184" s="211"/>
      <c r="G184" s="211"/>
      <c r="H184" s="212"/>
      <c r="I184" s="67">
        <v>1</v>
      </c>
      <c r="J184" s="79">
        <f>+I184/I189</f>
        <v>0.33333333333333331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210" t="str">
        <f>+'[1]ACUM-MAYO'!A174</f>
        <v>TRAMITE</v>
      </c>
      <c r="F185" s="211"/>
      <c r="G185" s="211"/>
      <c r="H185" s="212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210" t="str">
        <f>+'[1]ACUM-MAYO'!A175</f>
        <v>SERV. PUB.</v>
      </c>
      <c r="F186" s="211"/>
      <c r="G186" s="211"/>
      <c r="H186" s="212"/>
      <c r="I186" s="81">
        <v>2</v>
      </c>
      <c r="J186" s="80">
        <f>+I186/I189</f>
        <v>0.66666666666666663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210" t="str">
        <f>+'[1]ACUM-MAYO'!A176</f>
        <v>LEGAL</v>
      </c>
      <c r="F187" s="211"/>
      <c r="G187" s="211"/>
      <c r="H187" s="212"/>
      <c r="I187" s="67">
        <v>0</v>
      </c>
      <c r="J187" s="82">
        <f>+I187/I189</f>
        <v>0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3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204" t="s">
        <v>26</v>
      </c>
      <c r="E210" s="205"/>
      <c r="F210" s="205"/>
      <c r="G210" s="205"/>
      <c r="H210" s="205"/>
      <c r="I210" s="205"/>
      <c r="J210" s="206"/>
      <c r="K210" s="158"/>
      <c r="L210" s="158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2</v>
      </c>
      <c r="J211" s="79">
        <f>+I211/I216</f>
        <v>0.66666666666666663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1</v>
      </c>
      <c r="J212" s="79">
        <f>+I212/I216</f>
        <v>0.33333333333333331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53"/>
      <c r="H214" s="154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3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217" t="s">
        <v>35</v>
      </c>
      <c r="E235" s="218"/>
      <c r="F235" s="218"/>
      <c r="G235" s="219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220" t="s">
        <v>27</v>
      </c>
      <c r="F236" s="221"/>
      <c r="G236" s="93">
        <v>0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55" t="s">
        <v>28</v>
      </c>
      <c r="F237" s="156"/>
      <c r="G237" s="93">
        <v>0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220" t="s">
        <v>29</v>
      </c>
      <c r="F238" s="221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222" t="s">
        <v>30</v>
      </c>
      <c r="F239" s="223"/>
      <c r="G239" s="112">
        <v>3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224" t="s">
        <v>33</v>
      </c>
      <c r="F240" s="225"/>
      <c r="G240" s="114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213" t="s">
        <v>4</v>
      </c>
      <c r="F241" s="214"/>
      <c r="G241" s="113">
        <f>SUM(G236:G240)</f>
        <v>3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215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38:I138"/>
    <mergeCell ref="B13:O13"/>
    <mergeCell ref="B14:O14"/>
    <mergeCell ref="C20:F20"/>
    <mergeCell ref="H20:L20"/>
    <mergeCell ref="D43:K43"/>
    <mergeCell ref="D95:J95"/>
    <mergeCell ref="E98:H98"/>
    <mergeCell ref="D105:J105"/>
    <mergeCell ref="E132:J132"/>
    <mergeCell ref="E133:I133"/>
    <mergeCell ref="E137:J137"/>
  </mergeCells>
  <pageMargins left="0.25" right="0.25" top="0.75" bottom="0.75" header="0.3" footer="0.3"/>
  <pageSetup scale="54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zoomScale="90" zoomScaleNormal="90" workbookViewId="0">
      <selection activeCell="P8" sqref="P8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3" t="s"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3"/>
      <c r="Q13" s="1"/>
    </row>
    <row r="14" spans="1:17" ht="43.5" customHeight="1" thickBot="1" x14ac:dyDescent="0.85">
      <c r="A14" s="1"/>
      <c r="B14" s="185" t="s">
        <v>44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87" t="s">
        <v>1</v>
      </c>
      <c r="D20" s="188"/>
      <c r="E20" s="188"/>
      <c r="F20" s="189"/>
      <c r="G20" s="6"/>
      <c r="H20" s="187" t="s">
        <v>36</v>
      </c>
      <c r="I20" s="188"/>
      <c r="J20" s="188"/>
      <c r="K20" s="188"/>
      <c r="L20" s="189"/>
      <c r="M20" s="7"/>
      <c r="N20" s="7"/>
      <c r="O20" s="7"/>
      <c r="P20" s="5"/>
      <c r="Q20" s="1"/>
    </row>
    <row r="21" spans="1:17" s="14" customFormat="1" ht="15.75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8"/>
      <c r="Q21" s="8"/>
    </row>
    <row r="22" spans="1:17" ht="16.5" thickBot="1" x14ac:dyDescent="0.35">
      <c r="A22" s="1"/>
      <c r="B22" s="5"/>
      <c r="C22" s="15">
        <v>5</v>
      </c>
      <c r="D22" s="16">
        <v>0</v>
      </c>
      <c r="E22" s="16">
        <v>3</v>
      </c>
      <c r="F22" s="17">
        <f>SUM(C22:E22)</f>
        <v>8</v>
      </c>
      <c r="G22" s="18"/>
      <c r="H22" s="15">
        <v>1</v>
      </c>
      <c r="I22" s="15">
        <v>5</v>
      </c>
      <c r="J22" s="15">
        <v>0</v>
      </c>
      <c r="K22" s="15">
        <v>2</v>
      </c>
      <c r="L22" s="17">
        <f>SUM(H22:K22)</f>
        <v>8</v>
      </c>
      <c r="M22" s="5"/>
      <c r="N22" s="5"/>
      <c r="O22" s="5"/>
      <c r="P22" s="1"/>
      <c r="Q22" s="1"/>
    </row>
    <row r="23" spans="1:17" ht="16.5" thickBot="1" x14ac:dyDescent="0.35">
      <c r="A23" s="1"/>
      <c r="B23" s="5"/>
      <c r="C23" s="19">
        <f>C22/F22</f>
        <v>0.625</v>
      </c>
      <c r="D23" s="19">
        <f>D22/F22</f>
        <v>0</v>
      </c>
      <c r="E23" s="19">
        <f>E22/F22</f>
        <v>0.375</v>
      </c>
      <c r="F23" s="20">
        <f>SUM(C23:E23)</f>
        <v>1</v>
      </c>
      <c r="G23" s="18"/>
      <c r="H23" s="21">
        <f>H22/L22</f>
        <v>0.125</v>
      </c>
      <c r="I23" s="21">
        <f>I22/L22</f>
        <v>0.625</v>
      </c>
      <c r="J23" s="21">
        <f>J22/L22</f>
        <v>0</v>
      </c>
      <c r="K23" s="21">
        <f>K22/L22</f>
        <v>0.25</v>
      </c>
      <c r="L23" s="21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90" t="s">
        <v>9</v>
      </c>
      <c r="E43" s="191"/>
      <c r="F43" s="191"/>
      <c r="G43" s="191"/>
      <c r="H43" s="191"/>
      <c r="I43" s="191"/>
      <c r="J43" s="192"/>
      <c r="K43" s="193"/>
      <c r="L43" s="7"/>
      <c r="M43" s="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0</v>
      </c>
      <c r="K44" s="25">
        <f>+J44/J61</f>
        <v>0</v>
      </c>
      <c r="L44" s="18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8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0</v>
      </c>
      <c r="K46" s="21">
        <f>+J46/J61</f>
        <v>0</v>
      </c>
      <c r="L46" s="18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5</v>
      </c>
      <c r="K47" s="21">
        <f>+J47/J61</f>
        <v>0.625</v>
      </c>
      <c r="L47" s="18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8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3</v>
      </c>
      <c r="K49" s="21">
        <f>+J49/J61</f>
        <v>0.375</v>
      </c>
      <c r="L49" s="18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8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8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8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8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0</v>
      </c>
      <c r="K54" s="21">
        <f>+J54/J61</f>
        <v>0</v>
      </c>
      <c r="L54" s="18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8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8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8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8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8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8</v>
      </c>
      <c r="K61" s="34">
        <f>SUM(K44:K60)</f>
        <v>1</v>
      </c>
      <c r="L61" s="151"/>
      <c r="M61" s="152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97" t="s">
        <v>10</v>
      </c>
      <c r="E95" s="198"/>
      <c r="F95" s="198"/>
      <c r="G95" s="198"/>
      <c r="H95" s="198"/>
      <c r="I95" s="198"/>
      <c r="J95" s="199"/>
      <c r="K95" s="159"/>
      <c r="L95" s="159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3</v>
      </c>
      <c r="J96" s="41">
        <f>+I96/I102</f>
        <v>0.375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5</v>
      </c>
      <c r="J97" s="41">
        <f>+I97/I102</f>
        <v>0.625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200" t="s">
        <v>12</v>
      </c>
      <c r="F98" s="201"/>
      <c r="G98" s="201"/>
      <c r="H98" s="202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8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203"/>
      <c r="E105" s="203"/>
      <c r="F105" s="203"/>
      <c r="G105" s="203"/>
      <c r="H105" s="203"/>
      <c r="I105" s="203"/>
      <c r="J105" s="203"/>
      <c r="K105" s="159"/>
      <c r="L105" s="159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204" t="s">
        <v>16</v>
      </c>
      <c r="F132" s="205"/>
      <c r="G132" s="205"/>
      <c r="H132" s="205"/>
      <c r="I132" s="205"/>
      <c r="J132" s="206"/>
      <c r="K132" s="159"/>
      <c r="L132" s="159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207" t="s">
        <v>17</v>
      </c>
      <c r="F133" s="208"/>
      <c r="G133" s="208"/>
      <c r="H133" s="208"/>
      <c r="I133" s="209"/>
      <c r="J133" s="57">
        <v>17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17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204" t="s">
        <v>18</v>
      </c>
      <c r="F137" s="205"/>
      <c r="G137" s="205"/>
      <c r="H137" s="205"/>
      <c r="I137" s="205"/>
      <c r="J137" s="206"/>
      <c r="K137" s="159"/>
      <c r="L137" s="159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207" t="s">
        <v>19</v>
      </c>
      <c r="F138" s="208"/>
      <c r="G138" s="208"/>
      <c r="H138" s="208"/>
      <c r="I138" s="209"/>
      <c r="J138" s="62">
        <v>2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2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94" t="s">
        <v>20</v>
      </c>
      <c r="F142" s="195"/>
      <c r="G142" s="195"/>
      <c r="H142" s="195"/>
      <c r="I142" s="195"/>
      <c r="J142" s="196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207" t="s">
        <v>21</v>
      </c>
      <c r="F143" s="208"/>
      <c r="G143" s="208"/>
      <c r="H143" s="208"/>
      <c r="I143" s="209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94" t="s">
        <v>22</v>
      </c>
      <c r="F147" s="195"/>
      <c r="G147" s="195"/>
      <c r="H147" s="195"/>
      <c r="I147" s="195"/>
      <c r="J147" s="196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207" t="s">
        <v>22</v>
      </c>
      <c r="F148" s="208"/>
      <c r="G148" s="208"/>
      <c r="H148" s="208"/>
      <c r="I148" s="209"/>
      <c r="J148" s="62">
        <v>1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1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204" t="s">
        <v>23</v>
      </c>
      <c r="E154" s="205"/>
      <c r="F154" s="205"/>
      <c r="G154" s="205"/>
      <c r="H154" s="205"/>
      <c r="I154" s="205"/>
      <c r="J154" s="206"/>
      <c r="K154" s="159"/>
      <c r="L154" s="159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210" t="str">
        <f>+'[1]ACUM-MAYO'!A162</f>
        <v>ORDINARIA</v>
      </c>
      <c r="F155" s="211"/>
      <c r="G155" s="211"/>
      <c r="H155" s="212"/>
      <c r="I155" s="67">
        <v>8</v>
      </c>
      <c r="J155" s="68">
        <f>+I155/I160</f>
        <v>1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210" t="str">
        <f>+'[1]ACUM-MAYO'!A163</f>
        <v>FUNDAMENTAL</v>
      </c>
      <c r="F156" s="211"/>
      <c r="G156" s="211"/>
      <c r="H156" s="212"/>
      <c r="I156" s="67">
        <v>0</v>
      </c>
      <c r="J156" s="70">
        <f>+I156/I160</f>
        <v>0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60">
        <v>4</v>
      </c>
      <c r="E157" s="210" t="str">
        <f>+'[1]ACUM-MAYO'!A165</f>
        <v>RESERVADA</v>
      </c>
      <c r="F157" s="211"/>
      <c r="G157" s="211"/>
      <c r="H157" s="212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210" t="s">
        <v>24</v>
      </c>
      <c r="F158" s="211"/>
      <c r="G158" s="211"/>
      <c r="H158" s="212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8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204" t="s">
        <v>25</v>
      </c>
      <c r="E183" s="205"/>
      <c r="F183" s="205"/>
      <c r="G183" s="205"/>
      <c r="H183" s="205"/>
      <c r="I183" s="205"/>
      <c r="J183" s="206"/>
      <c r="K183" s="159"/>
      <c r="L183" s="159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210" t="str">
        <f>+'[1]ACUM-MAYO'!A173</f>
        <v>ECONOMICA ADMINISTRATIVA</v>
      </c>
      <c r="F184" s="211"/>
      <c r="G184" s="211"/>
      <c r="H184" s="212"/>
      <c r="I184" s="67">
        <v>3</v>
      </c>
      <c r="J184" s="79">
        <f>+I184/I189</f>
        <v>0.375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210" t="str">
        <f>+'[1]ACUM-MAYO'!A174</f>
        <v>TRAMITE</v>
      </c>
      <c r="F185" s="211"/>
      <c r="G185" s="211"/>
      <c r="H185" s="212"/>
      <c r="I185" s="67">
        <v>2</v>
      </c>
      <c r="J185" s="80">
        <f>+I185/I189</f>
        <v>0.25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210" t="str">
        <f>+'[1]ACUM-MAYO'!A175</f>
        <v>SERV. PUB.</v>
      </c>
      <c r="F186" s="211"/>
      <c r="G186" s="211"/>
      <c r="H186" s="212"/>
      <c r="I186" s="81">
        <v>1</v>
      </c>
      <c r="J186" s="80">
        <f>+I186/I189</f>
        <v>0.125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210" t="str">
        <f>+'[1]ACUM-MAYO'!A176</f>
        <v>LEGAL</v>
      </c>
      <c r="F187" s="211"/>
      <c r="G187" s="211"/>
      <c r="H187" s="212"/>
      <c r="I187" s="67">
        <v>2</v>
      </c>
      <c r="J187" s="82">
        <f>+I187/I189</f>
        <v>0.25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8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204" t="s">
        <v>26</v>
      </c>
      <c r="E210" s="205"/>
      <c r="F210" s="205"/>
      <c r="G210" s="205"/>
      <c r="H210" s="205"/>
      <c r="I210" s="205"/>
      <c r="J210" s="206"/>
      <c r="K210" s="159"/>
      <c r="L210" s="159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5</v>
      </c>
      <c r="J211" s="79">
        <f>+I211/I216</f>
        <v>0.625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3</v>
      </c>
      <c r="J212" s="79">
        <f>+I212/I216</f>
        <v>0.375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61"/>
      <c r="H214" s="162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8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217" t="s">
        <v>35</v>
      </c>
      <c r="E235" s="218"/>
      <c r="F235" s="218"/>
      <c r="G235" s="219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220" t="s">
        <v>27</v>
      </c>
      <c r="F236" s="221"/>
      <c r="G236" s="93">
        <v>2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63" t="s">
        <v>28</v>
      </c>
      <c r="F237" s="164"/>
      <c r="G237" s="93">
        <v>3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220" t="s">
        <v>29</v>
      </c>
      <c r="F238" s="221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222" t="s">
        <v>30</v>
      </c>
      <c r="F239" s="223"/>
      <c r="G239" s="112">
        <v>2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224" t="s">
        <v>33</v>
      </c>
      <c r="F240" s="225"/>
      <c r="G240" s="114">
        <v>1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213" t="s">
        <v>4</v>
      </c>
      <c r="F241" s="214"/>
      <c r="G241" s="113">
        <f>SUM(G236:G240)</f>
        <v>8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215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138:I138"/>
    <mergeCell ref="B13:O13"/>
    <mergeCell ref="B14:O14"/>
    <mergeCell ref="C20:F20"/>
    <mergeCell ref="H20:L20"/>
    <mergeCell ref="D43:K43"/>
    <mergeCell ref="D95:J95"/>
    <mergeCell ref="E98:H98"/>
    <mergeCell ref="D105:J105"/>
    <mergeCell ref="E132:J132"/>
    <mergeCell ref="E133:I133"/>
    <mergeCell ref="E137:J137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</mergeCells>
  <pageMargins left="0.25" right="0.25" top="0.75" bottom="0.75" header="0.3" footer="0.3"/>
  <pageSetup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2023</vt:lpstr>
      <vt:lpstr>Febrero 2023</vt:lpstr>
      <vt:lpstr>Marzo 2023</vt:lpstr>
      <vt:lpstr>Abril 2023 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smarquez</cp:lastModifiedBy>
  <cp:lastPrinted>2022-11-07T15:42:02Z</cp:lastPrinted>
  <dcterms:created xsi:type="dcterms:W3CDTF">2021-01-08T17:38:15Z</dcterms:created>
  <dcterms:modified xsi:type="dcterms:W3CDTF">2024-01-10T15:47:48Z</dcterms:modified>
</cp:coreProperties>
</file>