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0" windowWidth="19815" windowHeight="6510" firstSheet="9" activeTab="11"/>
  </bookViews>
  <sheets>
    <sheet name="Estadísticas enero 2023" sheetId="1" r:id="rId1"/>
    <sheet name="Estadísticas febrero 2023" sheetId="3" r:id="rId2"/>
    <sheet name="Estadísticas marzo 2023" sheetId="4" r:id="rId3"/>
    <sheet name="Estadísticas abril 2023" sheetId="5" r:id="rId4"/>
    <sheet name="Estadísticas Mayo 2023" sheetId="6" r:id="rId5"/>
    <sheet name="Estadísticas Junio 2023" sheetId="7" r:id="rId6"/>
    <sheet name="Estadísticas Julio 2023" sheetId="9" r:id="rId7"/>
    <sheet name="Estadísticas Agosto 2023" sheetId="8" r:id="rId8"/>
    <sheet name="Estadísticas Septiembre 2023" sheetId="10" r:id="rId9"/>
    <sheet name="Estadísticas Octubre 2023" sheetId="11" r:id="rId10"/>
    <sheet name="Estadísticas Noviembre 2023" sheetId="12" r:id="rId11"/>
    <sheet name="Estadísticas Diciembre 2023" sheetId="13" r:id="rId12"/>
  </sheets>
  <externalReferences>
    <externalReference r:id="rId13"/>
  </externalReferences>
  <definedNames>
    <definedName name="_xlnm.Print_Area" localSheetId="3">'Estadísticas abril 2023'!$B$2:$Q$254</definedName>
    <definedName name="_xlnm.Print_Area" localSheetId="7">'Estadísticas Agosto 2023'!$B$2:$Q$254</definedName>
    <definedName name="_xlnm.Print_Area" localSheetId="11">'Estadísticas Diciembre 2023'!$B$2:$Q$254</definedName>
    <definedName name="_xlnm.Print_Area" localSheetId="0">'Estadísticas enero 2023'!$B$2:$Q$254</definedName>
    <definedName name="_xlnm.Print_Area" localSheetId="1">'Estadísticas febrero 2023'!$B$2:$Q$254</definedName>
    <definedName name="_xlnm.Print_Area" localSheetId="6">'Estadísticas Julio 2023'!$B$2:$Q$254</definedName>
    <definedName name="_xlnm.Print_Area" localSheetId="5">'Estadísticas Junio 2023'!$B$2:$Q$254</definedName>
    <definedName name="_xlnm.Print_Area" localSheetId="2">'Estadísticas marzo 2023'!$B$2:$Q$254</definedName>
    <definedName name="_xlnm.Print_Area" localSheetId="4">'Estadísticas Mayo 2023'!$B$2:$Q$254</definedName>
    <definedName name="_xlnm.Print_Area" localSheetId="10">'Estadísticas Noviembre 2023'!$B$2:$Q$254</definedName>
    <definedName name="_xlnm.Print_Area" localSheetId="9">'Estadísticas Octubre 2023'!$B$2:$Q$254</definedName>
    <definedName name="_xlnm.Print_Area" localSheetId="8">'Estadísticas Septiembre 2023'!$B$2:$Q$254</definedName>
  </definedNames>
  <calcPr calcId="145621" iterateDelta="1E-4"/>
</workbook>
</file>

<file path=xl/calcChain.xml><?xml version="1.0" encoding="utf-8"?>
<calcChain xmlns="http://schemas.openxmlformats.org/spreadsheetml/2006/main">
  <c r="I224" i="13" l="1"/>
  <c r="J221" i="13" s="1"/>
  <c r="E222" i="13"/>
  <c r="E221" i="13"/>
  <c r="E220" i="13"/>
  <c r="J193" i="13"/>
  <c r="E193" i="13"/>
  <c r="J192" i="13"/>
  <c r="E192" i="13"/>
  <c r="J191" i="13"/>
  <c r="E191" i="13"/>
  <c r="J190" i="13"/>
  <c r="J195" i="13" s="1"/>
  <c r="E190" i="13"/>
  <c r="I166" i="13"/>
  <c r="J164" i="13" s="1"/>
  <c r="J163" i="13"/>
  <c r="E163" i="13"/>
  <c r="E162" i="13"/>
  <c r="J161" i="13"/>
  <c r="E161" i="13"/>
  <c r="J108" i="13"/>
  <c r="J107" i="13"/>
  <c r="J106" i="13"/>
  <c r="J105" i="13"/>
  <c r="J104" i="13"/>
  <c r="J61" i="13"/>
  <c r="M58" i="13" s="1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23" i="13"/>
  <c r="D23" i="13"/>
  <c r="C23" i="13"/>
  <c r="L22" i="13"/>
  <c r="J23" i="13" s="1"/>
  <c r="J162" i="13" l="1"/>
  <c r="K23" i="13"/>
  <c r="I23" i="13"/>
  <c r="J166" i="13"/>
  <c r="H23" i="13"/>
  <c r="M45" i="13"/>
  <c r="M47" i="13"/>
  <c r="M49" i="13"/>
  <c r="M51" i="13"/>
  <c r="M53" i="13"/>
  <c r="M55" i="13"/>
  <c r="M57" i="13"/>
  <c r="M59" i="13"/>
  <c r="J220" i="13"/>
  <c r="J222" i="13"/>
  <c r="M44" i="13"/>
  <c r="M46" i="13"/>
  <c r="M48" i="13"/>
  <c r="M50" i="13"/>
  <c r="M52" i="13"/>
  <c r="M54" i="13"/>
  <c r="M56" i="13"/>
  <c r="J219" i="13"/>
  <c r="L22" i="12"/>
  <c r="I224" i="12"/>
  <c r="J222" i="12"/>
  <c r="E222" i="12"/>
  <c r="J221" i="12"/>
  <c r="E221" i="12"/>
  <c r="J220" i="12"/>
  <c r="E220" i="12"/>
  <c r="J219" i="12"/>
  <c r="J224" i="12" s="1"/>
  <c r="J193" i="12"/>
  <c r="E193" i="12"/>
  <c r="J192" i="12"/>
  <c r="E192" i="12"/>
  <c r="J191" i="12"/>
  <c r="E191" i="12"/>
  <c r="J190" i="12"/>
  <c r="J195" i="12" s="1"/>
  <c r="E190" i="12"/>
  <c r="I166" i="12"/>
  <c r="J163" i="12" s="1"/>
  <c r="E163" i="12"/>
  <c r="E162" i="12"/>
  <c r="E161" i="12"/>
  <c r="J108" i="12"/>
  <c r="J107" i="12"/>
  <c r="J106" i="12"/>
  <c r="J105" i="12"/>
  <c r="J104" i="12"/>
  <c r="J61" i="12"/>
  <c r="M59" i="12" s="1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K23" i="12"/>
  <c r="J23" i="12"/>
  <c r="D23" i="12"/>
  <c r="I23" i="12"/>
  <c r="C23" i="12"/>
  <c r="J224" i="13" l="1"/>
  <c r="L23" i="13"/>
  <c r="M61" i="13"/>
  <c r="J164" i="12"/>
  <c r="J162" i="12"/>
  <c r="M44" i="12"/>
  <c r="M46" i="12"/>
  <c r="M48" i="12"/>
  <c r="M50" i="12"/>
  <c r="M52" i="12"/>
  <c r="M54" i="12"/>
  <c r="M56" i="12"/>
  <c r="M58" i="12"/>
  <c r="M45" i="12"/>
  <c r="M47" i="12"/>
  <c r="M49" i="12"/>
  <c r="M51" i="12"/>
  <c r="M53" i="12"/>
  <c r="M55" i="12"/>
  <c r="M57" i="12"/>
  <c r="E23" i="12"/>
  <c r="H23" i="12"/>
  <c r="L23" i="12" s="1"/>
  <c r="J161" i="12"/>
  <c r="J166" i="12" s="1"/>
  <c r="I224" i="11"/>
  <c r="J221" i="11" s="1"/>
  <c r="L22" i="11"/>
  <c r="J23" i="11" s="1"/>
  <c r="F22" i="11"/>
  <c r="D23" i="11" s="1"/>
  <c r="J222" i="11"/>
  <c r="E222" i="11"/>
  <c r="E221" i="11"/>
  <c r="J220" i="11"/>
  <c r="E220" i="11"/>
  <c r="J193" i="11"/>
  <c r="E193" i="11"/>
  <c r="J192" i="11"/>
  <c r="E192" i="11"/>
  <c r="J191" i="11"/>
  <c r="E191" i="11"/>
  <c r="J190" i="11"/>
  <c r="J195" i="11" s="1"/>
  <c r="E190" i="11"/>
  <c r="I166" i="11"/>
  <c r="J163" i="11" s="1"/>
  <c r="J164" i="11"/>
  <c r="E163" i="11"/>
  <c r="J162" i="11"/>
  <c r="E162" i="11"/>
  <c r="E161" i="11"/>
  <c r="J108" i="11"/>
  <c r="J107" i="11"/>
  <c r="J106" i="11"/>
  <c r="J105" i="11"/>
  <c r="J104" i="11"/>
  <c r="J61" i="11"/>
  <c r="M59" i="11" s="1"/>
  <c r="E59" i="11"/>
  <c r="M58" i="11"/>
  <c r="E58" i="11"/>
  <c r="E57" i="11"/>
  <c r="M56" i="11"/>
  <c r="E56" i="11"/>
  <c r="E55" i="11"/>
  <c r="M54" i="11"/>
  <c r="E54" i="11"/>
  <c r="E53" i="11"/>
  <c r="E52" i="11"/>
  <c r="E51" i="11"/>
  <c r="M50" i="11"/>
  <c r="E50" i="11"/>
  <c r="E49" i="11"/>
  <c r="M48" i="11"/>
  <c r="E48" i="11"/>
  <c r="E47" i="11"/>
  <c r="M46" i="11"/>
  <c r="E46" i="11"/>
  <c r="E45" i="11"/>
  <c r="M44" i="11"/>
  <c r="E44" i="11"/>
  <c r="K23" i="11"/>
  <c r="H23" i="11"/>
  <c r="C23" i="11"/>
  <c r="M61" i="12" l="1"/>
  <c r="J219" i="11"/>
  <c r="M45" i="11"/>
  <c r="M47" i="11"/>
  <c r="M52" i="11"/>
  <c r="I23" i="11"/>
  <c r="L23" i="11" s="1"/>
  <c r="J224" i="11"/>
  <c r="E23" i="11"/>
  <c r="M49" i="11"/>
  <c r="M51" i="11"/>
  <c r="M53" i="11"/>
  <c r="M55" i="11"/>
  <c r="M57" i="11"/>
  <c r="J161" i="11"/>
  <c r="J166" i="11" s="1"/>
  <c r="L22" i="10"/>
  <c r="K23" i="10" s="1"/>
  <c r="F22" i="10"/>
  <c r="E23" i="10" s="1"/>
  <c r="G255" i="10"/>
  <c r="I224" i="10"/>
  <c r="J222" i="10" s="1"/>
  <c r="E222" i="10"/>
  <c r="E221" i="10"/>
  <c r="E220" i="10"/>
  <c r="J193" i="10"/>
  <c r="E193" i="10"/>
  <c r="J192" i="10"/>
  <c r="E192" i="10"/>
  <c r="J191" i="10"/>
  <c r="E191" i="10"/>
  <c r="J190" i="10"/>
  <c r="J195" i="10" s="1"/>
  <c r="E190" i="10"/>
  <c r="I166" i="10"/>
  <c r="J164" i="10" s="1"/>
  <c r="E163" i="10"/>
  <c r="J162" i="10"/>
  <c r="E162" i="10"/>
  <c r="E161" i="10"/>
  <c r="J108" i="10"/>
  <c r="J107" i="10"/>
  <c r="J106" i="10"/>
  <c r="J105" i="10"/>
  <c r="J104" i="10"/>
  <c r="J61" i="10"/>
  <c r="M54" i="10" s="1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I23" i="10"/>
  <c r="D23" i="10"/>
  <c r="C23" i="10"/>
  <c r="M61" i="11" l="1"/>
  <c r="J161" i="10"/>
  <c r="J166" i="10" s="1"/>
  <c r="J163" i="10"/>
  <c r="H23" i="10"/>
  <c r="J23" i="10"/>
  <c r="M44" i="10"/>
  <c r="M46" i="10"/>
  <c r="M48" i="10"/>
  <c r="M50" i="10"/>
  <c r="M52" i="10"/>
  <c r="M56" i="10"/>
  <c r="M58" i="10"/>
  <c r="J219" i="10"/>
  <c r="J221" i="10"/>
  <c r="M45" i="10"/>
  <c r="M47" i="10"/>
  <c r="M49" i="10"/>
  <c r="M51" i="10"/>
  <c r="M53" i="10"/>
  <c r="M55" i="10"/>
  <c r="M57" i="10"/>
  <c r="M59" i="10"/>
  <c r="J220" i="10"/>
  <c r="G255" i="9"/>
  <c r="I224" i="9"/>
  <c r="J221" i="9" s="1"/>
  <c r="J222" i="9"/>
  <c r="E222" i="9"/>
  <c r="E221" i="9"/>
  <c r="J220" i="9"/>
  <c r="E220" i="9"/>
  <c r="J193" i="9"/>
  <c r="E193" i="9"/>
  <c r="J192" i="9"/>
  <c r="E192" i="9"/>
  <c r="J191" i="9"/>
  <c r="J195" i="9" s="1"/>
  <c r="E191" i="9"/>
  <c r="J190" i="9"/>
  <c r="E190" i="9"/>
  <c r="I166" i="9"/>
  <c r="J164" i="9" s="1"/>
  <c r="E163" i="9"/>
  <c r="J162" i="9"/>
  <c r="E162" i="9"/>
  <c r="E161" i="9"/>
  <c r="J108" i="9"/>
  <c r="J107" i="9"/>
  <c r="J106" i="9"/>
  <c r="J105" i="9"/>
  <c r="J104" i="9"/>
  <c r="J61" i="9"/>
  <c r="M58" i="9" s="1"/>
  <c r="M59" i="9"/>
  <c r="E59" i="9"/>
  <c r="E58" i="9"/>
  <c r="M57" i="9"/>
  <c r="E57" i="9"/>
  <c r="E56" i="9"/>
  <c r="M55" i="9"/>
  <c r="E55" i="9"/>
  <c r="E54" i="9"/>
  <c r="M53" i="9"/>
  <c r="E53" i="9"/>
  <c r="E52" i="9"/>
  <c r="M51" i="9"/>
  <c r="E51" i="9"/>
  <c r="E50" i="9"/>
  <c r="M49" i="9"/>
  <c r="E49" i="9"/>
  <c r="E48" i="9"/>
  <c r="M47" i="9"/>
  <c r="E47" i="9"/>
  <c r="E46" i="9"/>
  <c r="M45" i="9"/>
  <c r="E45" i="9"/>
  <c r="E44" i="9"/>
  <c r="K23" i="9"/>
  <c r="L22" i="9"/>
  <c r="J23" i="9" s="1"/>
  <c r="F22" i="9"/>
  <c r="D23" i="9" s="1"/>
  <c r="J224" i="10" l="1"/>
  <c r="L23" i="10"/>
  <c r="M61" i="10"/>
  <c r="E23" i="9"/>
  <c r="H23" i="9"/>
  <c r="C23" i="9"/>
  <c r="I23" i="9"/>
  <c r="J161" i="9"/>
  <c r="J163" i="9"/>
  <c r="M44" i="9"/>
  <c r="M46" i="9"/>
  <c r="M48" i="9"/>
  <c r="M50" i="9"/>
  <c r="M52" i="9"/>
  <c r="M54" i="9"/>
  <c r="M56" i="9"/>
  <c r="J219" i="9"/>
  <c r="J224" i="9" s="1"/>
  <c r="M61" i="9" l="1"/>
  <c r="L23" i="9"/>
  <c r="J166" i="9"/>
  <c r="L22" i="8" l="1"/>
  <c r="J23" i="8" s="1"/>
  <c r="F22" i="8"/>
  <c r="E23" i="8" s="1"/>
  <c r="G255" i="8"/>
  <c r="I224" i="8"/>
  <c r="J221" i="8" s="1"/>
  <c r="J222" i="8"/>
  <c r="E222" i="8"/>
  <c r="E221" i="8"/>
  <c r="E220" i="8"/>
  <c r="J193" i="8"/>
  <c r="E193" i="8"/>
  <c r="J192" i="8"/>
  <c r="E192" i="8"/>
  <c r="J191" i="8"/>
  <c r="E191" i="8"/>
  <c r="J190" i="8"/>
  <c r="E190" i="8"/>
  <c r="I166" i="8"/>
  <c r="J163" i="8" s="1"/>
  <c r="J164" i="8"/>
  <c r="E163" i="8"/>
  <c r="E162" i="8"/>
  <c r="E161" i="8"/>
  <c r="J108" i="8"/>
  <c r="J107" i="8"/>
  <c r="J106" i="8"/>
  <c r="J105" i="8"/>
  <c r="J104" i="8"/>
  <c r="J61" i="8"/>
  <c r="M58" i="8" s="1"/>
  <c r="E59" i="8"/>
  <c r="E58" i="8"/>
  <c r="E57" i="8"/>
  <c r="E56" i="8"/>
  <c r="E55" i="8"/>
  <c r="E54" i="8"/>
  <c r="E53" i="8"/>
  <c r="E52" i="8"/>
  <c r="E51" i="8"/>
  <c r="E50" i="8"/>
  <c r="M49" i="8"/>
  <c r="E49" i="8"/>
  <c r="E48" i="8"/>
  <c r="E47" i="8"/>
  <c r="E46" i="8"/>
  <c r="E45" i="8"/>
  <c r="E44" i="8"/>
  <c r="K23" i="8"/>
  <c r="D23" i="8"/>
  <c r="C23" i="8"/>
  <c r="J220" i="8" l="1"/>
  <c r="J162" i="8"/>
  <c r="M57" i="8"/>
  <c r="J195" i="8"/>
  <c r="J161" i="8"/>
  <c r="J166" i="8" s="1"/>
  <c r="M47" i="8"/>
  <c r="M55" i="8"/>
  <c r="M45" i="8"/>
  <c r="M53" i="8"/>
  <c r="M51" i="8"/>
  <c r="M59" i="8"/>
  <c r="H23" i="8"/>
  <c r="I23" i="8"/>
  <c r="M44" i="8"/>
  <c r="M46" i="8"/>
  <c r="M48" i="8"/>
  <c r="M50" i="8"/>
  <c r="M52" i="8"/>
  <c r="M54" i="8"/>
  <c r="M56" i="8"/>
  <c r="J219" i="8"/>
  <c r="J224" i="8" s="1"/>
  <c r="G255" i="7"/>
  <c r="I224" i="7"/>
  <c r="J222" i="7" s="1"/>
  <c r="E222" i="7"/>
  <c r="E221" i="7"/>
  <c r="E220" i="7"/>
  <c r="J193" i="7"/>
  <c r="E193" i="7"/>
  <c r="J192" i="7"/>
  <c r="E192" i="7"/>
  <c r="J191" i="7"/>
  <c r="E191" i="7"/>
  <c r="J190" i="7"/>
  <c r="E190" i="7"/>
  <c r="I166" i="7"/>
  <c r="J163" i="7" s="1"/>
  <c r="E163" i="7"/>
  <c r="E162" i="7"/>
  <c r="E161" i="7"/>
  <c r="J108" i="7"/>
  <c r="J107" i="7"/>
  <c r="J106" i="7"/>
  <c r="J105" i="7"/>
  <c r="J104" i="7"/>
  <c r="J61" i="7"/>
  <c r="M59" i="7" s="1"/>
  <c r="E59" i="7"/>
  <c r="E58" i="7"/>
  <c r="E57" i="7"/>
  <c r="E56" i="7"/>
  <c r="E55" i="7"/>
  <c r="M54" i="7"/>
  <c r="E54" i="7"/>
  <c r="E53" i="7"/>
  <c r="E52" i="7"/>
  <c r="E51" i="7"/>
  <c r="E50" i="7"/>
  <c r="E49" i="7"/>
  <c r="E48" i="7"/>
  <c r="E47" i="7"/>
  <c r="E46" i="7"/>
  <c r="E45" i="7"/>
  <c r="E44" i="7"/>
  <c r="E23" i="7"/>
  <c r="D23" i="7"/>
  <c r="C23" i="7"/>
  <c r="H23" i="7"/>
  <c r="L23" i="8" l="1"/>
  <c r="M61" i="8"/>
  <c r="J195" i="7"/>
  <c r="M46" i="7"/>
  <c r="J164" i="7"/>
  <c r="J221" i="7"/>
  <c r="J219" i="7"/>
  <c r="J162" i="7"/>
  <c r="M44" i="7"/>
  <c r="M52" i="7"/>
  <c r="M50" i="7"/>
  <c r="M58" i="7"/>
  <c r="M48" i="7"/>
  <c r="M56" i="7"/>
  <c r="I23" i="7"/>
  <c r="K23" i="7"/>
  <c r="J23" i="7"/>
  <c r="M45" i="7"/>
  <c r="M47" i="7"/>
  <c r="M49" i="7"/>
  <c r="M51" i="7"/>
  <c r="M53" i="7"/>
  <c r="M55" i="7"/>
  <c r="M57" i="7"/>
  <c r="J220" i="7"/>
  <c r="J161" i="7"/>
  <c r="G255" i="6"/>
  <c r="I224" i="6"/>
  <c r="J222" i="6" s="1"/>
  <c r="E222" i="6"/>
  <c r="E221" i="6"/>
  <c r="E220" i="6"/>
  <c r="J195" i="6"/>
  <c r="J193" i="6"/>
  <c r="E193" i="6"/>
  <c r="J192" i="6"/>
  <c r="E192" i="6"/>
  <c r="J191" i="6"/>
  <c r="E191" i="6"/>
  <c r="J190" i="6"/>
  <c r="E190" i="6"/>
  <c r="I166" i="6"/>
  <c r="J164" i="6"/>
  <c r="J163" i="6"/>
  <c r="E163" i="6"/>
  <c r="J162" i="6"/>
  <c r="E162" i="6"/>
  <c r="J161" i="6"/>
  <c r="J166" i="6" s="1"/>
  <c r="E161" i="6"/>
  <c r="J108" i="6"/>
  <c r="J107" i="6"/>
  <c r="J106" i="6"/>
  <c r="J105" i="6"/>
  <c r="J104" i="6"/>
  <c r="J61" i="6"/>
  <c r="M59" i="6" s="1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K23" i="6"/>
  <c r="J23" i="6"/>
  <c r="I23" i="6"/>
  <c r="E23" i="6"/>
  <c r="D23" i="6"/>
  <c r="C23" i="6"/>
  <c r="L22" i="6"/>
  <c r="H23" i="6" s="1"/>
  <c r="L23" i="6" s="1"/>
  <c r="G255" i="5"/>
  <c r="J224" i="5"/>
  <c r="I224" i="5"/>
  <c r="J222" i="5"/>
  <c r="E222" i="5"/>
  <c r="J221" i="5"/>
  <c r="E221" i="5"/>
  <c r="J220" i="5"/>
  <c r="E220" i="5"/>
  <c r="J219" i="5"/>
  <c r="J195" i="5"/>
  <c r="J193" i="5"/>
  <c r="E193" i="5"/>
  <c r="J192" i="5"/>
  <c r="E192" i="5"/>
  <c r="J191" i="5"/>
  <c r="E191" i="5"/>
  <c r="J190" i="5"/>
  <c r="E190" i="5"/>
  <c r="J166" i="5"/>
  <c r="I166" i="5"/>
  <c r="J164" i="5"/>
  <c r="J163" i="5"/>
  <c r="E163" i="5"/>
  <c r="J162" i="5"/>
  <c r="E162" i="5"/>
  <c r="J161" i="5"/>
  <c r="E161" i="5"/>
  <c r="J108" i="5"/>
  <c r="J107" i="5"/>
  <c r="J106" i="5"/>
  <c r="J105" i="5"/>
  <c r="J104" i="5"/>
  <c r="M61" i="5"/>
  <c r="J61" i="5"/>
  <c r="M59" i="5"/>
  <c r="E59" i="5"/>
  <c r="M58" i="5"/>
  <c r="E58" i="5"/>
  <c r="M57" i="5"/>
  <c r="E57" i="5"/>
  <c r="M56" i="5"/>
  <c r="E56" i="5"/>
  <c r="M55" i="5"/>
  <c r="E55" i="5"/>
  <c r="M54" i="5"/>
  <c r="E54" i="5"/>
  <c r="M53" i="5"/>
  <c r="E53" i="5"/>
  <c r="M52" i="5"/>
  <c r="E52" i="5"/>
  <c r="M51" i="5"/>
  <c r="E51" i="5"/>
  <c r="M50" i="5"/>
  <c r="E50" i="5"/>
  <c r="M49" i="5"/>
  <c r="E49" i="5"/>
  <c r="M48" i="5"/>
  <c r="E48" i="5"/>
  <c r="M47" i="5"/>
  <c r="E47" i="5"/>
  <c r="M46" i="5"/>
  <c r="E46" i="5"/>
  <c r="M45" i="5"/>
  <c r="E45" i="5"/>
  <c r="M44" i="5"/>
  <c r="E44" i="5"/>
  <c r="L23" i="5"/>
  <c r="K23" i="5"/>
  <c r="J23" i="5"/>
  <c r="I23" i="5"/>
  <c r="H23" i="5"/>
  <c r="E23" i="5"/>
  <c r="D23" i="5"/>
  <c r="C23" i="5"/>
  <c r="L22" i="5"/>
  <c r="J224" i="4"/>
  <c r="I224" i="4"/>
  <c r="J222" i="4"/>
  <c r="E222" i="4"/>
  <c r="J221" i="4"/>
  <c r="E221" i="4"/>
  <c r="J220" i="4"/>
  <c r="E220" i="4"/>
  <c r="J219" i="4"/>
  <c r="J195" i="4"/>
  <c r="J193" i="4"/>
  <c r="E193" i="4"/>
  <c r="J192" i="4"/>
  <c r="E192" i="4"/>
  <c r="J191" i="4"/>
  <c r="E191" i="4"/>
  <c r="J190" i="4"/>
  <c r="E190" i="4"/>
  <c r="J166" i="4"/>
  <c r="I166" i="4"/>
  <c r="J164" i="4"/>
  <c r="J163" i="4"/>
  <c r="E163" i="4"/>
  <c r="J162" i="4"/>
  <c r="E162" i="4"/>
  <c r="J161" i="4"/>
  <c r="E161" i="4"/>
  <c r="J108" i="4"/>
  <c r="J107" i="4"/>
  <c r="J106" i="4"/>
  <c r="J105" i="4"/>
  <c r="J104" i="4"/>
  <c r="M61" i="4"/>
  <c r="J61" i="4"/>
  <c r="M59" i="4"/>
  <c r="E59" i="4"/>
  <c r="M58" i="4"/>
  <c r="E58" i="4"/>
  <c r="M57" i="4"/>
  <c r="E57" i="4"/>
  <c r="M56" i="4"/>
  <c r="E56" i="4"/>
  <c r="M55" i="4"/>
  <c r="E55" i="4"/>
  <c r="M54" i="4"/>
  <c r="E54" i="4"/>
  <c r="M53" i="4"/>
  <c r="E53" i="4"/>
  <c r="M52" i="4"/>
  <c r="E52" i="4"/>
  <c r="M51" i="4"/>
  <c r="E51" i="4"/>
  <c r="M50" i="4"/>
  <c r="E50" i="4"/>
  <c r="M49" i="4"/>
  <c r="E49" i="4"/>
  <c r="M48" i="4"/>
  <c r="E48" i="4"/>
  <c r="M47" i="4"/>
  <c r="E47" i="4"/>
  <c r="M46" i="4"/>
  <c r="E46" i="4"/>
  <c r="M45" i="4"/>
  <c r="E45" i="4"/>
  <c r="M44" i="4"/>
  <c r="E44" i="4"/>
  <c r="L23" i="4"/>
  <c r="K23" i="4"/>
  <c r="J23" i="4"/>
  <c r="I23" i="4"/>
  <c r="H23" i="4"/>
  <c r="E23" i="4"/>
  <c r="D23" i="4"/>
  <c r="C23" i="4"/>
  <c r="L22" i="4"/>
  <c r="J224" i="3"/>
  <c r="I224" i="3"/>
  <c r="J222" i="3"/>
  <c r="E222" i="3"/>
  <c r="J221" i="3"/>
  <c r="E221" i="3"/>
  <c r="J220" i="3"/>
  <c r="E220" i="3"/>
  <c r="J219" i="3"/>
  <c r="J195" i="3"/>
  <c r="J193" i="3"/>
  <c r="E193" i="3"/>
  <c r="J192" i="3"/>
  <c r="E192" i="3"/>
  <c r="J191" i="3"/>
  <c r="E191" i="3"/>
  <c r="J190" i="3"/>
  <c r="E190" i="3"/>
  <c r="J166" i="3"/>
  <c r="I166" i="3"/>
  <c r="J164" i="3"/>
  <c r="J163" i="3"/>
  <c r="E163" i="3"/>
  <c r="J162" i="3"/>
  <c r="E162" i="3"/>
  <c r="J161" i="3"/>
  <c r="E161" i="3"/>
  <c r="J108" i="3"/>
  <c r="J107" i="3"/>
  <c r="J106" i="3"/>
  <c r="J105" i="3"/>
  <c r="J104" i="3"/>
  <c r="M61" i="3"/>
  <c r="J61" i="3"/>
  <c r="M59" i="3"/>
  <c r="E59" i="3"/>
  <c r="M58" i="3"/>
  <c r="E58" i="3"/>
  <c r="M57" i="3"/>
  <c r="E57" i="3"/>
  <c r="M56" i="3"/>
  <c r="E56" i="3"/>
  <c r="M55" i="3"/>
  <c r="E55" i="3"/>
  <c r="M54" i="3"/>
  <c r="E54" i="3"/>
  <c r="M53" i="3"/>
  <c r="E53" i="3"/>
  <c r="M52" i="3"/>
  <c r="E52" i="3"/>
  <c r="M51" i="3"/>
  <c r="E51" i="3"/>
  <c r="M50" i="3"/>
  <c r="E50" i="3"/>
  <c r="M49" i="3"/>
  <c r="E49" i="3"/>
  <c r="M48" i="3"/>
  <c r="E48" i="3"/>
  <c r="M47" i="3"/>
  <c r="E47" i="3"/>
  <c r="M46" i="3"/>
  <c r="E46" i="3"/>
  <c r="M45" i="3"/>
  <c r="E45" i="3"/>
  <c r="M44" i="3"/>
  <c r="E44" i="3"/>
  <c r="L23" i="3"/>
  <c r="K23" i="3"/>
  <c r="J23" i="3"/>
  <c r="I23" i="3"/>
  <c r="H23" i="3"/>
  <c r="E23" i="3"/>
  <c r="D23" i="3"/>
  <c r="C23" i="3"/>
  <c r="L22" i="3"/>
  <c r="F22" i="3"/>
  <c r="J224" i="1"/>
  <c r="I224" i="1"/>
  <c r="J222" i="1"/>
  <c r="E222" i="1"/>
  <c r="J221" i="1"/>
  <c r="E221" i="1"/>
  <c r="J220" i="1"/>
  <c r="E220" i="1"/>
  <c r="J219" i="1"/>
  <c r="J195" i="1"/>
  <c r="J193" i="1"/>
  <c r="E193" i="1"/>
  <c r="J192" i="1"/>
  <c r="E192" i="1"/>
  <c r="J191" i="1"/>
  <c r="E191" i="1"/>
  <c r="J190" i="1"/>
  <c r="E190" i="1"/>
  <c r="J166" i="1"/>
  <c r="I166" i="1"/>
  <c r="J164" i="1"/>
  <c r="J163" i="1"/>
  <c r="E163" i="1"/>
  <c r="J162" i="1"/>
  <c r="E162" i="1"/>
  <c r="J161" i="1"/>
  <c r="E161" i="1"/>
  <c r="J110" i="1"/>
  <c r="J108" i="1"/>
  <c r="J107" i="1"/>
  <c r="J106" i="1"/>
  <c r="J105" i="1"/>
  <c r="J104" i="1"/>
  <c r="M61" i="1"/>
  <c r="J61" i="1"/>
  <c r="M59" i="1"/>
  <c r="E59" i="1"/>
  <c r="M58" i="1"/>
  <c r="E58" i="1"/>
  <c r="M57" i="1"/>
  <c r="E57" i="1"/>
  <c r="M56" i="1"/>
  <c r="E56" i="1"/>
  <c r="M55" i="1"/>
  <c r="E55" i="1"/>
  <c r="M54" i="1"/>
  <c r="E54" i="1"/>
  <c r="M53" i="1"/>
  <c r="E53" i="1"/>
  <c r="M52" i="1"/>
  <c r="E52" i="1"/>
  <c r="M51" i="1"/>
  <c r="E51" i="1"/>
  <c r="M50" i="1"/>
  <c r="E50" i="1"/>
  <c r="M49" i="1"/>
  <c r="E49" i="1"/>
  <c r="M48" i="1"/>
  <c r="E48" i="1"/>
  <c r="M47" i="1"/>
  <c r="E47" i="1"/>
  <c r="M46" i="1"/>
  <c r="E46" i="1"/>
  <c r="M45" i="1"/>
  <c r="E45" i="1"/>
  <c r="M44" i="1"/>
  <c r="E44" i="1"/>
  <c r="L23" i="1"/>
  <c r="K23" i="1"/>
  <c r="J23" i="1"/>
  <c r="I23" i="1"/>
  <c r="H23" i="1"/>
  <c r="E23" i="1"/>
  <c r="D23" i="1"/>
  <c r="C23" i="1"/>
  <c r="L22" i="1"/>
  <c r="F22" i="1"/>
  <c r="L23" i="7" l="1"/>
  <c r="M56" i="6"/>
  <c r="M44" i="6"/>
  <c r="M46" i="6"/>
  <c r="M48" i="6"/>
  <c r="M50" i="6"/>
  <c r="M52" i="6"/>
  <c r="M54" i="6"/>
  <c r="M58" i="6"/>
  <c r="J219" i="6"/>
  <c r="J221" i="6"/>
  <c r="M45" i="6"/>
  <c r="M47" i="6"/>
  <c r="M49" i="6"/>
  <c r="M51" i="6"/>
  <c r="M53" i="6"/>
  <c r="M55" i="6"/>
  <c r="M57" i="6"/>
  <c r="J220" i="6"/>
  <c r="J224" i="7"/>
  <c r="J166" i="7"/>
  <c r="M61" i="7"/>
  <c r="J224" i="6" l="1"/>
  <c r="M61" i="6"/>
</calcChain>
</file>

<file path=xl/sharedStrings.xml><?xml version="1.0" encoding="utf-8"?>
<sst xmlns="http://schemas.openxmlformats.org/spreadsheetml/2006/main" count="648" uniqueCount="53">
  <si>
    <t>SOLICITUDES POR TIPO</t>
  </si>
  <si>
    <t>SOLICITUD POR GÉNERO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</si>
  <si>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</si>
  <si>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</si>
  <si>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</si>
  <si>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</si>
  <si>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</si>
  <si>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</si>
  <si>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</si>
  <si>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</si>
  <si>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</si>
  <si>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</si>
  <si>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</si>
  <si>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</si>
  <si>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</si>
  <si>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</si>
  <si>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</si>
  <si>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</si>
  <si>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</si>
  <si>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</si>
  <si>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</si>
  <si>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</si>
  <si>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</si>
  <si>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</si>
  <si>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TRANSPARENCIA DEL O.P.D. SERVICIOS DE SALUD DEL MUNICIPIO DE ZAPOPAN</t>
  </si>
  <si>
    <t xml:space="preserve">SOLICITUDES CONTESTADAS POR DIRECCION </t>
  </si>
  <si>
    <t xml:space="preserve">Dirección General </t>
  </si>
  <si>
    <t>Dirección Administrativa</t>
  </si>
  <si>
    <t>Dirección Medica</t>
  </si>
  <si>
    <t>Dirección Jurídica</t>
  </si>
  <si>
    <t>Contraloría Interna</t>
  </si>
  <si>
    <t>Dirección de Urgencias Medicas</t>
  </si>
  <si>
    <t>Dirección del Hospital General de Zapopan</t>
  </si>
  <si>
    <t xml:space="preserve">  </t>
  </si>
  <si>
    <t>CORREO</t>
  </si>
  <si>
    <t xml:space="preserve"> </t>
  </si>
  <si>
    <t xml:space="preserve">                   …………        </t>
  </si>
  <si>
    <t xml:space="preserve">   </t>
  </si>
  <si>
    <t>Debido a que las solicitudes de información se derivan a diversas de dependencias, el número no es coincidente con el total de solicitudes respondidas.</t>
  </si>
  <si>
    <t>PNT</t>
  </si>
  <si>
    <t>VÍA PNT</t>
  </si>
  <si>
    <t xml:space="preserve">INFORMACIÓN ESTADÍSTICA ENERO  2023 </t>
  </si>
  <si>
    <t xml:space="preserve">INFORMACIÓN ESTADÍSTICA FEBRERO 2023 </t>
  </si>
  <si>
    <t xml:space="preserve">INFORMACIÓN ESTADÍSTICA MARZO 2023 </t>
  </si>
  <si>
    <t xml:space="preserve">INFORMACIÓN ESTADÍSTICA ABRIL 2023 </t>
  </si>
  <si>
    <t xml:space="preserve">INFORMACIÓN ESTADÍSTICA MAYO 2023 </t>
  </si>
  <si>
    <t xml:space="preserve">INFORMACIÓN ESTADÍSTICA JUNIO 2023 </t>
  </si>
  <si>
    <t xml:space="preserve">INFORMACIÓN ESTADÍSTICA JULIO 2023 </t>
  </si>
  <si>
    <t xml:space="preserve">INFORMACIÓN ESTADÍSTICA AGOSTO 2023 </t>
  </si>
  <si>
    <t xml:space="preserve">INFORMACIÓN ESTADÍSTICA SEPTIEMBRE 2023 </t>
  </si>
  <si>
    <t xml:space="preserve">INFORMACIÓN ESTADÍSTICA OCTUBRE 2023 </t>
  </si>
  <si>
    <t xml:space="preserve">INFORMACIÓN ESTADÍSTICA NOVIEMBRE 2023 </t>
  </si>
  <si>
    <t xml:space="preserve">INFORMACIÓN ESTADÍSTICA DICIEMBRE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</si>
</sst>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8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name val="Century Gothic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Century Gothic"/>
      <family val="2"/>
      <charset val="1"/>
    </font>
    <font>
      <b/>
      <sz val="12"/>
      <color rgb="FF000000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EECE1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DCE6F2"/>
        <bgColor rgb="FFE8F1F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4" fillId="0" borderId="0"/>
    <xf numFmtId="9" fontId="25" fillId="0" borderId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243">
    <xf numFmtId="0" fontId="0" fillId="0" borderId="0" xfId="0"/>
    <xf numFmtId="0" fontId="0" fillId="2" borderId="0" xfId="0" applyFill="1"/>
    <xf numFmtId="0" fontId="0" fillId="3" borderId="3" xfId="0" applyFill="1" applyBorder="1"/>
    <xf numFmtId="0" fontId="3" fillId="3" borderId="6" xfId="0" applyFont="1" applyFill="1" applyBorder="1" applyAlignment="1"/>
    <xf numFmtId="0" fontId="0" fillId="4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10" xfId="0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9" fontId="5" fillId="6" borderId="10" xfId="0" applyNumberFormat="1" applyFont="1" applyFill="1" applyBorder="1" applyAlignment="1">
      <alignment horizontal="center"/>
    </xf>
    <xf numFmtId="0" fontId="0" fillId="4" borderId="0" xfId="0" applyFill="1" applyAlignment="1"/>
    <xf numFmtId="0" fontId="7" fillId="2" borderId="0" xfId="0" applyFont="1" applyFill="1"/>
    <xf numFmtId="0" fontId="7" fillId="4" borderId="0" xfId="0" applyFont="1" applyFill="1"/>
    <xf numFmtId="0" fontId="7" fillId="0" borderId="0" xfId="0" applyFont="1"/>
    <xf numFmtId="9" fontId="0" fillId="6" borderId="11" xfId="1" applyFont="1" applyFill="1" applyBorder="1" applyAlignment="1">
      <alignment wrapText="1"/>
    </xf>
    <xf numFmtId="0" fontId="5" fillId="6" borderId="10" xfId="0" applyFont="1" applyFill="1" applyBorder="1"/>
    <xf numFmtId="9" fontId="5" fillId="6" borderId="10" xfId="0" applyNumberFormat="1" applyFont="1" applyFill="1" applyBorder="1"/>
    <xf numFmtId="0" fontId="0" fillId="6" borderId="13" xfId="0" applyFill="1" applyBorder="1" applyAlignment="1">
      <alignment horizontal="center"/>
    </xf>
    <xf numFmtId="0" fontId="2" fillId="6" borderId="10" xfId="0" applyFont="1" applyFill="1" applyBorder="1"/>
    <xf numFmtId="0" fontId="0" fillId="6" borderId="14" xfId="0" applyFill="1" applyBorder="1" applyAlignment="1">
      <alignment horizontal="center" wrapText="1"/>
    </xf>
    <xf numFmtId="0" fontId="0" fillId="7" borderId="0" xfId="0" applyFill="1"/>
    <xf numFmtId="0" fontId="0" fillId="6" borderId="15" xfId="0" applyFill="1" applyBorder="1" applyAlignment="1">
      <alignment horizontal="center" wrapText="1"/>
    </xf>
    <xf numFmtId="9" fontId="0" fillId="6" borderId="17" xfId="1" applyFont="1" applyFill="1" applyBorder="1" applyAlignment="1">
      <alignment horizontal="right" wrapText="1"/>
    </xf>
    <xf numFmtId="9" fontId="0" fillId="6" borderId="11" xfId="1" applyFont="1" applyFill="1" applyBorder="1" applyAlignment="1">
      <alignment horizontal="right" wrapText="1"/>
    </xf>
    <xf numFmtId="0" fontId="0" fillId="6" borderId="7" xfId="0" applyFill="1" applyBorder="1" applyAlignment="1">
      <alignment horizontal="center" wrapText="1"/>
    </xf>
    <xf numFmtId="9" fontId="0" fillId="6" borderId="10" xfId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7" fillId="4" borderId="0" xfId="0" applyFont="1" applyFill="1" applyBorder="1" applyAlignment="1">
      <alignment horizontal="left" wrapText="1"/>
    </xf>
    <xf numFmtId="9" fontId="5" fillId="6" borderId="10" xfId="1" applyFont="1" applyFill="1" applyBorder="1" applyAlignment="1">
      <alignment horizontal="right" wrapText="1"/>
    </xf>
    <xf numFmtId="0" fontId="2" fillId="4" borderId="0" xfId="0" applyFont="1" applyFill="1" applyAlignment="1">
      <alignment horizontal="center"/>
    </xf>
    <xf numFmtId="9" fontId="0" fillId="6" borderId="17" xfId="1" applyFont="1" applyFill="1" applyBorder="1" applyAlignment="1">
      <alignment wrapText="1"/>
    </xf>
    <xf numFmtId="9" fontId="0" fillId="6" borderId="10" xfId="1" applyFont="1" applyFill="1" applyBorder="1" applyAlignment="1">
      <alignment wrapText="1"/>
    </xf>
    <xf numFmtId="0" fontId="0" fillId="4" borderId="0" xfId="0" applyFill="1" applyBorder="1" applyAlignment="1">
      <alignment horizontal="center" wrapText="1"/>
    </xf>
    <xf numFmtId="0" fontId="0" fillId="4" borderId="0" xfId="0" applyFill="1" applyBorder="1" applyAlignment="1">
      <alignment horizontal="left" wrapText="1"/>
    </xf>
    <xf numFmtId="0" fontId="2" fillId="4" borderId="0" xfId="0" applyFont="1" applyFill="1"/>
    <xf numFmtId="0" fontId="0" fillId="6" borderId="16" xfId="0" applyFill="1" applyBorder="1" applyAlignment="1"/>
    <xf numFmtId="0" fontId="0" fillId="6" borderId="8" xfId="0" applyFill="1" applyBorder="1" applyAlignment="1"/>
    <xf numFmtId="0" fontId="0" fillId="6" borderId="9" xfId="0" applyFill="1" applyBorder="1" applyAlignment="1"/>
    <xf numFmtId="0" fontId="0" fillId="4" borderId="0" xfId="0" applyFill="1" applyAlignment="1">
      <alignment horizontal="left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4" borderId="0" xfId="0" applyFill="1" applyBorder="1"/>
    <xf numFmtId="0" fontId="6" fillId="4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8" borderId="0" xfId="0" applyFill="1"/>
    <xf numFmtId="0" fontId="5" fillId="3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horizontal="left" wrapText="1"/>
    </xf>
    <xf numFmtId="0" fontId="6" fillId="6" borderId="10" xfId="2" applyFont="1" applyFill="1" applyBorder="1" applyAlignment="1">
      <alignment horizontal="center"/>
    </xf>
    <xf numFmtId="0" fontId="5" fillId="6" borderId="10" xfId="0" applyFont="1" applyFill="1" applyBorder="1" applyAlignment="1"/>
    <xf numFmtId="9" fontId="0" fillId="4" borderId="0" xfId="1" applyFont="1" applyFill="1" applyBorder="1" applyAlignment="1">
      <alignment wrapText="1"/>
    </xf>
    <xf numFmtId="9" fontId="5" fillId="4" borderId="0" xfId="0" applyNumberFormat="1" applyFont="1" applyFill="1" applyBorder="1"/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9" fontId="0" fillId="4" borderId="0" xfId="1" applyFont="1" applyFill="1" applyBorder="1" applyAlignment="1">
      <alignment horizontal="right" wrapText="1"/>
    </xf>
    <xf numFmtId="9" fontId="5" fillId="4" borderId="0" xfId="1" applyFont="1" applyFill="1" applyBorder="1" applyAlignment="1">
      <alignment horizontal="right" wrapText="1"/>
    </xf>
    <xf numFmtId="0" fontId="4" fillId="4" borderId="0" xfId="0" applyFont="1" applyFill="1" applyBorder="1" applyAlignment="1">
      <alignment vertical="center" wrapText="1"/>
    </xf>
    <xf numFmtId="0" fontId="0" fillId="4" borderId="0" xfId="0" applyFill="1" applyBorder="1" applyAlignment="1"/>
    <xf numFmtId="0" fontId="0" fillId="6" borderId="20" xfId="0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0" borderId="0" xfId="0" applyFill="1"/>
    <xf numFmtId="0" fontId="11" fillId="4" borderId="0" xfId="0" applyFont="1" applyFill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4" borderId="0" xfId="0" applyFont="1" applyFill="1"/>
    <xf numFmtId="9" fontId="12" fillId="6" borderId="10" xfId="1" applyFont="1" applyFill="1" applyBorder="1" applyAlignment="1">
      <alignment horizontal="center"/>
    </xf>
    <xf numFmtId="9" fontId="12" fillId="6" borderId="7" xfId="1" applyFont="1" applyFill="1" applyBorder="1" applyAlignment="1">
      <alignment horizontal="center" vertical="center"/>
    </xf>
    <xf numFmtId="9" fontId="12" fillId="6" borderId="7" xfId="1" applyFont="1" applyFill="1" applyBorder="1" applyAlignment="1">
      <alignment horizontal="center"/>
    </xf>
    <xf numFmtId="9" fontId="11" fillId="6" borderId="10" xfId="0" applyNumberFormat="1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5" fillId="6" borderId="4" xfId="2" applyFont="1" applyFill="1" applyBorder="1" applyAlignment="1"/>
    <xf numFmtId="0" fontId="15" fillId="6" borderId="5" xfId="2" applyFont="1" applyFill="1" applyBorder="1" applyAlignment="1"/>
    <xf numFmtId="0" fontId="15" fillId="6" borderId="6" xfId="2" applyFont="1" applyFill="1" applyBorder="1" applyAlignment="1"/>
    <xf numFmtId="9" fontId="12" fillId="6" borderId="22" xfId="1" applyFont="1" applyFill="1" applyBorder="1" applyAlignment="1">
      <alignment horizontal="center"/>
    </xf>
    <xf numFmtId="0" fontId="15" fillId="6" borderId="7" xfId="2" applyFont="1" applyFill="1" applyBorder="1" applyAlignment="1"/>
    <xf numFmtId="0" fontId="15" fillId="6" borderId="8" xfId="2" applyFont="1" applyFill="1" applyBorder="1" applyAlignment="1"/>
    <xf numFmtId="0" fontId="15" fillId="6" borderId="9" xfId="2" applyFont="1" applyFill="1" applyBorder="1" applyAlignment="1"/>
    <xf numFmtId="0" fontId="15" fillId="6" borderId="2" xfId="2" applyFont="1" applyFill="1" applyBorder="1" applyAlignment="1"/>
    <xf numFmtId="0" fontId="15" fillId="6" borderId="2" xfId="2" applyFont="1" applyFill="1" applyBorder="1" applyAlignment="1">
      <alignment horizontal="left"/>
    </xf>
    <xf numFmtId="0" fontId="15" fillId="6" borderId="3" xfId="2" applyFont="1" applyFill="1" applyBorder="1" applyAlignment="1">
      <alignment horizontal="left"/>
    </xf>
    <xf numFmtId="0" fontId="16" fillId="6" borderId="2" xfId="2" applyFont="1" applyFill="1" applyBorder="1" applyAlignment="1"/>
    <xf numFmtId="0" fontId="18" fillId="6" borderId="7" xfId="0" applyFont="1" applyFill="1" applyBorder="1"/>
    <xf numFmtId="0" fontId="18" fillId="6" borderId="8" xfId="0" applyFont="1" applyFill="1" applyBorder="1"/>
    <xf numFmtId="0" fontId="13" fillId="6" borderId="8" xfId="0" applyFont="1" applyFill="1" applyBorder="1" applyAlignment="1"/>
    <xf numFmtId="0" fontId="18" fillId="6" borderId="10" xfId="0" applyFont="1" applyFill="1" applyBorder="1" applyAlignment="1">
      <alignment horizontal="center"/>
    </xf>
    <xf numFmtId="9" fontId="13" fillId="6" borderId="17" xfId="1" applyFont="1" applyFill="1" applyBorder="1" applyAlignment="1">
      <alignment wrapText="1"/>
    </xf>
    <xf numFmtId="0" fontId="14" fillId="6" borderId="7" xfId="2" applyFont="1" applyFill="1" applyBorder="1"/>
    <xf numFmtId="0" fontId="14" fillId="6" borderId="8" xfId="2" applyFont="1" applyFill="1" applyBorder="1"/>
    <xf numFmtId="0" fontId="14" fillId="6" borderId="10" xfId="2" applyFont="1" applyFill="1" applyBorder="1" applyAlignment="1">
      <alignment horizontal="center"/>
    </xf>
    <xf numFmtId="9" fontId="13" fillId="6" borderId="9" xfId="1" applyFont="1" applyFill="1" applyBorder="1" applyAlignment="1">
      <alignment wrapText="1"/>
    </xf>
    <xf numFmtId="0" fontId="13" fillId="0" borderId="0" xfId="0" applyFont="1"/>
    <xf numFmtId="0" fontId="13" fillId="4" borderId="0" xfId="0" applyFont="1" applyFill="1"/>
    <xf numFmtId="0" fontId="19" fillId="4" borderId="0" xfId="0" applyFont="1" applyFill="1"/>
    <xf numFmtId="0" fontId="20" fillId="4" borderId="0" xfId="0" applyFont="1" applyFill="1" applyAlignment="1">
      <alignment horizontal="right"/>
    </xf>
    <xf numFmtId="0" fontId="20" fillId="6" borderId="10" xfId="0" applyFont="1" applyFill="1" applyBorder="1" applyAlignment="1">
      <alignment wrapText="1"/>
    </xf>
    <xf numFmtId="0" fontId="20" fillId="6" borderId="10" xfId="0" applyFont="1" applyFill="1" applyBorder="1" applyAlignment="1">
      <alignment horizontal="center"/>
    </xf>
    <xf numFmtId="9" fontId="20" fillId="6" borderId="10" xfId="0" applyNumberFormat="1" applyFont="1" applyFill="1" applyBorder="1"/>
    <xf numFmtId="0" fontId="13" fillId="4" borderId="0" xfId="0" applyFont="1" applyFill="1" applyAlignment="1">
      <alignment wrapText="1"/>
    </xf>
    <xf numFmtId="0" fontId="13" fillId="6" borderId="18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9" fontId="5" fillId="6" borderId="0" xfId="0" applyNumberFormat="1" applyFont="1" applyFill="1" applyBorder="1"/>
    <xf numFmtId="0" fontId="0" fillId="6" borderId="23" xfId="0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7" fillId="11" borderId="0" xfId="0" applyFont="1" applyFill="1"/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0" fillId="4" borderId="27" xfId="0" applyFill="1" applyBorder="1"/>
    <xf numFmtId="0" fontId="0" fillId="4" borderId="28" xfId="0" applyFill="1" applyBorder="1"/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22" fillId="12" borderId="10" xfId="0" applyFont="1" applyFill="1" applyBorder="1" applyAlignment="1" applyProtection="1">
      <alignment horizontal="center"/>
    </xf>
    <xf numFmtId="0" fontId="23" fillId="12" borderId="10" xfId="2" applyFont="1" applyFill="1" applyBorder="1" applyAlignment="1" applyProtection="1">
      <alignment horizontal="center"/>
    </xf>
    <xf numFmtId="0" fontId="0" fillId="12" borderId="21" xfId="0" applyFill="1" applyBorder="1" applyAlignment="1" applyProtection="1">
      <alignment horizontal="center"/>
    </xf>
    <xf numFmtId="0" fontId="0" fillId="12" borderId="20" xfId="0" applyFill="1" applyBorder="1" applyAlignment="1" applyProtection="1">
      <alignment horizontal="center"/>
    </xf>
    <xf numFmtId="0" fontId="0" fillId="12" borderId="25" xfId="0" applyFill="1" applyBorder="1" applyAlignment="1" applyProtection="1">
      <alignment horizontal="center"/>
    </xf>
    <xf numFmtId="0" fontId="0" fillId="12" borderId="14" xfId="0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24" fillId="12" borderId="10" xfId="2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2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23" fillId="12" borderId="10" xfId="19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21" fillId="12" borderId="10" xfId="0" applyFont="1" applyFill="1" applyBorder="1" applyAlignment="1" applyProtection="1">
      <alignment horizontal="center"/>
    </xf>
    <xf numFmtId="0" fontId="21" fillId="12" borderId="7" xfId="0" applyFont="1" applyFill="1" applyBorder="1" applyAlignment="1" applyProtection="1">
      <alignment horizontal="center"/>
    </xf>
    <xf numFmtId="0" fontId="26" fillId="12" borderId="10" xfId="0" applyFont="1" applyFill="1" applyBorder="1" applyAlignment="1" applyProtection="1">
      <alignment horizontal="center"/>
    </xf>
    <xf numFmtId="0" fontId="24" fillId="12" borderId="10" xfId="19" applyFont="1" applyFill="1" applyBorder="1" applyAlignment="1" applyProtection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 applyProtection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21" fillId="12" borderId="10" xfId="0" applyFont="1" applyFill="1" applyBorder="1" applyAlignment="1" applyProtection="1">
      <alignment horizontal="center"/>
    </xf>
    <xf numFmtId="0" fontId="0" fillId="13" borderId="0" xfId="0" applyFill="1" applyAlignment="1" applyProtection="1"/>
    <xf numFmtId="0" fontId="27" fillId="12" borderId="10" xfId="0" applyFont="1" applyFill="1" applyBorder="1" applyAlignment="1" applyProtection="1">
      <alignment horizontal="center"/>
    </xf>
    <xf numFmtId="0" fontId="27" fillId="14" borderId="10" xfId="0" applyFont="1" applyFill="1" applyBorder="1" applyAlignment="1" applyProtection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 applyProtection="1">
      <alignment horizontal="center"/>
    </xf>
    <xf numFmtId="0" fontId="21" fillId="12" borderId="10" xfId="18" applyFont="1" applyFill="1" applyBorder="1" applyAlignment="1" applyProtection="1">
      <alignment horizontal="center"/>
    </xf>
    <xf numFmtId="0" fontId="21" fillId="12" borderId="7" xfId="18" applyFont="1" applyFill="1" applyBorder="1" applyAlignment="1" applyProtection="1">
      <alignment horizontal="center"/>
    </xf>
    <xf numFmtId="0" fontId="26" fillId="12" borderId="10" xfId="18" applyFont="1" applyFill="1" applyBorder="1" applyAlignment="1" applyProtection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16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4" fillId="6" borderId="7" xfId="2" applyFont="1" applyFill="1" applyBorder="1" applyAlignment="1">
      <alignment horizontal="left" vertical="center" wrapText="1"/>
    </xf>
    <xf numFmtId="0" fontId="14" fillId="6" borderId="8" xfId="2" applyFont="1" applyFill="1" applyBorder="1" applyAlignment="1">
      <alignment horizontal="left" vertical="center" wrapText="1"/>
    </xf>
    <xf numFmtId="0" fontId="14" fillId="6" borderId="9" xfId="2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8" fillId="6" borderId="7" xfId="2" applyFont="1" applyFill="1" applyBorder="1" applyAlignment="1">
      <alignment horizontal="center"/>
    </xf>
    <xf numFmtId="0" fontId="8" fillId="6" borderId="9" xfId="2" applyFont="1" applyFill="1" applyBorder="1" applyAlignment="1">
      <alignment horizontal="center"/>
    </xf>
    <xf numFmtId="0" fontId="6" fillId="6" borderId="24" xfId="2" applyFont="1" applyFill="1" applyBorder="1" applyAlignment="1">
      <alignment horizontal="left" wrapText="1"/>
    </xf>
    <xf numFmtId="0" fontId="6" fillId="6" borderId="25" xfId="2" applyFont="1" applyFill="1" applyBorder="1" applyAlignment="1">
      <alignment horizontal="left" wrapText="1"/>
    </xf>
    <xf numFmtId="0" fontId="6" fillId="6" borderId="12" xfId="2" applyFont="1" applyFill="1" applyBorder="1" applyAlignment="1">
      <alignment horizontal="left" wrapText="1"/>
    </xf>
    <xf numFmtId="0" fontId="6" fillId="6" borderId="26" xfId="2" applyFont="1" applyFill="1" applyBorder="1" applyAlignment="1">
      <alignment horizontal="left" wrapText="1"/>
    </xf>
    <xf numFmtId="0" fontId="6" fillId="6" borderId="19" xfId="2" applyFont="1" applyFill="1" applyBorder="1" applyAlignment="1">
      <alignment horizontal="left" wrapText="1"/>
    </xf>
    <xf numFmtId="0" fontId="6" fillId="6" borderId="20" xfId="2" applyFont="1" applyFill="1" applyBorder="1" applyAlignment="1">
      <alignment horizontal="left" wrapText="1"/>
    </xf>
    <xf numFmtId="0" fontId="9" fillId="10" borderId="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vertical="center"/>
    </xf>
    <xf numFmtId="0" fontId="4" fillId="5" borderId="20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21" fillId="12" borderId="10" xfId="0" applyFont="1" applyFill="1" applyBorder="1" applyAlignment="1" applyProtection="1">
      <alignment horizontal="center"/>
    </xf>
    <xf numFmtId="0" fontId="21" fillId="12" borderId="22" xfId="0" applyFont="1" applyFill="1" applyBorder="1" applyAlignment="1" applyProtection="1">
      <alignment horizontal="center"/>
    </xf>
  </cellXfs>
  <cellStyles count="36">
    <cellStyle name="Normal" xfId="0" builtinId="0"/>
    <cellStyle name="Normal 10" xfId="3"/>
    <cellStyle name="Normal 10 2" xfId="21"/>
    <cellStyle name="Normal 11" xfId="4"/>
    <cellStyle name="Normal 11 2" xfId="22"/>
    <cellStyle name="Normal 12" xfId="5"/>
    <cellStyle name="Normal 12 2" xfId="23"/>
    <cellStyle name="Normal 13" xfId="6"/>
    <cellStyle name="Normal 13 2" xfId="24"/>
    <cellStyle name="Normal 14" xfId="7"/>
    <cellStyle name="Normal 14 2" xfId="25"/>
    <cellStyle name="Normal 15" xfId="8"/>
    <cellStyle name="Normal 15 2" xfId="26"/>
    <cellStyle name="Normal 16" xfId="9"/>
    <cellStyle name="Normal 16 2" xfId="27"/>
    <cellStyle name="Normal 17" xfId="18"/>
    <cellStyle name="Normal 2" xfId="2"/>
    <cellStyle name="Normal 2 2" xfId="10"/>
    <cellStyle name="Normal 2 2 2" xfId="28"/>
    <cellStyle name="Normal 2 3" xfId="19"/>
    <cellStyle name="Normal 3" xfId="11"/>
    <cellStyle name="Normal 3 2" xfId="29"/>
    <cellStyle name="Normal 4" xfId="12"/>
    <cellStyle name="Normal 4 2" xfId="30"/>
    <cellStyle name="Normal 5" xfId="13"/>
    <cellStyle name="Normal 5 2" xfId="31"/>
    <cellStyle name="Normal 6" xfId="14"/>
    <cellStyle name="Normal 6 2" xfId="32"/>
    <cellStyle name="Normal 7" xfId="15"/>
    <cellStyle name="Normal 7 2" xfId="33"/>
    <cellStyle name="Normal 8" xfId="16"/>
    <cellStyle name="Normal 8 2" xfId="34"/>
    <cellStyle name="Normal 9" xfId="17"/>
    <cellStyle name="Normal 9 2" xfId="35"/>
    <cellStyle name="Porcentaje" xfId="1" builtinId="5"/>
    <cellStyle name="Porcentaje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57145984"/>
        <c:axId val="91771264"/>
        <c:axId val="0"/>
      </c:bar3DChart>
      <c:catAx>
        <c:axId val="571459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1771264"/>
        <c:crosses val="autoZero"/>
        <c:auto val="1"/>
        <c:lblAlgn val="ctr"/>
        <c:lblOffset val="100"/>
        <c:noMultiLvlLbl val="0"/>
      </c:catAx>
      <c:valAx>
        <c:axId val="9177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5714598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1789056"/>
        <c:axId val="101799040"/>
        <c:axId val="0"/>
      </c:bar3DChart>
      <c:catAx>
        <c:axId val="1017890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1799040"/>
        <c:crosses val="autoZero"/>
        <c:auto val="1"/>
        <c:lblAlgn val="ctr"/>
        <c:lblOffset val="100"/>
        <c:noMultiLvlLbl val="0"/>
      </c:catAx>
      <c:valAx>
        <c:axId val="101799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178905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88654592"/>
        <c:axId val="88656128"/>
        <c:axId val="0"/>
      </c:bar3DChart>
      <c:catAx>
        <c:axId val="886545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8656128"/>
        <c:crosses val="autoZero"/>
        <c:auto val="1"/>
        <c:lblAlgn val="ctr"/>
        <c:lblOffset val="100"/>
        <c:noMultiLvlLbl val="0"/>
      </c:catAx>
      <c:valAx>
        <c:axId val="88656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865459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Diciembre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Diciembre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Diciembre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2023'!$I$104:$I$108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1723264"/>
        <c:axId val="91724800"/>
        <c:axId val="0"/>
      </c:bar3DChart>
      <c:catAx>
        <c:axId val="9172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1724800"/>
        <c:crosses val="autoZero"/>
        <c:auto val="1"/>
        <c:lblAlgn val="ctr"/>
        <c:lblOffset val="100"/>
        <c:noMultiLvlLbl val="0"/>
      </c:catAx>
      <c:valAx>
        <c:axId val="91724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17232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Diciembre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Diciembre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Diciembre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Diciembre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2023'!$I$161:$I$164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Diciembre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2023'!$J$161:$J$164</c:f>
              <c:numCache>
                <c:formatCode>0%</c:formatCode>
                <c:ptCount val="4"/>
                <c:pt idx="0">
                  <c:v>0.9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99191424"/>
        <c:axId val="99213696"/>
        <c:axId val="0"/>
      </c:bar3DChart>
      <c:catAx>
        <c:axId val="9919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9213696"/>
        <c:crosses val="autoZero"/>
        <c:auto val="1"/>
        <c:lblAlgn val="ctr"/>
        <c:lblOffset val="100"/>
        <c:noMultiLvlLbl val="0"/>
      </c:catAx>
      <c:valAx>
        <c:axId val="99213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919142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Diciembre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2023'!$I$219:$I$222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9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2023'!$J$219:$J$222</c:f>
              <c:numCache>
                <c:formatCode>0%</c:formatCode>
                <c:ptCount val="4"/>
                <c:pt idx="0">
                  <c:v>0.5</c:v>
                </c:pt>
                <c:pt idx="1">
                  <c:v>0.05</c:v>
                </c:pt>
                <c:pt idx="2">
                  <c:v>0.45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9335168"/>
        <c:axId val="101090048"/>
        <c:axId val="0"/>
      </c:bar3DChart>
      <c:catAx>
        <c:axId val="993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1090048"/>
        <c:crosses val="autoZero"/>
        <c:auto val="1"/>
        <c:lblAlgn val="ctr"/>
        <c:lblOffset val="100"/>
        <c:noMultiLvlLbl val="0"/>
      </c:catAx>
      <c:valAx>
        <c:axId val="101090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93351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Diciembre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2023'!$C$22:$E$22</c:f>
              <c:numCache>
                <c:formatCode>General</c:formatCode>
                <c:ptCount val="3"/>
                <c:pt idx="0">
                  <c:v>10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2023'!$C$23:$E$23</c:f>
              <c:numCache>
                <c:formatCode>0%</c:formatCode>
                <c:ptCount val="3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9282944"/>
        <c:axId val="99284480"/>
        <c:axId val="0"/>
      </c:bar3DChart>
      <c:catAx>
        <c:axId val="992829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284480"/>
        <c:crosses val="autoZero"/>
        <c:auto val="1"/>
        <c:lblAlgn val="ctr"/>
        <c:lblOffset val="100"/>
        <c:noMultiLvlLbl val="0"/>
      </c:catAx>
      <c:valAx>
        <c:axId val="99284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928294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Diciembre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Diciembre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2023'!$H$22:$K$22</c:f>
              <c:numCache>
                <c:formatCode>General</c:formatCode>
                <c:ptCount val="4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2023'!$H$23:$K$23</c:f>
              <c:numCache>
                <c:formatCode>0%</c:formatCode>
                <c:ptCount val="4"/>
                <c:pt idx="0">
                  <c:v>0.4</c:v>
                </c:pt>
                <c:pt idx="1">
                  <c:v>0.3</c:v>
                </c:pt>
                <c:pt idx="2">
                  <c:v>0</c:v>
                </c:pt>
                <c:pt idx="3">
                  <c:v>0.3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9248384"/>
        <c:axId val="99258368"/>
        <c:axId val="0"/>
      </c:bar3DChart>
      <c:catAx>
        <c:axId val="992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258368"/>
        <c:crosses val="autoZero"/>
        <c:auto val="1"/>
        <c:lblAlgn val="ctr"/>
        <c:lblOffset val="100"/>
        <c:noMultiLvlLbl val="0"/>
      </c:catAx>
      <c:valAx>
        <c:axId val="99258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924838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Diciembre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Diciembre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Diciembre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2023'!$I$190:$I$193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Diciembre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2023'!$J$190:$J$193</c:f>
              <c:numCache>
                <c:formatCode>0%</c:formatCode>
                <c:ptCount val="4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1142528"/>
        <c:axId val="101144064"/>
        <c:axId val="0"/>
      </c:bar3DChart>
      <c:catAx>
        <c:axId val="1011425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1144064"/>
        <c:crosses val="autoZero"/>
        <c:auto val="1"/>
        <c:lblAlgn val="ctr"/>
        <c:lblOffset val="100"/>
        <c:noMultiLvlLbl val="0"/>
      </c:catAx>
      <c:valAx>
        <c:axId val="101144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11425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Diciembre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Diciembre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Diciembre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153408"/>
        <c:axId val="111808896"/>
        <c:axId val="0"/>
      </c:bar3DChart>
      <c:catAx>
        <c:axId val="10115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808896"/>
        <c:crosses val="autoZero"/>
        <c:auto val="1"/>
        <c:lblAlgn val="ctr"/>
        <c:lblOffset val="100"/>
        <c:noMultiLvlLbl val="0"/>
      </c:catAx>
      <c:valAx>
        <c:axId val="111808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1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Diciembre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Diciembre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Diciembre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Diciembre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Diciembre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823488"/>
        <c:axId val="111841664"/>
        <c:axId val="0"/>
      </c:bar3DChart>
      <c:catAx>
        <c:axId val="1118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841664"/>
        <c:crosses val="autoZero"/>
        <c:auto val="1"/>
        <c:lblAlgn val="ctr"/>
        <c:lblOffset val="100"/>
        <c:noMultiLvlLbl val="0"/>
      </c:catAx>
      <c:valAx>
        <c:axId val="11184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823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febrero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2023'!$I$104:$I$108</c:f>
              <c:numCache>
                <c:formatCode>General</c:formatCode>
                <c:ptCount val="5"/>
                <c:pt idx="0">
                  <c:v>6</c:v>
                </c:pt>
                <c:pt idx="1">
                  <c:v>14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1831424"/>
        <c:axId val="101848960"/>
        <c:axId val="0"/>
      </c:bar3DChart>
      <c:catAx>
        <c:axId val="101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1848960"/>
        <c:crosses val="autoZero"/>
        <c:auto val="1"/>
        <c:lblAlgn val="ctr"/>
        <c:lblOffset val="100"/>
        <c:noMultiLvlLbl val="0"/>
      </c:catAx>
      <c:valAx>
        <c:axId val="101848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1831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2023'!$I$161:$I$164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febrero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2023'!$J$161:$J$164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01885440"/>
        <c:axId val="101886976"/>
        <c:axId val="0"/>
      </c:bar3DChart>
      <c:catAx>
        <c:axId val="10188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1886976"/>
        <c:crosses val="autoZero"/>
        <c:auto val="1"/>
        <c:lblAlgn val="ctr"/>
        <c:lblOffset val="100"/>
        <c:noMultiLvlLbl val="0"/>
      </c:catAx>
      <c:valAx>
        <c:axId val="101886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188544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2023'!$I$219:$I$222</c:f>
              <c:numCache>
                <c:formatCode>General</c:formatCode>
                <c:ptCount val="4"/>
                <c:pt idx="0">
                  <c:v>18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2023'!$J$219:$J$222</c:f>
              <c:numCache>
                <c:formatCode>0%</c:formatCode>
                <c:ptCount val="4"/>
                <c:pt idx="0">
                  <c:v>0.75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024704"/>
        <c:axId val="102026240"/>
        <c:axId val="0"/>
      </c:bar3DChart>
      <c:catAx>
        <c:axId val="1020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2026240"/>
        <c:crosses val="autoZero"/>
        <c:auto val="1"/>
        <c:lblAlgn val="ctr"/>
        <c:lblOffset val="100"/>
        <c:noMultiLvlLbl val="0"/>
      </c:catAx>
      <c:valAx>
        <c:axId val="102026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0247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febrero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2023'!$C$22:$E$22</c:f>
              <c:numCache>
                <c:formatCode>General</c:formatCode>
                <c:ptCount val="3"/>
                <c:pt idx="0">
                  <c:v>19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2023'!$C$23:$E$23</c:f>
              <c:numCache>
                <c:formatCode>0%</c:formatCode>
                <c:ptCount val="3"/>
                <c:pt idx="0">
                  <c:v>0.76</c:v>
                </c:pt>
                <c:pt idx="1">
                  <c:v>0.16</c:v>
                </c:pt>
                <c:pt idx="2">
                  <c:v>0.08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090240"/>
        <c:axId val="102091776"/>
        <c:axId val="0"/>
      </c:bar3DChart>
      <c:catAx>
        <c:axId val="1020902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2091776"/>
        <c:crosses val="autoZero"/>
        <c:auto val="1"/>
        <c:lblAlgn val="ctr"/>
        <c:lblOffset val="100"/>
        <c:noMultiLvlLbl val="0"/>
      </c:catAx>
      <c:valAx>
        <c:axId val="102091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209024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febrero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2023'!$H$22:$K$22</c:f>
              <c:numCache>
                <c:formatCode>General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2023'!$H$23:$K$23</c:f>
              <c:numCache>
                <c:formatCode>0%</c:formatCode>
                <c:ptCount val="4"/>
                <c:pt idx="0">
                  <c:v>0.4</c:v>
                </c:pt>
                <c:pt idx="1">
                  <c:v>0.28000000000000003</c:v>
                </c:pt>
                <c:pt idx="2">
                  <c:v>0</c:v>
                </c:pt>
                <c:pt idx="3">
                  <c:v>0.32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188928"/>
        <c:axId val="102192640"/>
        <c:axId val="0"/>
      </c:bar3DChart>
      <c:catAx>
        <c:axId val="10218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2192640"/>
        <c:crosses val="autoZero"/>
        <c:auto val="1"/>
        <c:lblAlgn val="ctr"/>
        <c:lblOffset val="100"/>
        <c:noMultiLvlLbl val="0"/>
      </c:catAx>
      <c:valAx>
        <c:axId val="1021926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21889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2023'!$I$190:$I$193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febrero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2228736"/>
        <c:axId val="103562240"/>
        <c:axId val="0"/>
      </c:bar3DChart>
      <c:catAx>
        <c:axId val="1022287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3562240"/>
        <c:crosses val="autoZero"/>
        <c:auto val="1"/>
        <c:lblAlgn val="ctr"/>
        <c:lblOffset val="100"/>
        <c:noMultiLvlLbl val="0"/>
      </c:catAx>
      <c:valAx>
        <c:axId val="103562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222873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febrero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596800"/>
        <c:axId val="103598336"/>
        <c:axId val="0"/>
      </c:bar3DChart>
      <c:catAx>
        <c:axId val="10359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598336"/>
        <c:crosses val="autoZero"/>
        <c:auto val="1"/>
        <c:lblAlgn val="ctr"/>
        <c:lblOffset val="100"/>
        <c:noMultiLvlLbl val="0"/>
      </c:catAx>
      <c:valAx>
        <c:axId val="103598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359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febrero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15968"/>
        <c:axId val="103717504"/>
        <c:axId val="0"/>
      </c:bar3DChart>
      <c:catAx>
        <c:axId val="1037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717504"/>
        <c:crosses val="autoZero"/>
        <c:auto val="1"/>
        <c:lblAlgn val="ctr"/>
        <c:lblOffset val="100"/>
        <c:noMultiLvlLbl val="0"/>
      </c:catAx>
      <c:valAx>
        <c:axId val="10371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7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3747968"/>
        <c:axId val="103749504"/>
        <c:axId val="0"/>
      </c:bar3DChart>
      <c:catAx>
        <c:axId val="1037479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3749504"/>
        <c:crosses val="autoZero"/>
        <c:auto val="1"/>
        <c:lblAlgn val="ctr"/>
        <c:lblOffset val="100"/>
        <c:noMultiLvlLbl val="0"/>
      </c:catAx>
      <c:valAx>
        <c:axId val="103749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374796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enero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2023'!$I$104:$I$108</c:f>
              <c:numCache>
                <c:formatCode>General</c:formatCode>
                <c:ptCount val="5"/>
                <c:pt idx="0">
                  <c:v>2</c:v>
                </c:pt>
                <c:pt idx="1">
                  <c:v>53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2160000"/>
        <c:axId val="92185728"/>
        <c:axId val="0"/>
      </c:bar3DChart>
      <c:catAx>
        <c:axId val="9216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2185728"/>
        <c:crosses val="autoZero"/>
        <c:auto val="1"/>
        <c:lblAlgn val="ctr"/>
        <c:lblOffset val="100"/>
        <c:noMultiLvlLbl val="0"/>
      </c:catAx>
      <c:valAx>
        <c:axId val="92185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21600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marzo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marzo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2023'!$I$104:$I$108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3785984"/>
        <c:axId val="103803520"/>
        <c:axId val="0"/>
      </c:bar3DChart>
      <c:catAx>
        <c:axId val="10378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3803520"/>
        <c:crosses val="autoZero"/>
        <c:auto val="1"/>
        <c:lblAlgn val="ctr"/>
        <c:lblOffset val="100"/>
        <c:noMultiLvlLbl val="0"/>
      </c:catAx>
      <c:valAx>
        <c:axId val="103803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37859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2023'!$I$161:$I$164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marzo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2023'!$J$161:$J$164</c:f>
              <c:numCache>
                <c:formatCode>0%</c:formatCode>
                <c:ptCount val="4"/>
                <c:pt idx="0">
                  <c:v>0.91666666666666663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98679040"/>
        <c:axId val="98697216"/>
        <c:axId val="0"/>
      </c:bar3DChart>
      <c:catAx>
        <c:axId val="986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8697216"/>
        <c:crosses val="autoZero"/>
        <c:auto val="1"/>
        <c:lblAlgn val="ctr"/>
        <c:lblOffset val="100"/>
        <c:noMultiLvlLbl val="0"/>
      </c:catAx>
      <c:valAx>
        <c:axId val="98697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867904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2023'!$I$219:$I$222</c:f>
              <c:numCache>
                <c:formatCode>General</c:formatCode>
                <c:ptCount val="4"/>
                <c:pt idx="0">
                  <c:v>22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2023'!$J$219:$J$222</c:f>
              <c:numCache>
                <c:formatCode>0%</c:formatCode>
                <c:ptCount val="4"/>
                <c:pt idx="0">
                  <c:v>0.61111111111111116</c:v>
                </c:pt>
                <c:pt idx="1">
                  <c:v>0.16666666666666666</c:v>
                </c:pt>
                <c:pt idx="2">
                  <c:v>0.22222222222222221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8760960"/>
        <c:axId val="105152512"/>
        <c:axId val="0"/>
      </c:bar3DChart>
      <c:catAx>
        <c:axId val="987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5152512"/>
        <c:crosses val="autoZero"/>
        <c:auto val="1"/>
        <c:lblAlgn val="ctr"/>
        <c:lblOffset val="100"/>
        <c:noMultiLvlLbl val="0"/>
      </c:catAx>
      <c:valAx>
        <c:axId val="105152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8760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marzo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2023'!$C$22:$E$22</c:f>
              <c:numCache>
                <c:formatCode>General</c:formatCode>
                <c:ptCount val="3"/>
                <c:pt idx="0">
                  <c:v>22</c:v>
                </c:pt>
                <c:pt idx="1">
                  <c:v>8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2023'!$C$23:$E$23</c:f>
              <c:numCache>
                <c:formatCode>0%</c:formatCode>
                <c:ptCount val="3"/>
                <c:pt idx="0">
                  <c:v>0.61111111111111116</c:v>
                </c:pt>
                <c:pt idx="1">
                  <c:v>0.22222222222222221</c:v>
                </c:pt>
                <c:pt idx="2">
                  <c:v>0.16666666666666666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5171200"/>
        <c:axId val="105177088"/>
        <c:axId val="0"/>
      </c:bar3DChart>
      <c:catAx>
        <c:axId val="1051712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5177088"/>
        <c:crosses val="autoZero"/>
        <c:auto val="1"/>
        <c:lblAlgn val="ctr"/>
        <c:lblOffset val="100"/>
        <c:noMultiLvlLbl val="0"/>
      </c:catAx>
      <c:valAx>
        <c:axId val="105177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517120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marzo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2023'!$H$22:$K$22</c:f>
              <c:numCache>
                <c:formatCode>General</c:formatCode>
                <c:ptCount val="4"/>
                <c:pt idx="0">
                  <c:v>10</c:v>
                </c:pt>
                <c:pt idx="1">
                  <c:v>15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2023'!$H$23:$K$23</c:f>
              <c:numCache>
                <c:formatCode>0%</c:formatCode>
                <c:ptCount val="4"/>
                <c:pt idx="0">
                  <c:v>0.27777777777777779</c:v>
                </c:pt>
                <c:pt idx="1">
                  <c:v>0.41666666666666669</c:v>
                </c:pt>
                <c:pt idx="2">
                  <c:v>0</c:v>
                </c:pt>
                <c:pt idx="3">
                  <c:v>0.30555555555555558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5200256"/>
        <c:axId val="105203968"/>
        <c:axId val="0"/>
      </c:bar3DChart>
      <c:catAx>
        <c:axId val="10520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5203968"/>
        <c:crosses val="autoZero"/>
        <c:auto val="1"/>
        <c:lblAlgn val="ctr"/>
        <c:lblOffset val="100"/>
        <c:noMultiLvlLbl val="0"/>
      </c:catAx>
      <c:valAx>
        <c:axId val="105203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52002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marzo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2023'!$J$190:$J$193</c:f>
              <c:numCache>
                <c:formatCode>0%</c:formatCode>
                <c:ptCount val="4"/>
                <c:pt idx="0">
                  <c:v>1.5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5235584"/>
        <c:axId val="111623552"/>
        <c:axId val="0"/>
      </c:bar3DChart>
      <c:catAx>
        <c:axId val="1052355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1623552"/>
        <c:crosses val="autoZero"/>
        <c:auto val="1"/>
        <c:lblAlgn val="ctr"/>
        <c:lblOffset val="100"/>
        <c:noMultiLvlLbl val="0"/>
      </c:catAx>
      <c:valAx>
        <c:axId val="111623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52355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marzo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653632"/>
        <c:axId val="111655168"/>
        <c:axId val="0"/>
      </c:bar3DChart>
      <c:catAx>
        <c:axId val="11165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655168"/>
        <c:crosses val="autoZero"/>
        <c:auto val="1"/>
        <c:lblAlgn val="ctr"/>
        <c:lblOffset val="100"/>
        <c:noMultiLvlLbl val="0"/>
      </c:catAx>
      <c:valAx>
        <c:axId val="111655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165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marzo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9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914432"/>
        <c:axId val="114915968"/>
        <c:axId val="0"/>
      </c:bar3DChart>
      <c:catAx>
        <c:axId val="11491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915968"/>
        <c:crosses val="autoZero"/>
        <c:auto val="1"/>
        <c:lblAlgn val="ctr"/>
        <c:lblOffset val="100"/>
        <c:noMultiLvlLbl val="0"/>
      </c:catAx>
      <c:valAx>
        <c:axId val="11491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914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5253632"/>
        <c:axId val="115255168"/>
        <c:axId val="0"/>
      </c:bar3DChart>
      <c:catAx>
        <c:axId val="1152536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5255168"/>
        <c:crosses val="autoZero"/>
        <c:auto val="1"/>
        <c:lblAlgn val="ctr"/>
        <c:lblOffset val="100"/>
        <c:noMultiLvlLbl val="0"/>
      </c:catAx>
      <c:valAx>
        <c:axId val="1152551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25363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abril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2023'!$I$104:$I$108</c:f>
              <c:numCache>
                <c:formatCode>General</c:formatCode>
                <c:ptCount val="5"/>
                <c:pt idx="0">
                  <c:v>9</c:v>
                </c:pt>
                <c:pt idx="1">
                  <c:v>21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021312"/>
        <c:axId val="115038848"/>
        <c:axId val="0"/>
      </c:bar3DChart>
      <c:catAx>
        <c:axId val="11502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5038848"/>
        <c:crosses val="autoZero"/>
        <c:auto val="1"/>
        <c:lblAlgn val="ctr"/>
        <c:lblOffset val="100"/>
        <c:noMultiLvlLbl val="0"/>
      </c:catAx>
      <c:valAx>
        <c:axId val="115038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0213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2023'!$I$161:$I$164</c:f>
              <c:numCache>
                <c:formatCode>General</c:formatCode>
                <c:ptCount val="4"/>
                <c:pt idx="0">
                  <c:v>72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enero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2023'!$J$161:$J$164</c:f>
              <c:numCache>
                <c:formatCode>0%</c:formatCode>
                <c:ptCount val="4"/>
                <c:pt idx="0">
                  <c:v>0.9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93991680"/>
        <c:axId val="93993216"/>
        <c:axId val="0"/>
      </c:bar3DChart>
      <c:catAx>
        <c:axId val="93991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3993216"/>
        <c:crosses val="autoZero"/>
        <c:auto val="1"/>
        <c:lblAlgn val="ctr"/>
        <c:lblOffset val="100"/>
        <c:noMultiLvlLbl val="0"/>
      </c:catAx>
      <c:valAx>
        <c:axId val="93993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399168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2023'!$I$161:$I$164</c:f>
              <c:numCache>
                <c:formatCode>General</c:formatCode>
                <c:ptCount val="4"/>
                <c:pt idx="0">
                  <c:v>34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abril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2023'!$J$161:$J$164</c:f>
              <c:numCache>
                <c:formatCode>0%</c:formatCode>
                <c:ptCount val="4"/>
                <c:pt idx="0">
                  <c:v>0.85</c:v>
                </c:pt>
                <c:pt idx="1">
                  <c:v>0.15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5091712"/>
        <c:axId val="115105792"/>
        <c:axId val="0"/>
      </c:bar3DChart>
      <c:catAx>
        <c:axId val="11509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5105792"/>
        <c:crosses val="autoZero"/>
        <c:auto val="1"/>
        <c:lblAlgn val="ctr"/>
        <c:lblOffset val="100"/>
        <c:noMultiLvlLbl val="0"/>
      </c:catAx>
      <c:valAx>
        <c:axId val="115105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09171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2023'!$I$219:$I$222</c:f>
              <c:numCache>
                <c:formatCode>General</c:formatCode>
                <c:ptCount val="4"/>
                <c:pt idx="0">
                  <c:v>28</c:v>
                </c:pt>
                <c:pt idx="1">
                  <c:v>4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2023'!$J$219:$J$222</c:f>
              <c:numCache>
                <c:formatCode>0%</c:formatCode>
                <c:ptCount val="4"/>
                <c:pt idx="0">
                  <c:v>0.7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296512"/>
        <c:axId val="115326976"/>
        <c:axId val="0"/>
      </c:bar3DChart>
      <c:catAx>
        <c:axId val="11529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326976"/>
        <c:crosses val="autoZero"/>
        <c:auto val="1"/>
        <c:lblAlgn val="ctr"/>
        <c:lblOffset val="100"/>
        <c:noMultiLvlLbl val="0"/>
      </c:catAx>
      <c:valAx>
        <c:axId val="115326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2965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abril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2023'!$C$22:$E$22</c:f>
              <c:numCache>
                <c:formatCode>General</c:formatCode>
                <c:ptCount val="3"/>
                <c:pt idx="0">
                  <c:v>28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2023'!$C$23:$E$23</c:f>
              <c:numCache>
                <c:formatCode>0%</c:formatCode>
                <c:ptCount val="3"/>
                <c:pt idx="0">
                  <c:v>0.68292682926829273</c:v>
                </c:pt>
                <c:pt idx="1">
                  <c:v>0.1951219512195122</c:v>
                </c:pt>
                <c:pt idx="2">
                  <c:v>0.12195121951219512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349760"/>
        <c:axId val="115355648"/>
        <c:axId val="0"/>
      </c:bar3DChart>
      <c:catAx>
        <c:axId val="1153497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355648"/>
        <c:crosses val="autoZero"/>
        <c:auto val="1"/>
        <c:lblAlgn val="ctr"/>
        <c:lblOffset val="100"/>
        <c:noMultiLvlLbl val="0"/>
      </c:catAx>
      <c:valAx>
        <c:axId val="115355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34976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abril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2023'!$H$22:$K$22</c:f>
              <c:numCache>
                <c:formatCode>General</c:formatCode>
                <c:ptCount val="4"/>
                <c:pt idx="0">
                  <c:v>16</c:v>
                </c:pt>
                <c:pt idx="1">
                  <c:v>15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2023'!$H$23:$K$23</c:f>
              <c:numCache>
                <c:formatCode>0%</c:formatCode>
                <c:ptCount val="4"/>
                <c:pt idx="0">
                  <c:v>0.3902439024390244</c:v>
                </c:pt>
                <c:pt idx="1">
                  <c:v>0.36585365853658536</c:v>
                </c:pt>
                <c:pt idx="2">
                  <c:v>0</c:v>
                </c:pt>
                <c:pt idx="3">
                  <c:v>0.24390243902439024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387008"/>
        <c:axId val="115394816"/>
        <c:axId val="0"/>
      </c:bar3DChart>
      <c:catAx>
        <c:axId val="11538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5394816"/>
        <c:crosses val="autoZero"/>
        <c:auto val="1"/>
        <c:lblAlgn val="ctr"/>
        <c:lblOffset val="100"/>
        <c:noMultiLvlLbl val="0"/>
      </c:catAx>
      <c:valAx>
        <c:axId val="115394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3870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422720"/>
        <c:axId val="115462144"/>
        <c:axId val="0"/>
      </c:bar3DChart>
      <c:catAx>
        <c:axId val="1154227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5462144"/>
        <c:crosses val="autoZero"/>
        <c:auto val="1"/>
        <c:lblAlgn val="ctr"/>
        <c:lblOffset val="100"/>
        <c:noMultiLvlLbl val="0"/>
      </c:catAx>
      <c:valAx>
        <c:axId val="115462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4227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2023'!$G$248:$G$254</c:f>
              <c:numCache>
                <c:formatCode>General</c:formatCode>
                <c:ptCount val="7"/>
                <c:pt idx="0">
                  <c:v>2</c:v>
                </c:pt>
                <c:pt idx="1">
                  <c:v>16</c:v>
                </c:pt>
                <c:pt idx="2">
                  <c:v>10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491968"/>
        <c:axId val="115493504"/>
        <c:axId val="0"/>
      </c:bar3DChart>
      <c:catAx>
        <c:axId val="1154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493504"/>
        <c:crosses val="autoZero"/>
        <c:auto val="1"/>
        <c:lblAlgn val="ctr"/>
        <c:lblOffset val="100"/>
        <c:noMultiLvlLbl val="0"/>
      </c:catAx>
      <c:valAx>
        <c:axId val="115493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49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abril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12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525120"/>
        <c:axId val="115526656"/>
        <c:axId val="0"/>
      </c:bar3DChart>
      <c:catAx>
        <c:axId val="11552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526656"/>
        <c:crosses val="autoZero"/>
        <c:auto val="1"/>
        <c:lblAlgn val="ctr"/>
        <c:lblOffset val="100"/>
        <c:noMultiLvlLbl val="0"/>
      </c:catAx>
      <c:valAx>
        <c:axId val="11552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52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5700480"/>
        <c:axId val="115702016"/>
        <c:axId val="0"/>
      </c:bar3DChart>
      <c:catAx>
        <c:axId val="1157004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5702016"/>
        <c:crosses val="autoZero"/>
        <c:auto val="1"/>
        <c:lblAlgn val="ctr"/>
        <c:lblOffset val="100"/>
        <c:noMultiLvlLbl val="0"/>
      </c:catAx>
      <c:valAx>
        <c:axId val="1157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70048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Mayo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Mayo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Mayo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2023'!$I$104:$I$108</c:f>
              <c:numCache>
                <c:formatCode>General</c:formatCode>
                <c:ptCount val="5"/>
                <c:pt idx="0">
                  <c:v>9</c:v>
                </c:pt>
                <c:pt idx="1">
                  <c:v>4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3888768"/>
        <c:axId val="103889920"/>
        <c:axId val="0"/>
      </c:bar3DChart>
      <c:catAx>
        <c:axId val="10388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3889920"/>
        <c:crosses val="autoZero"/>
        <c:auto val="1"/>
        <c:lblAlgn val="ctr"/>
        <c:lblOffset val="100"/>
        <c:noMultiLvlLbl val="0"/>
      </c:catAx>
      <c:valAx>
        <c:axId val="103889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38887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Mayo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Mayo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Mayo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Mayo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2023'!$I$161:$I$164</c:f>
              <c:numCache>
                <c:formatCode>General</c:formatCode>
                <c:ptCount val="4"/>
                <c:pt idx="0">
                  <c:v>23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Mayo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2023'!$J$161:$J$164</c:f>
              <c:numCache>
                <c:formatCode>0%</c:formatCode>
                <c:ptCount val="4"/>
                <c:pt idx="0">
                  <c:v>0.88461538461538458</c:v>
                </c:pt>
                <c:pt idx="1">
                  <c:v>0.11538461538461539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03946880"/>
        <c:axId val="103965056"/>
        <c:axId val="0"/>
      </c:bar3DChart>
      <c:catAx>
        <c:axId val="10394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3965056"/>
        <c:crosses val="autoZero"/>
        <c:auto val="1"/>
        <c:lblAlgn val="ctr"/>
        <c:lblOffset val="100"/>
        <c:noMultiLvlLbl val="0"/>
      </c:catAx>
      <c:valAx>
        <c:axId val="103965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394688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2023'!$I$219:$I$222</c:f>
              <c:numCache>
                <c:formatCode>General</c:formatCode>
                <c:ptCount val="4"/>
                <c:pt idx="0">
                  <c:v>62</c:v>
                </c:pt>
                <c:pt idx="1">
                  <c:v>2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2023'!$J$219:$J$222</c:f>
              <c:numCache>
                <c:formatCode>0%</c:formatCode>
                <c:ptCount val="4"/>
                <c:pt idx="0">
                  <c:v>0.77500000000000002</c:v>
                </c:pt>
                <c:pt idx="1">
                  <c:v>2.5000000000000001E-2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8247424"/>
        <c:axId val="98248960"/>
        <c:axId val="0"/>
      </c:bar3DChart>
      <c:catAx>
        <c:axId val="9824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8248960"/>
        <c:crosses val="autoZero"/>
        <c:auto val="1"/>
        <c:lblAlgn val="ctr"/>
        <c:lblOffset val="100"/>
        <c:noMultiLvlLbl val="0"/>
      </c:catAx>
      <c:valAx>
        <c:axId val="98248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98247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Mayo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2023'!$I$219:$I$222</c:f>
              <c:numCache>
                <c:formatCode>General</c:formatCode>
                <c:ptCount val="4"/>
                <c:pt idx="0">
                  <c:v>12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2023'!$J$219:$J$222</c:f>
              <c:numCache>
                <c:formatCode>0%</c:formatCode>
                <c:ptCount val="4"/>
                <c:pt idx="0">
                  <c:v>0.44444444444444442</c:v>
                </c:pt>
                <c:pt idx="1">
                  <c:v>0.48148148148148145</c:v>
                </c:pt>
                <c:pt idx="2">
                  <c:v>7.407407407407407E-2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4004224"/>
        <c:axId val="117076352"/>
        <c:axId val="0"/>
      </c:bar3DChart>
      <c:catAx>
        <c:axId val="1040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076352"/>
        <c:crosses val="autoZero"/>
        <c:auto val="1"/>
        <c:lblAlgn val="ctr"/>
        <c:lblOffset val="100"/>
        <c:noMultiLvlLbl val="0"/>
      </c:catAx>
      <c:valAx>
        <c:axId val="117076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40042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Mayo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2023'!$C$22:$E$22</c:f>
              <c:numCache>
                <c:formatCode>General</c:formatCode>
                <c:ptCount val="3"/>
                <c:pt idx="0">
                  <c:v>12</c:v>
                </c:pt>
                <c:pt idx="1">
                  <c:v>13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2023'!$C$23:$E$23</c:f>
              <c:numCache>
                <c:formatCode>0%</c:formatCode>
                <c:ptCount val="3"/>
                <c:pt idx="0">
                  <c:v>0.44444444444444442</c:v>
                </c:pt>
                <c:pt idx="1">
                  <c:v>0.48148148148148145</c:v>
                </c:pt>
                <c:pt idx="2">
                  <c:v>7.407407407407407E-2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107328"/>
        <c:axId val="117117312"/>
        <c:axId val="0"/>
      </c:bar3DChart>
      <c:catAx>
        <c:axId val="1171073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117312"/>
        <c:crosses val="autoZero"/>
        <c:auto val="1"/>
        <c:lblAlgn val="ctr"/>
        <c:lblOffset val="100"/>
        <c:noMultiLvlLbl val="0"/>
      </c:catAx>
      <c:valAx>
        <c:axId val="117117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10732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Mayo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Mayo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2023'!$H$22:$K$22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2023'!$H$23:$K$23</c:f>
              <c:numCache>
                <c:formatCode>0%</c:formatCode>
                <c:ptCount val="4"/>
                <c:pt idx="0">
                  <c:v>0.25925925925925924</c:v>
                </c:pt>
                <c:pt idx="1">
                  <c:v>0.37037037037037035</c:v>
                </c:pt>
                <c:pt idx="2">
                  <c:v>0</c:v>
                </c:pt>
                <c:pt idx="3">
                  <c:v>0.37037037037037035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148672"/>
        <c:axId val="117152384"/>
        <c:axId val="0"/>
      </c:bar3DChart>
      <c:catAx>
        <c:axId val="11714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152384"/>
        <c:crosses val="autoZero"/>
        <c:auto val="1"/>
        <c:lblAlgn val="ctr"/>
        <c:lblOffset val="100"/>
        <c:noMultiLvlLbl val="0"/>
      </c:catAx>
      <c:valAx>
        <c:axId val="117152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14867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Mayo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Mayo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Mayo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Mayo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184384"/>
        <c:axId val="117227904"/>
        <c:axId val="0"/>
      </c:bar3DChart>
      <c:catAx>
        <c:axId val="117184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7227904"/>
        <c:crosses val="autoZero"/>
        <c:auto val="1"/>
        <c:lblAlgn val="ctr"/>
        <c:lblOffset val="100"/>
        <c:noMultiLvlLbl val="0"/>
      </c:catAx>
      <c:valAx>
        <c:axId val="117227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1843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Mayo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2023'!$G$248:$G$254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57728"/>
        <c:axId val="117259264"/>
        <c:axId val="0"/>
      </c:bar3DChart>
      <c:catAx>
        <c:axId val="1172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259264"/>
        <c:crosses val="autoZero"/>
        <c:auto val="1"/>
        <c:lblAlgn val="ctr"/>
        <c:lblOffset val="100"/>
        <c:noMultiLvlLbl val="0"/>
      </c:catAx>
      <c:valAx>
        <c:axId val="117259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25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Mayo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294976"/>
        <c:axId val="117296512"/>
        <c:axId val="0"/>
      </c:bar3DChart>
      <c:catAx>
        <c:axId val="117294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296512"/>
        <c:crosses val="autoZero"/>
        <c:auto val="1"/>
        <c:lblAlgn val="ctr"/>
        <c:lblOffset val="100"/>
        <c:noMultiLvlLbl val="0"/>
      </c:catAx>
      <c:valAx>
        <c:axId val="117296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294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7437568"/>
        <c:axId val="117439104"/>
        <c:axId val="0"/>
      </c:bar3DChart>
      <c:catAx>
        <c:axId val="1174375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7439104"/>
        <c:crosses val="autoZero"/>
        <c:auto val="1"/>
        <c:lblAlgn val="ctr"/>
        <c:lblOffset val="100"/>
        <c:noMultiLvlLbl val="0"/>
      </c:catAx>
      <c:valAx>
        <c:axId val="117439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43756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Junio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Junio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Junio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2023'!$I$104:$I$108</c:f>
              <c:numCache>
                <c:formatCode>General</c:formatCode>
                <c:ptCount val="5"/>
                <c:pt idx="0">
                  <c:v>14</c:v>
                </c:pt>
                <c:pt idx="1">
                  <c:v>12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471488"/>
        <c:axId val="117497216"/>
        <c:axId val="0"/>
      </c:bar3DChart>
      <c:catAx>
        <c:axId val="11747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7497216"/>
        <c:crosses val="autoZero"/>
        <c:auto val="1"/>
        <c:lblAlgn val="ctr"/>
        <c:lblOffset val="100"/>
        <c:noMultiLvlLbl val="0"/>
      </c:catAx>
      <c:valAx>
        <c:axId val="1174972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4714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Junio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Junio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Junio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Junio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2023'!$I$161:$I$164</c:f>
              <c:numCache>
                <c:formatCode>General</c:formatCode>
                <c:ptCount val="4"/>
                <c:pt idx="0">
                  <c:v>22</c:v>
                </c:pt>
                <c:pt idx="1">
                  <c:v>6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Junio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2023'!$J$161:$J$164</c:f>
              <c:numCache>
                <c:formatCode>0%</c:formatCode>
                <c:ptCount val="4"/>
                <c:pt idx="0">
                  <c:v>0.62857142857142856</c:v>
                </c:pt>
                <c:pt idx="1">
                  <c:v>0.17142857142857143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7545984"/>
        <c:axId val="117560064"/>
        <c:axId val="0"/>
      </c:bar3DChart>
      <c:catAx>
        <c:axId val="1175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7560064"/>
        <c:crosses val="autoZero"/>
        <c:auto val="1"/>
        <c:lblAlgn val="ctr"/>
        <c:lblOffset val="100"/>
        <c:noMultiLvlLbl val="0"/>
      </c:catAx>
      <c:valAx>
        <c:axId val="117560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54598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Junio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2023'!$I$219:$I$222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2023'!$J$219:$J$222</c:f>
              <c:numCache>
                <c:formatCode>0%</c:formatCode>
                <c:ptCount val="4"/>
                <c:pt idx="0">
                  <c:v>0.68571428571428572</c:v>
                </c:pt>
                <c:pt idx="1">
                  <c:v>2.8571428571428571E-2</c:v>
                </c:pt>
                <c:pt idx="2">
                  <c:v>0.2857142857142857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603328"/>
        <c:axId val="117633792"/>
        <c:axId val="0"/>
      </c:bar3DChart>
      <c:catAx>
        <c:axId val="1176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633792"/>
        <c:crosses val="autoZero"/>
        <c:auto val="1"/>
        <c:lblAlgn val="ctr"/>
        <c:lblOffset val="100"/>
        <c:noMultiLvlLbl val="0"/>
      </c:catAx>
      <c:valAx>
        <c:axId val="117633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6033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enero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2023'!$C$22:$E$22</c:f>
              <c:numCache>
                <c:formatCode>General</c:formatCode>
                <c:ptCount val="3"/>
                <c:pt idx="0">
                  <c:v>64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2023'!$C$23:$E$23</c:f>
              <c:numCache>
                <c:formatCode>0%</c:formatCode>
                <c:ptCount val="3"/>
                <c:pt idx="0">
                  <c:v>0.78048780487804881</c:v>
                </c:pt>
                <c:pt idx="1">
                  <c:v>0.1951219512195122</c:v>
                </c:pt>
                <c:pt idx="2">
                  <c:v>2.4390243902439025E-2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8298112"/>
        <c:axId val="99028992"/>
        <c:axId val="0"/>
      </c:bar3DChart>
      <c:catAx>
        <c:axId val="9829811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028992"/>
        <c:crosses val="autoZero"/>
        <c:auto val="1"/>
        <c:lblAlgn val="ctr"/>
        <c:lblOffset val="100"/>
        <c:noMultiLvlLbl val="0"/>
      </c:catAx>
      <c:valAx>
        <c:axId val="99028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829811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Junio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2023'!$C$22:$E$22</c:f>
              <c:numCache>
                <c:formatCode>General</c:formatCode>
                <c:ptCount val="3"/>
                <c:pt idx="0">
                  <c:v>24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2023'!$C$23:$E$23</c:f>
              <c:numCache>
                <c:formatCode>0%</c:formatCode>
                <c:ptCount val="3"/>
                <c:pt idx="0">
                  <c:v>4</c:v>
                </c:pt>
                <c:pt idx="1">
                  <c:v>1.6666666666666667</c:v>
                </c:pt>
                <c:pt idx="2">
                  <c:v>0.33333333333333331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971392"/>
        <c:axId val="118977280"/>
        <c:axId val="0"/>
      </c:bar3DChart>
      <c:catAx>
        <c:axId val="11897139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977280"/>
        <c:crosses val="autoZero"/>
        <c:auto val="1"/>
        <c:lblAlgn val="ctr"/>
        <c:lblOffset val="100"/>
        <c:noMultiLvlLbl val="0"/>
      </c:catAx>
      <c:valAx>
        <c:axId val="118977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97139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Junio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Junio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2023'!$H$22:$K$22</c:f>
              <c:numCache>
                <c:formatCode>General</c:formatCode>
                <c:ptCount val="4"/>
                <c:pt idx="0">
                  <c:v>9</c:v>
                </c:pt>
                <c:pt idx="1">
                  <c:v>15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2023'!$H$23:$K$23</c:f>
              <c:numCache>
                <c:formatCode>0%</c:formatCode>
                <c:ptCount val="4"/>
                <c:pt idx="0">
                  <c:v>0.25</c:v>
                </c:pt>
                <c:pt idx="1">
                  <c:v>0.41666666666666669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992256"/>
        <c:axId val="118758400"/>
        <c:axId val="0"/>
      </c:bar3DChart>
      <c:catAx>
        <c:axId val="11899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758400"/>
        <c:crosses val="autoZero"/>
        <c:auto val="1"/>
        <c:lblAlgn val="ctr"/>
        <c:lblOffset val="100"/>
        <c:noMultiLvlLbl val="0"/>
      </c:catAx>
      <c:valAx>
        <c:axId val="118758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9922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Junio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Junio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Junio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2023'!$I$190:$I$193</c:f>
              <c:numCache>
                <c:formatCode>General</c:formatCode>
                <c:ptCount val="4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Junio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2023'!$J$190:$J$193</c:f>
              <c:numCache>
                <c:formatCode>0%</c:formatCode>
                <c:ptCount val="4"/>
                <c:pt idx="0">
                  <c:v>0.97222222222222221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786304"/>
        <c:axId val="118825728"/>
        <c:axId val="0"/>
      </c:bar3DChart>
      <c:catAx>
        <c:axId val="1187863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8825728"/>
        <c:crosses val="autoZero"/>
        <c:auto val="1"/>
        <c:lblAlgn val="ctr"/>
        <c:lblOffset val="100"/>
        <c:noMultiLvlLbl val="0"/>
      </c:catAx>
      <c:valAx>
        <c:axId val="118825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7863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Junio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Junio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Junio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Junio 2023'!$G$248:$G$254</c:f>
              <c:numCache>
                <c:formatCode>General</c:formatCode>
                <c:ptCount val="7"/>
                <c:pt idx="0">
                  <c:v>1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859648"/>
        <c:axId val="118861184"/>
        <c:axId val="0"/>
      </c:bar3DChart>
      <c:catAx>
        <c:axId val="11885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861184"/>
        <c:crosses val="autoZero"/>
        <c:auto val="1"/>
        <c:lblAlgn val="ctr"/>
        <c:lblOffset val="100"/>
        <c:noMultiLvlLbl val="0"/>
      </c:catAx>
      <c:valAx>
        <c:axId val="118861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859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Junio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Junio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Junio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Junio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Junio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12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355648"/>
        <c:axId val="119361536"/>
        <c:axId val="0"/>
      </c:bar3DChart>
      <c:catAx>
        <c:axId val="11935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361536"/>
        <c:crosses val="autoZero"/>
        <c:auto val="1"/>
        <c:lblAlgn val="ctr"/>
        <c:lblOffset val="100"/>
        <c:noMultiLvlLbl val="0"/>
      </c:catAx>
      <c:valAx>
        <c:axId val="11936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355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5787264"/>
        <c:axId val="115788800"/>
        <c:axId val="0"/>
      </c:bar3DChart>
      <c:catAx>
        <c:axId val="1157872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5788800"/>
        <c:crosses val="autoZero"/>
        <c:auto val="1"/>
        <c:lblAlgn val="ctr"/>
        <c:lblOffset val="100"/>
        <c:noMultiLvlLbl val="0"/>
      </c:catAx>
      <c:valAx>
        <c:axId val="115788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578726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Julio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Julio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Julio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2023'!$I$104:$I$108</c:f>
              <c:numCache>
                <c:formatCode>General</c:formatCode>
                <c:ptCount val="5"/>
                <c:pt idx="0">
                  <c:v>7</c:v>
                </c:pt>
                <c:pt idx="1">
                  <c:v>8</c:v>
                </c:pt>
                <c:pt idx="2">
                  <c:v>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024256"/>
        <c:axId val="119058432"/>
        <c:axId val="0"/>
      </c:bar3DChart>
      <c:catAx>
        <c:axId val="1190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9058432"/>
        <c:crosses val="autoZero"/>
        <c:auto val="1"/>
        <c:lblAlgn val="ctr"/>
        <c:lblOffset val="100"/>
        <c:noMultiLvlLbl val="0"/>
      </c:catAx>
      <c:valAx>
        <c:axId val="119058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0242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Julio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Julio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Julio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Julio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2023'!$I$161:$I$164</c:f>
              <c:numCache>
                <c:formatCode>General</c:formatCode>
                <c:ptCount val="4"/>
                <c:pt idx="0">
                  <c:v>24</c:v>
                </c:pt>
                <c:pt idx="1">
                  <c:v>10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Julio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2023'!$J$161:$J$164</c:f>
              <c:numCache>
                <c:formatCode>0%</c:formatCode>
                <c:ptCount val="4"/>
                <c:pt idx="0">
                  <c:v>0.66666666666666663</c:v>
                </c:pt>
                <c:pt idx="1">
                  <c:v>0.27777777777777779</c:v>
                </c:pt>
                <c:pt idx="2">
                  <c:v>0</c:v>
                </c:pt>
                <c:pt idx="3">
                  <c:v>5.5555555555555552E-2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5907968"/>
        <c:axId val="115922048"/>
        <c:axId val="0"/>
      </c:bar3DChart>
      <c:catAx>
        <c:axId val="11590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5922048"/>
        <c:crosses val="autoZero"/>
        <c:auto val="1"/>
        <c:lblAlgn val="ctr"/>
        <c:lblOffset val="100"/>
        <c:noMultiLvlLbl val="0"/>
      </c:catAx>
      <c:valAx>
        <c:axId val="115922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90796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Julio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2023'!$I$219:$I$222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17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2023'!$J$219:$J$222</c:f>
              <c:numCache>
                <c:formatCode>0%</c:formatCode>
                <c:ptCount val="4"/>
                <c:pt idx="0">
                  <c:v>0.47222222222222221</c:v>
                </c:pt>
                <c:pt idx="1">
                  <c:v>5.5555555555555552E-2</c:v>
                </c:pt>
                <c:pt idx="2">
                  <c:v>0.47222222222222221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5965312"/>
        <c:axId val="119407744"/>
        <c:axId val="0"/>
      </c:bar3DChart>
      <c:catAx>
        <c:axId val="11596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407744"/>
        <c:crosses val="autoZero"/>
        <c:auto val="1"/>
        <c:lblAlgn val="ctr"/>
        <c:lblOffset val="100"/>
        <c:noMultiLvlLbl val="0"/>
      </c:catAx>
      <c:valAx>
        <c:axId val="11940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9653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Julio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2023'!$C$22:$E$22</c:f>
              <c:numCache>
                <c:formatCode>General</c:formatCode>
                <c:ptCount val="3"/>
                <c:pt idx="0">
                  <c:v>17</c:v>
                </c:pt>
                <c:pt idx="1">
                  <c:v>17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2023'!$C$23:$E$23</c:f>
              <c:numCache>
                <c:formatCode>0%</c:formatCode>
                <c:ptCount val="3"/>
                <c:pt idx="0">
                  <c:v>0.47222222222222221</c:v>
                </c:pt>
                <c:pt idx="1">
                  <c:v>0.47222222222222221</c:v>
                </c:pt>
                <c:pt idx="2">
                  <c:v>5.5555555555555552E-2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438720"/>
        <c:axId val="119440512"/>
        <c:axId val="0"/>
      </c:bar3DChart>
      <c:catAx>
        <c:axId val="1194387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440512"/>
        <c:crosses val="autoZero"/>
        <c:auto val="1"/>
        <c:lblAlgn val="ctr"/>
        <c:lblOffset val="100"/>
        <c:noMultiLvlLbl val="0"/>
      </c:catAx>
      <c:valAx>
        <c:axId val="119440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4387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enero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2023'!$H$22:$K$22</c:f>
              <c:numCache>
                <c:formatCode>General</c:formatCode>
                <c:ptCount val="4"/>
                <c:pt idx="0">
                  <c:v>27</c:v>
                </c:pt>
                <c:pt idx="1">
                  <c:v>35</c:v>
                </c:pt>
                <c:pt idx="2">
                  <c:v>2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2023'!$H$23:$K$23</c:f>
              <c:numCache>
                <c:formatCode>0%</c:formatCode>
                <c:ptCount val="4"/>
                <c:pt idx="0">
                  <c:v>0.32926829268292684</c:v>
                </c:pt>
                <c:pt idx="1">
                  <c:v>0.42682926829268292</c:v>
                </c:pt>
                <c:pt idx="2">
                  <c:v>2.4390243902439025E-2</c:v>
                </c:pt>
                <c:pt idx="3">
                  <c:v>0.21951219512195122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9059200"/>
        <c:axId val="99067008"/>
        <c:axId val="0"/>
      </c:bar3DChart>
      <c:catAx>
        <c:axId val="9905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9067008"/>
        <c:crosses val="autoZero"/>
        <c:auto val="1"/>
        <c:lblAlgn val="ctr"/>
        <c:lblOffset val="100"/>
        <c:noMultiLvlLbl val="0"/>
      </c:catAx>
      <c:valAx>
        <c:axId val="99067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905920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Julio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Julio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2023'!$H$22:$K$22</c:f>
              <c:numCache>
                <c:formatCode>General</c:formatCode>
                <c:ptCount val="4"/>
                <c:pt idx="0">
                  <c:v>9</c:v>
                </c:pt>
                <c:pt idx="1">
                  <c:v>18</c:v>
                </c:pt>
                <c:pt idx="2">
                  <c:v>2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2023'!$H$23:$K$23</c:f>
              <c:numCache>
                <c:formatCode>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5.5555555555555552E-2</c:v>
                </c:pt>
                <c:pt idx="3">
                  <c:v>0.19444444444444445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468032"/>
        <c:axId val="119471488"/>
        <c:axId val="0"/>
      </c:bar3DChart>
      <c:catAx>
        <c:axId val="1194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471488"/>
        <c:crosses val="autoZero"/>
        <c:auto val="1"/>
        <c:lblAlgn val="ctr"/>
        <c:lblOffset val="100"/>
        <c:noMultiLvlLbl val="0"/>
      </c:catAx>
      <c:valAx>
        <c:axId val="119471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46803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Julio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Julio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Julio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Julio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503488"/>
        <c:axId val="119547008"/>
        <c:axId val="0"/>
      </c:bar3DChart>
      <c:catAx>
        <c:axId val="11950348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9547008"/>
        <c:crosses val="autoZero"/>
        <c:auto val="1"/>
        <c:lblAlgn val="ctr"/>
        <c:lblOffset val="100"/>
        <c:noMultiLvlLbl val="0"/>
      </c:catAx>
      <c:valAx>
        <c:axId val="119547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5034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Julio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585024"/>
        <c:axId val="119599104"/>
        <c:axId val="0"/>
      </c:bar3DChart>
      <c:catAx>
        <c:axId val="119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599104"/>
        <c:crosses val="autoZero"/>
        <c:auto val="1"/>
        <c:lblAlgn val="ctr"/>
        <c:lblOffset val="100"/>
        <c:noMultiLvlLbl val="0"/>
      </c:catAx>
      <c:valAx>
        <c:axId val="119599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58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Julio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Julio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Julio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Julio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Julio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622272"/>
        <c:axId val="119624064"/>
        <c:axId val="0"/>
      </c:bar3DChart>
      <c:catAx>
        <c:axId val="1196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9624064"/>
        <c:crosses val="autoZero"/>
        <c:auto val="1"/>
        <c:lblAlgn val="ctr"/>
        <c:lblOffset val="100"/>
        <c:noMultiLvlLbl val="0"/>
      </c:catAx>
      <c:valAx>
        <c:axId val="119624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622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9756672"/>
        <c:axId val="119758208"/>
        <c:axId val="0"/>
      </c:bar3DChart>
      <c:catAx>
        <c:axId val="1197566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9758208"/>
        <c:crosses val="autoZero"/>
        <c:auto val="1"/>
        <c:lblAlgn val="ctr"/>
        <c:lblOffset val="100"/>
        <c:noMultiLvlLbl val="0"/>
      </c:catAx>
      <c:valAx>
        <c:axId val="119758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75667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Agosto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Agosto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Agosto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2023'!$I$104:$I$108</c:f>
              <c:numCache>
                <c:formatCode>General</c:formatCode>
                <c:ptCount val="5"/>
                <c:pt idx="0">
                  <c:v>9</c:v>
                </c:pt>
                <c:pt idx="1">
                  <c:v>15</c:v>
                </c:pt>
                <c:pt idx="2">
                  <c:v>17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786496"/>
        <c:axId val="119824768"/>
        <c:axId val="0"/>
      </c:bar3DChart>
      <c:catAx>
        <c:axId val="1197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9824768"/>
        <c:crosses val="autoZero"/>
        <c:auto val="1"/>
        <c:lblAlgn val="ctr"/>
        <c:lblOffset val="100"/>
        <c:noMultiLvlLbl val="0"/>
      </c:catAx>
      <c:valAx>
        <c:axId val="119824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7864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Agosto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Agosto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Agosto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Agosto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2023'!$I$161:$I$164</c:f>
              <c:numCache>
                <c:formatCode>General</c:formatCode>
                <c:ptCount val="4"/>
                <c:pt idx="0">
                  <c:v>38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Agosto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2023'!$J$161:$J$164</c:f>
              <c:numCache>
                <c:formatCode>0%</c:formatCode>
                <c:ptCount val="4"/>
                <c:pt idx="0">
                  <c:v>0.92682926829268297</c:v>
                </c:pt>
                <c:pt idx="1">
                  <c:v>7.3170731707317069E-2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9885824"/>
        <c:axId val="119887360"/>
        <c:axId val="0"/>
      </c:bar3DChart>
      <c:catAx>
        <c:axId val="11988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9887360"/>
        <c:crosses val="autoZero"/>
        <c:auto val="1"/>
        <c:lblAlgn val="ctr"/>
        <c:lblOffset val="100"/>
        <c:noMultiLvlLbl val="0"/>
      </c:catAx>
      <c:valAx>
        <c:axId val="1198873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88582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Agosto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2023'!$I$219:$I$222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2023'!$J$219:$J$222</c:f>
              <c:numCache>
                <c:formatCode>0%</c:formatCode>
                <c:ptCount val="4"/>
                <c:pt idx="0">
                  <c:v>0.56097560975609762</c:v>
                </c:pt>
                <c:pt idx="1">
                  <c:v>4.878048780487805E-2</c:v>
                </c:pt>
                <c:pt idx="2">
                  <c:v>0.3902439024390244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947264"/>
        <c:axId val="119948800"/>
        <c:axId val="0"/>
      </c:bar3DChart>
      <c:catAx>
        <c:axId val="119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948800"/>
        <c:crosses val="autoZero"/>
        <c:auto val="1"/>
        <c:lblAlgn val="ctr"/>
        <c:lblOffset val="100"/>
        <c:noMultiLvlLbl val="0"/>
      </c:catAx>
      <c:valAx>
        <c:axId val="119948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9472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Agosto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2023'!$C$22:$E$22</c:f>
              <c:numCache>
                <c:formatCode>General</c:formatCode>
                <c:ptCount val="3"/>
                <c:pt idx="0">
                  <c:v>23</c:v>
                </c:pt>
                <c:pt idx="1">
                  <c:v>16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2023'!$C$23:$E$23</c:f>
              <c:numCache>
                <c:formatCode>0%</c:formatCode>
                <c:ptCount val="3"/>
                <c:pt idx="0">
                  <c:v>0.56097560975609762</c:v>
                </c:pt>
                <c:pt idx="1">
                  <c:v>0.3902439024390244</c:v>
                </c:pt>
                <c:pt idx="2">
                  <c:v>4.878048780487805E-2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984128"/>
        <c:axId val="119985664"/>
        <c:axId val="0"/>
      </c:bar3DChart>
      <c:catAx>
        <c:axId val="1199841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9985664"/>
        <c:crosses val="autoZero"/>
        <c:auto val="1"/>
        <c:lblAlgn val="ctr"/>
        <c:lblOffset val="100"/>
        <c:noMultiLvlLbl val="0"/>
      </c:catAx>
      <c:valAx>
        <c:axId val="11998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98412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Agosto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Agosto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2023'!$H$22:$K$22</c:f>
              <c:numCache>
                <c:formatCode>General</c:formatCode>
                <c:ptCount val="4"/>
                <c:pt idx="0">
                  <c:v>9</c:v>
                </c:pt>
                <c:pt idx="1">
                  <c:v>24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2023'!$H$23:$K$23</c:f>
              <c:numCache>
                <c:formatCode>0%</c:formatCode>
                <c:ptCount val="4"/>
                <c:pt idx="0">
                  <c:v>0.21951219512195122</c:v>
                </c:pt>
                <c:pt idx="1">
                  <c:v>0.58536585365853655</c:v>
                </c:pt>
                <c:pt idx="2">
                  <c:v>2.4390243902439025E-2</c:v>
                </c:pt>
                <c:pt idx="3">
                  <c:v>0.17073170731707318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0185216"/>
        <c:axId val="120188928"/>
        <c:axId val="0"/>
      </c:bar3DChart>
      <c:catAx>
        <c:axId val="12018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0188928"/>
        <c:crosses val="autoZero"/>
        <c:auto val="1"/>
        <c:lblAlgn val="ctr"/>
        <c:lblOffset val="100"/>
        <c:noMultiLvlLbl val="0"/>
      </c:catAx>
      <c:valAx>
        <c:axId val="120188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01852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2023'!$I$190:$I$193</c:f>
              <c:numCache>
                <c:formatCode>General</c:formatCode>
                <c:ptCount val="4"/>
                <c:pt idx="0">
                  <c:v>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enero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0610048"/>
        <c:axId val="100645120"/>
        <c:axId val="0"/>
      </c:bar3DChart>
      <c:catAx>
        <c:axId val="1006100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0645120"/>
        <c:crosses val="autoZero"/>
        <c:auto val="1"/>
        <c:lblAlgn val="ctr"/>
        <c:lblOffset val="100"/>
        <c:noMultiLvlLbl val="0"/>
      </c:catAx>
      <c:valAx>
        <c:axId val="100645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06100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Agosto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Agosto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Agosto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2023'!$I$190:$I$193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Agosto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2023'!$J$190:$J$193</c:f>
              <c:numCache>
                <c:formatCode>0%</c:formatCode>
                <c:ptCount val="4"/>
                <c:pt idx="0">
                  <c:v>1.1388888888888888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0208384"/>
        <c:axId val="120239616"/>
        <c:axId val="0"/>
      </c:bar3DChart>
      <c:catAx>
        <c:axId val="120208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0239616"/>
        <c:crosses val="autoZero"/>
        <c:auto val="1"/>
        <c:lblAlgn val="ctr"/>
        <c:lblOffset val="100"/>
        <c:noMultiLvlLbl val="0"/>
      </c:catAx>
      <c:valAx>
        <c:axId val="120239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02083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Agosto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19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302208"/>
        <c:axId val="120312192"/>
        <c:axId val="0"/>
      </c:bar3DChart>
      <c:catAx>
        <c:axId val="12030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312192"/>
        <c:crosses val="autoZero"/>
        <c:auto val="1"/>
        <c:lblAlgn val="ctr"/>
        <c:lblOffset val="100"/>
        <c:noMultiLvlLbl val="0"/>
      </c:catAx>
      <c:valAx>
        <c:axId val="120312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030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Agosto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Agosto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Agosto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Agosto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Agosto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476992"/>
        <c:axId val="123486976"/>
        <c:axId val="0"/>
      </c:bar3DChart>
      <c:catAx>
        <c:axId val="12347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486976"/>
        <c:crosses val="autoZero"/>
        <c:auto val="1"/>
        <c:lblAlgn val="ctr"/>
        <c:lblOffset val="100"/>
        <c:noMultiLvlLbl val="0"/>
      </c:catAx>
      <c:valAx>
        <c:axId val="12348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76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3709696"/>
        <c:axId val="123719680"/>
        <c:axId val="0"/>
      </c:bar3DChart>
      <c:catAx>
        <c:axId val="1237096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3719680"/>
        <c:crosses val="autoZero"/>
        <c:auto val="1"/>
        <c:lblAlgn val="ctr"/>
        <c:lblOffset val="100"/>
        <c:noMultiLvlLbl val="0"/>
      </c:catAx>
      <c:valAx>
        <c:axId val="123719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370969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Septiembre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Septiembre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Septiembre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2023'!$I$104:$I$108</c:f>
              <c:numCache>
                <c:formatCode>General</c:formatCode>
                <c:ptCount val="5"/>
                <c:pt idx="0">
                  <c:v>4</c:v>
                </c:pt>
                <c:pt idx="1">
                  <c:v>15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3805056"/>
        <c:axId val="123847424"/>
        <c:axId val="0"/>
      </c:bar3DChart>
      <c:catAx>
        <c:axId val="1238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3847424"/>
        <c:crosses val="autoZero"/>
        <c:auto val="1"/>
        <c:lblAlgn val="ctr"/>
        <c:lblOffset val="100"/>
        <c:noMultiLvlLbl val="0"/>
      </c:catAx>
      <c:valAx>
        <c:axId val="12384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38050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Septiembre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Septiembre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Septiembre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Septiembre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2023'!$I$161:$I$164</c:f>
              <c:numCache>
                <c:formatCode>General</c:formatCode>
                <c:ptCount val="4"/>
                <c:pt idx="0">
                  <c:v>23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Septiembre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2023'!$J$161:$J$164</c:f>
              <c:numCache>
                <c:formatCode>0%</c:formatCode>
                <c:ptCount val="4"/>
                <c:pt idx="0">
                  <c:v>0.85185185185185186</c:v>
                </c:pt>
                <c:pt idx="1">
                  <c:v>0.14814814814814814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23912576"/>
        <c:axId val="123914112"/>
        <c:axId val="0"/>
      </c:bar3DChart>
      <c:catAx>
        <c:axId val="1239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3914112"/>
        <c:crosses val="autoZero"/>
        <c:auto val="1"/>
        <c:lblAlgn val="ctr"/>
        <c:lblOffset val="100"/>
        <c:noMultiLvlLbl val="0"/>
      </c:catAx>
      <c:valAx>
        <c:axId val="123914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391257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Septiembre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2023'!$I$219:$I$222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2023'!$J$219:$J$222</c:f>
              <c:numCache>
                <c:formatCode>0%</c:formatCode>
                <c:ptCount val="4"/>
                <c:pt idx="0">
                  <c:v>0.66666666666666663</c:v>
                </c:pt>
                <c:pt idx="1">
                  <c:v>0.14814814814814814</c:v>
                </c:pt>
                <c:pt idx="2">
                  <c:v>0.18518518518518517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508288"/>
        <c:axId val="128509824"/>
        <c:axId val="0"/>
      </c:bar3DChart>
      <c:catAx>
        <c:axId val="12850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8509824"/>
        <c:crosses val="autoZero"/>
        <c:auto val="1"/>
        <c:lblAlgn val="ctr"/>
        <c:lblOffset val="100"/>
        <c:noMultiLvlLbl val="0"/>
      </c:catAx>
      <c:valAx>
        <c:axId val="1285098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5082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Septiembre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2023'!$C$22:$E$22</c:f>
              <c:numCache>
                <c:formatCode>General</c:formatCode>
                <c:ptCount val="3"/>
                <c:pt idx="0">
                  <c:v>18</c:v>
                </c:pt>
                <c:pt idx="1">
                  <c:v>5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2023'!$C$23:$E$23</c:f>
              <c:numCache>
                <c:formatCode>0%</c:formatCode>
                <c:ptCount val="3"/>
                <c:pt idx="0">
                  <c:v>0.66666666666666663</c:v>
                </c:pt>
                <c:pt idx="1">
                  <c:v>0.18518518518518517</c:v>
                </c:pt>
                <c:pt idx="2">
                  <c:v>0.14814814814814814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217472"/>
        <c:axId val="128219008"/>
        <c:axId val="0"/>
      </c:bar3DChart>
      <c:catAx>
        <c:axId val="1282174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8219008"/>
        <c:crosses val="autoZero"/>
        <c:auto val="1"/>
        <c:lblAlgn val="ctr"/>
        <c:lblOffset val="100"/>
        <c:noMultiLvlLbl val="0"/>
      </c:catAx>
      <c:valAx>
        <c:axId val="128219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821747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Septiembre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Septiembre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2023'!$H$22:$K$22</c:f>
              <c:numCache>
                <c:formatCode>General</c:formatCode>
                <c:ptCount val="4"/>
                <c:pt idx="0">
                  <c:v>9</c:v>
                </c:pt>
                <c:pt idx="1">
                  <c:v>13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2023'!$H$23:$K$23</c:f>
              <c:numCache>
                <c:formatCode>0%</c:formatCode>
                <c:ptCount val="4"/>
                <c:pt idx="0">
                  <c:v>0.33333333333333331</c:v>
                </c:pt>
                <c:pt idx="1">
                  <c:v>0.48148148148148145</c:v>
                </c:pt>
                <c:pt idx="2">
                  <c:v>7.407407407407407E-2</c:v>
                </c:pt>
                <c:pt idx="3">
                  <c:v>0.1111111111111111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246528"/>
        <c:axId val="128385408"/>
        <c:axId val="0"/>
      </c:bar3DChart>
      <c:catAx>
        <c:axId val="12824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8385408"/>
        <c:crosses val="autoZero"/>
        <c:auto val="1"/>
        <c:lblAlgn val="ctr"/>
        <c:lblOffset val="100"/>
        <c:noMultiLvlLbl val="0"/>
      </c:catAx>
      <c:valAx>
        <c:axId val="12838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824652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Septiembre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Septiembre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Septiembre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2023'!$I$190:$I$193</c:f>
              <c:numCache>
                <c:formatCode>General</c:formatCode>
                <c:ptCount val="4"/>
                <c:pt idx="0">
                  <c:v>27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Septiembre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408960"/>
        <c:axId val="128522112"/>
        <c:axId val="0"/>
      </c:bar3DChart>
      <c:catAx>
        <c:axId val="1284089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8522112"/>
        <c:crosses val="autoZero"/>
        <c:auto val="1"/>
        <c:lblAlgn val="ctr"/>
        <c:lblOffset val="100"/>
        <c:noMultiLvlLbl val="0"/>
      </c:catAx>
      <c:valAx>
        <c:axId val="12852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408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enero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2023'!$G$248:$G$254</c:f>
              <c:numCache>
                <c:formatCode>General</c:formatCode>
                <c:ptCount val="7"/>
                <c:pt idx="0">
                  <c:v>2</c:v>
                </c:pt>
                <c:pt idx="1">
                  <c:v>50</c:v>
                </c:pt>
                <c:pt idx="2">
                  <c:v>2</c:v>
                </c:pt>
                <c:pt idx="3">
                  <c:v>8</c:v>
                </c:pt>
                <c:pt idx="4">
                  <c:v>0</c:v>
                </c:pt>
                <c:pt idx="5">
                  <c:v>2</c:v>
                </c:pt>
                <c:pt idx="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649792"/>
        <c:axId val="101651584"/>
        <c:axId val="0"/>
      </c:bar3DChart>
      <c:catAx>
        <c:axId val="10164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51584"/>
        <c:crosses val="autoZero"/>
        <c:auto val="1"/>
        <c:lblAlgn val="ctr"/>
        <c:lblOffset val="100"/>
        <c:noMultiLvlLbl val="0"/>
      </c:catAx>
      <c:valAx>
        <c:axId val="101651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164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Septiembre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Septiembre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Septiembre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551936"/>
        <c:axId val="128561920"/>
        <c:axId val="0"/>
      </c:bar3DChart>
      <c:catAx>
        <c:axId val="1285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561920"/>
        <c:crosses val="autoZero"/>
        <c:auto val="1"/>
        <c:lblAlgn val="ctr"/>
        <c:lblOffset val="100"/>
        <c:noMultiLvlLbl val="0"/>
      </c:catAx>
      <c:valAx>
        <c:axId val="12856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55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Septiembre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Septiembre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Septiembre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Septiembre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Septiembre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593280"/>
        <c:axId val="128603264"/>
        <c:axId val="0"/>
      </c:bar3DChart>
      <c:catAx>
        <c:axId val="12859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603264"/>
        <c:crosses val="autoZero"/>
        <c:auto val="1"/>
        <c:lblAlgn val="ctr"/>
        <c:lblOffset val="100"/>
        <c:noMultiLvlLbl val="0"/>
      </c:catAx>
      <c:valAx>
        <c:axId val="128603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593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3824000"/>
        <c:axId val="103829888"/>
        <c:axId val="0"/>
      </c:bar3DChart>
      <c:catAx>
        <c:axId val="10382400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3829888"/>
        <c:crosses val="autoZero"/>
        <c:auto val="1"/>
        <c:lblAlgn val="ctr"/>
        <c:lblOffset val="100"/>
        <c:noMultiLvlLbl val="0"/>
      </c:catAx>
      <c:valAx>
        <c:axId val="10382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382400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Octubre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Octubre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Octubre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2023'!$I$104:$I$108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38608896"/>
        <c:axId val="38610432"/>
        <c:axId val="0"/>
      </c:bar3DChart>
      <c:catAx>
        <c:axId val="3860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38610432"/>
        <c:crosses val="autoZero"/>
        <c:auto val="1"/>
        <c:lblAlgn val="ctr"/>
        <c:lblOffset val="100"/>
        <c:noMultiLvlLbl val="0"/>
      </c:catAx>
      <c:valAx>
        <c:axId val="386104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386088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Octubre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Octubre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Octubre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Octubre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2023'!$I$161:$I$164</c:f>
              <c:numCache>
                <c:formatCode>General</c:formatCode>
                <c:ptCount val="4"/>
                <c:pt idx="0">
                  <c:v>32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Octubre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2023'!$J$161:$J$164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03871232"/>
        <c:axId val="103872768"/>
        <c:axId val="0"/>
      </c:bar3DChart>
      <c:catAx>
        <c:axId val="10387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3872768"/>
        <c:crosses val="autoZero"/>
        <c:auto val="1"/>
        <c:lblAlgn val="ctr"/>
        <c:lblOffset val="100"/>
        <c:noMultiLvlLbl val="0"/>
      </c:catAx>
      <c:valAx>
        <c:axId val="103872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387123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Octubre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2023'!$I$219:$I$222</c:f>
              <c:numCache>
                <c:formatCode>General</c:formatCode>
                <c:ptCount val="4"/>
                <c:pt idx="0">
                  <c:v>16</c:v>
                </c:pt>
                <c:pt idx="1">
                  <c:v>8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2023'!$J$219:$J$222</c:f>
              <c:numCache>
                <c:formatCode>0%</c:formatCode>
                <c:ptCount val="4"/>
                <c:pt idx="0">
                  <c:v>0.44444444444444442</c:v>
                </c:pt>
                <c:pt idx="1">
                  <c:v>0.22222222222222221</c:v>
                </c:pt>
                <c:pt idx="2">
                  <c:v>0.33333333333333331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127168"/>
        <c:axId val="129128704"/>
        <c:axId val="0"/>
      </c:bar3DChart>
      <c:catAx>
        <c:axId val="12912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128704"/>
        <c:crosses val="autoZero"/>
        <c:auto val="1"/>
        <c:lblAlgn val="ctr"/>
        <c:lblOffset val="100"/>
        <c:noMultiLvlLbl val="0"/>
      </c:catAx>
      <c:valAx>
        <c:axId val="12912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1271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Octubre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2023'!$C$22:$E$22</c:f>
              <c:numCache>
                <c:formatCode>General</c:formatCode>
                <c:ptCount val="3"/>
                <c:pt idx="0">
                  <c:v>16</c:v>
                </c:pt>
                <c:pt idx="1">
                  <c:v>12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2023'!$C$23:$E$23</c:f>
              <c:numCache>
                <c:formatCode>0%</c:formatCode>
                <c:ptCount val="3"/>
                <c:pt idx="0">
                  <c:v>0.44444444444444442</c:v>
                </c:pt>
                <c:pt idx="1">
                  <c:v>0.33333333333333331</c:v>
                </c:pt>
                <c:pt idx="2">
                  <c:v>0.22222222222222221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3867136"/>
        <c:axId val="103868672"/>
        <c:axId val="0"/>
      </c:bar3DChart>
      <c:catAx>
        <c:axId val="1038671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3868672"/>
        <c:crosses val="autoZero"/>
        <c:auto val="1"/>
        <c:lblAlgn val="ctr"/>
        <c:lblOffset val="100"/>
        <c:noMultiLvlLbl val="0"/>
      </c:catAx>
      <c:valAx>
        <c:axId val="103868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386713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Octubre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Octubre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2023'!$H$22:$K$22</c:f>
              <c:numCache>
                <c:formatCode>General</c:formatCode>
                <c:ptCount val="4"/>
                <c:pt idx="0">
                  <c:v>15</c:v>
                </c:pt>
                <c:pt idx="1">
                  <c:v>18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2023'!$H$23:$K$23</c:f>
              <c:numCache>
                <c:formatCode>0%</c:formatCode>
                <c:ptCount val="4"/>
                <c:pt idx="0">
                  <c:v>0.39473684210526316</c:v>
                </c:pt>
                <c:pt idx="1">
                  <c:v>0.47368421052631576</c:v>
                </c:pt>
                <c:pt idx="2">
                  <c:v>5.2631578947368418E-2</c:v>
                </c:pt>
                <c:pt idx="3">
                  <c:v>7.8947368421052627E-2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004672"/>
        <c:axId val="129008384"/>
        <c:axId val="0"/>
      </c:bar3DChart>
      <c:catAx>
        <c:axId val="12900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008384"/>
        <c:crosses val="autoZero"/>
        <c:auto val="1"/>
        <c:lblAlgn val="ctr"/>
        <c:lblOffset val="100"/>
        <c:noMultiLvlLbl val="0"/>
      </c:catAx>
      <c:valAx>
        <c:axId val="1290083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00467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Octubre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Octubre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Octubre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2023'!$I$190:$I$193</c:f>
              <c:numCache>
                <c:formatCode>General</c:formatCode>
                <c:ptCount val="4"/>
                <c:pt idx="0">
                  <c:v>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Octubre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2023'!$J$190:$J$193</c:f>
              <c:numCache>
                <c:formatCode>0%</c:formatCode>
                <c:ptCount val="4"/>
                <c:pt idx="0">
                  <c:v>1.3333333333333333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8913408"/>
        <c:axId val="128940288"/>
        <c:axId val="0"/>
      </c:bar3DChart>
      <c:catAx>
        <c:axId val="1289134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8940288"/>
        <c:crosses val="autoZero"/>
        <c:auto val="1"/>
        <c:lblAlgn val="ctr"/>
        <c:lblOffset val="100"/>
        <c:noMultiLvlLbl val="0"/>
      </c:catAx>
      <c:valAx>
        <c:axId val="128940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9134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Octubre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Octubre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Octubre 2023'!$G$248:$G$254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961920"/>
        <c:axId val="128976000"/>
        <c:axId val="0"/>
      </c:bar3DChart>
      <c:catAx>
        <c:axId val="1289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976000"/>
        <c:crosses val="autoZero"/>
        <c:auto val="1"/>
        <c:lblAlgn val="ctr"/>
        <c:lblOffset val="100"/>
        <c:noMultiLvlLbl val="0"/>
      </c:catAx>
      <c:valAx>
        <c:axId val="128976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8961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enero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19</c:v>
                </c:pt>
                <c:pt idx="4">
                  <c:v>0</c:v>
                </c:pt>
                <c:pt idx="5">
                  <c:v>61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715968"/>
        <c:axId val="101717504"/>
        <c:axId val="0"/>
      </c:bar3DChart>
      <c:catAx>
        <c:axId val="1017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717504"/>
        <c:crosses val="autoZero"/>
        <c:auto val="1"/>
        <c:lblAlgn val="ctr"/>
        <c:lblOffset val="100"/>
        <c:noMultiLvlLbl val="0"/>
      </c:catAx>
      <c:valAx>
        <c:axId val="10171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71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Octubre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Octubre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Octubre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Octubre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Octubre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548288"/>
        <c:axId val="129549824"/>
        <c:axId val="0"/>
      </c:bar3DChart>
      <c:catAx>
        <c:axId val="1295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549824"/>
        <c:crosses val="autoZero"/>
        <c:auto val="1"/>
        <c:lblAlgn val="ctr"/>
        <c:lblOffset val="100"/>
        <c:noMultiLvlLbl val="0"/>
      </c:catAx>
      <c:valAx>
        <c:axId val="12954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54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9051648"/>
        <c:axId val="129061632"/>
        <c:axId val="0"/>
      </c:bar3DChart>
      <c:catAx>
        <c:axId val="12905164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9061632"/>
        <c:crosses val="autoZero"/>
        <c:auto val="1"/>
        <c:lblAlgn val="ctr"/>
        <c:lblOffset val="100"/>
        <c:noMultiLvlLbl val="0"/>
      </c:catAx>
      <c:valAx>
        <c:axId val="129061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05164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2023'!$I$104:$I$108</c:f>
              <c:numCache>
                <c:formatCode>General</c:formatCode>
                <c:ptCount val="5"/>
                <c:pt idx="0">
                  <c:v>2</c:v>
                </c:pt>
                <c:pt idx="1">
                  <c:v>12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9214464"/>
        <c:axId val="119227904"/>
        <c:axId val="0"/>
      </c:bar3DChart>
      <c:catAx>
        <c:axId val="11921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9227904"/>
        <c:crosses val="autoZero"/>
        <c:auto val="1"/>
        <c:lblAlgn val="ctr"/>
        <c:lblOffset val="100"/>
        <c:noMultiLvlLbl val="0"/>
      </c:catAx>
      <c:valAx>
        <c:axId val="119227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92144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2023'!$I$161:$I$164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Noviembre 2023'!$D$161:$E$164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2023'!$J$161:$J$164</c:f>
              <c:numCache>
                <c:formatCode>0%</c:formatCode>
                <c:ptCount val="4"/>
                <c:pt idx="0">
                  <c:v>0.92</c:v>
                </c:pt>
                <c:pt idx="1">
                  <c:v>0.08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9268480"/>
        <c:axId val="119270016"/>
        <c:axId val="0"/>
      </c:bar3DChart>
      <c:catAx>
        <c:axId val="1192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9270016"/>
        <c:crosses val="autoZero"/>
        <c:auto val="1"/>
        <c:lblAlgn val="ctr"/>
        <c:lblOffset val="100"/>
        <c:noMultiLvlLbl val="0"/>
      </c:catAx>
      <c:valAx>
        <c:axId val="119270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926848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2023'!$I$219:$I$222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2023'!$J$219:$J$222</c:f>
              <c:numCache>
                <c:formatCode>0%</c:formatCode>
                <c:ptCount val="4"/>
                <c:pt idx="0">
                  <c:v>0.64</c:v>
                </c:pt>
                <c:pt idx="1">
                  <c:v>0.08</c:v>
                </c:pt>
                <c:pt idx="2">
                  <c:v>0.28000000000000003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832064"/>
        <c:axId val="129833600"/>
        <c:axId val="0"/>
      </c:bar3DChart>
      <c:catAx>
        <c:axId val="1298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833600"/>
        <c:crosses val="autoZero"/>
        <c:auto val="1"/>
        <c:lblAlgn val="ctr"/>
        <c:lblOffset val="100"/>
        <c:noMultiLvlLbl val="0"/>
      </c:catAx>
      <c:valAx>
        <c:axId val="1298336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8320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2023'!$C$22:$E$22</c:f>
              <c:numCache>
                <c:formatCode>General</c:formatCode>
                <c:ptCount val="3"/>
                <c:pt idx="0">
                  <c:v>16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2023'!$C$23:$E$23</c:f>
              <c:numCache>
                <c:formatCode>0%</c:formatCode>
                <c:ptCount val="3"/>
                <c:pt idx="0">
                  <c:v>0.64</c:v>
                </c:pt>
                <c:pt idx="1">
                  <c:v>0.28000000000000003</c:v>
                </c:pt>
                <c:pt idx="2">
                  <c:v>0.08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877120"/>
        <c:axId val="129878656"/>
        <c:axId val="0"/>
      </c:bar3DChart>
      <c:catAx>
        <c:axId val="1298771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878656"/>
        <c:crosses val="autoZero"/>
        <c:auto val="1"/>
        <c:lblAlgn val="ctr"/>
        <c:lblOffset val="100"/>
        <c:noMultiLvlLbl val="0"/>
      </c:catAx>
      <c:valAx>
        <c:axId val="129878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8771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2023'!$H$20:$O$20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2023'!$H$22:$K$22</c:f>
              <c:numCache>
                <c:formatCode>General</c:formatCode>
                <c:ptCount val="4"/>
                <c:pt idx="0">
                  <c:v>8</c:v>
                </c:pt>
                <c:pt idx="1">
                  <c:v>14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2023'!$H$23:$K$23</c:f>
              <c:numCache>
                <c:formatCode>0%</c:formatCode>
                <c:ptCount val="4"/>
                <c:pt idx="0">
                  <c:v>0.32</c:v>
                </c:pt>
                <c:pt idx="1">
                  <c:v>0.56000000000000005</c:v>
                </c:pt>
                <c:pt idx="2">
                  <c:v>0</c:v>
                </c:pt>
                <c:pt idx="3">
                  <c:v>0.12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992192"/>
        <c:axId val="130004096"/>
        <c:axId val="0"/>
      </c:bar3DChart>
      <c:catAx>
        <c:axId val="12999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0004096"/>
        <c:crosses val="autoZero"/>
        <c:auto val="1"/>
        <c:lblAlgn val="ctr"/>
        <c:lblOffset val="100"/>
        <c:noMultiLvlLbl val="0"/>
      </c:catAx>
      <c:valAx>
        <c:axId val="13000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9921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2023'!$I$190:$I$193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Noviembre 2023'!$D$190:$E$193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2023'!$J$190:$J$193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0036096"/>
        <c:axId val="130054784"/>
        <c:axId val="0"/>
      </c:bar3DChart>
      <c:catAx>
        <c:axId val="13003609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0054784"/>
        <c:crosses val="autoZero"/>
        <c:auto val="1"/>
        <c:lblAlgn val="ctr"/>
        <c:lblOffset val="100"/>
        <c:noMultiLvlLbl val="0"/>
      </c:catAx>
      <c:valAx>
        <c:axId val="130054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0360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Noviembre 2023'!$F$248:$F$254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Noviembre 2023'!$E$248:$E$254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Noviembre 2023'!$G$248:$G$254</c:f>
              <c:numCache>
                <c:formatCode>General</c:formatCode>
                <c:ptCount val="7"/>
                <c:pt idx="0">
                  <c:v>1</c:v>
                </c:pt>
                <c:pt idx="1">
                  <c:v>15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9515520"/>
        <c:axId val="129517056"/>
        <c:axId val="0"/>
      </c:bar3DChart>
      <c:catAx>
        <c:axId val="12951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517056"/>
        <c:crosses val="autoZero"/>
        <c:auto val="1"/>
        <c:lblAlgn val="ctr"/>
        <c:lblOffset val="100"/>
        <c:noMultiLvlLbl val="0"/>
      </c:catAx>
      <c:valAx>
        <c:axId val="129517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51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Noviembre 2023'!$E$44:$E$59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2023'!$J$44:$J$59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0101632"/>
        <c:axId val="130103168"/>
        <c:axId val="0"/>
      </c:bar3DChart>
      <c:catAx>
        <c:axId val="1301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103168"/>
        <c:crosses val="autoZero"/>
        <c:auto val="1"/>
        <c:lblAlgn val="ctr"/>
        <c:lblOffset val="100"/>
        <c:noMultiLvlLbl val="0"/>
      </c:catAx>
      <c:valAx>
        <c:axId val="13010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10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image" Target="../media/image3.png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image" Target="../media/image2.png"/><Relationship Id="rId5" Type="http://schemas.openxmlformats.org/officeDocument/2006/relationships/chart" Target="../charts/chart86.xml"/><Relationship Id="rId10" Type="http://schemas.openxmlformats.org/officeDocument/2006/relationships/image" Target="../media/image1.png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12" Type="http://schemas.openxmlformats.org/officeDocument/2006/relationships/image" Target="../media/image3.png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11" Type="http://schemas.openxmlformats.org/officeDocument/2006/relationships/image" Target="../media/image2.png"/><Relationship Id="rId5" Type="http://schemas.openxmlformats.org/officeDocument/2006/relationships/chart" Target="../charts/chart95.xml"/><Relationship Id="rId10" Type="http://schemas.openxmlformats.org/officeDocument/2006/relationships/image" Target="../media/image1.png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12" Type="http://schemas.openxmlformats.org/officeDocument/2006/relationships/image" Target="../media/image3.png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11" Type="http://schemas.openxmlformats.org/officeDocument/2006/relationships/image" Target="../media/image2.png"/><Relationship Id="rId5" Type="http://schemas.openxmlformats.org/officeDocument/2006/relationships/chart" Target="../charts/chart104.xml"/><Relationship Id="rId10" Type="http://schemas.openxmlformats.org/officeDocument/2006/relationships/image" Target="../media/image1.png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png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12" Type="http://schemas.openxmlformats.org/officeDocument/2006/relationships/image" Target="../media/image3.png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image" Target="../media/image2.png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image" Target="../media/image3.png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image" Target="../media/image2.png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12" Type="http://schemas.openxmlformats.org/officeDocument/2006/relationships/image" Target="../media/image3.png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image" Target="../media/image2.png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image" Target="../media/image3.png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image" Target="../media/image2.png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857869</xdr:colOff>
      <xdr:row>1</xdr:row>
      <xdr:rowOff>62154</xdr:rowOff>
    </xdr:from>
    <xdr:to>
      <xdr:col>14</xdr:col>
      <xdr:colOff>213076</xdr:colOff>
      <xdr:row>9</xdr:row>
      <xdr:rowOff>31025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2048" y="252654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210603</xdr:colOff>
      <xdr:row>2</xdr:row>
      <xdr:rowOff>107930</xdr:rowOff>
    </xdr:from>
    <xdr:to>
      <xdr:col>4</xdr:col>
      <xdr:colOff>502847</xdr:colOff>
      <xdr:row>8</xdr:row>
      <xdr:rowOff>115802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567" y="488930"/>
          <a:ext cx="2823173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1034143</xdr:colOff>
      <xdr:row>2</xdr:row>
      <xdr:rowOff>68034</xdr:rowOff>
    </xdr:from>
    <xdr:ext cx="1319893" cy="1432085"/>
    <xdr:pic>
      <xdr:nvPicPr>
        <xdr:cNvPr id="1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2643" y="449034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619" y="198226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0536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258</xdr:row>
      <xdr:rowOff>108857</xdr:rowOff>
    </xdr:from>
    <xdr:to>
      <xdr:col>14</xdr:col>
      <xdr:colOff>870855</xdr:colOff>
      <xdr:row>297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245548</xdr:colOff>
      <xdr:row>1</xdr:row>
      <xdr:rowOff>7726</xdr:rowOff>
    </xdr:from>
    <xdr:to>
      <xdr:col>14</xdr:col>
      <xdr:colOff>539647</xdr:colOff>
      <xdr:row>8</xdr:row>
      <xdr:rowOff>167097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6848" y="198226"/>
          <a:ext cx="229434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1592036</xdr:colOff>
      <xdr:row>1</xdr:row>
      <xdr:rowOff>176893</xdr:rowOff>
    </xdr:from>
    <xdr:ext cx="1319893" cy="1432085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1" y="367393"/>
          <a:ext cx="1319893" cy="1432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O19" sqref="O19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7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41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64</v>
      </c>
      <c r="D22" s="72">
        <v>16</v>
      </c>
      <c r="E22" s="72">
        <v>2</v>
      </c>
      <c r="F22" s="73">
        <f>SUM(C22:E22)</f>
        <v>82</v>
      </c>
      <c r="G22" s="74"/>
      <c r="H22" s="71">
        <v>27</v>
      </c>
      <c r="I22" s="71">
        <v>35</v>
      </c>
      <c r="J22" s="71">
        <v>2</v>
      </c>
      <c r="K22" s="71">
        <v>18</v>
      </c>
      <c r="L22" s="73">
        <f>SUM(H22:K22)</f>
        <v>82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0.78048780487804881</v>
      </c>
      <c r="D23" s="76">
        <f>+D22/F22</f>
        <v>0.1951219512195122</v>
      </c>
      <c r="E23" s="77">
        <f>+E22/F22</f>
        <v>2.4390243902439025E-2</v>
      </c>
      <c r="F23" s="78">
        <v>1</v>
      </c>
      <c r="G23" s="74"/>
      <c r="H23" s="75">
        <f>+H22/L22</f>
        <v>0.32926829268292684</v>
      </c>
      <c r="I23" s="75">
        <f>+I22/L22</f>
        <v>0.42682926829268292</v>
      </c>
      <c r="J23" s="75">
        <f>+J22/L22</f>
        <v>2.4390243902439025E-2</v>
      </c>
      <c r="K23" s="75">
        <f>+K22/L22</f>
        <v>0.21951219512195122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38">
        <v>0</v>
      </c>
      <c r="K44" s="239"/>
      <c r="L44" s="240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31">
        <v>0</v>
      </c>
      <c r="K45" s="232"/>
      <c r="L45" s="233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31">
        <v>2</v>
      </c>
      <c r="K46" s="232"/>
      <c r="L46" s="233"/>
      <c r="M46" s="75">
        <f>+$J46/$J61</f>
        <v>2.4390243902439025E-2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31">
        <v>19</v>
      </c>
      <c r="K47" s="232"/>
      <c r="L47" s="233"/>
      <c r="M47" s="75">
        <f>+$J47/$J61</f>
        <v>0.23170731707317074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31">
        <v>0</v>
      </c>
      <c r="K48" s="232"/>
      <c r="L48" s="233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31">
        <v>61</v>
      </c>
      <c r="K49" s="232"/>
      <c r="L49" s="233"/>
      <c r="M49" s="75">
        <f>+$J49/J61</f>
        <v>0.74390243902439024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31">
        <v>0</v>
      </c>
      <c r="K50" s="232"/>
      <c r="L50" s="233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31">
        <v>0</v>
      </c>
      <c r="K51" s="232"/>
      <c r="L51" s="233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31">
        <v>0</v>
      </c>
      <c r="K52" s="232"/>
      <c r="L52" s="233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31">
        <v>0</v>
      </c>
      <c r="K53" s="232"/>
      <c r="L53" s="233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31">
        <v>0</v>
      </c>
      <c r="K54" s="232"/>
      <c r="L54" s="233"/>
      <c r="M54" s="75">
        <f>+$J54/J61</f>
        <v>0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31">
        <v>0</v>
      </c>
      <c r="K55" s="232"/>
      <c r="L55" s="233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31">
        <v>0</v>
      </c>
      <c r="K56" s="232"/>
      <c r="L56" s="233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31">
        <v>0</v>
      </c>
      <c r="K57" s="232"/>
      <c r="L57" s="233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31">
        <v>0</v>
      </c>
      <c r="K58" s="232"/>
      <c r="L58" s="233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31">
        <v>0</v>
      </c>
      <c r="K59" s="232"/>
      <c r="L59" s="233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82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49"/>
      <c r="L103" s="49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94">
        <v>2</v>
      </c>
      <c r="J104" s="95">
        <f>+I104/I110</f>
        <v>2.5000000000000001E-2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98">
        <v>53</v>
      </c>
      <c r="J105" s="95">
        <f>I105/I110</f>
        <v>0.66249999999999998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98">
        <v>25</v>
      </c>
      <c r="J106" s="95">
        <f>+I106/I110</f>
        <v>0.3125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9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94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80</v>
      </c>
      <c r="J110" s="106">
        <f>SUM(J104:J109)</f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49"/>
      <c r="L113" s="49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49"/>
      <c r="L140" s="49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379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379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5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5</v>
      </c>
      <c r="K149" s="56"/>
      <c r="L149" s="56"/>
      <c r="M149" s="4">
        <v>0</v>
      </c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2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2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49"/>
      <c r="L160" s="49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51">
        <v>72</v>
      </c>
      <c r="J161" s="24">
        <f>I161/I166</f>
        <v>0.9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51">
        <v>8</v>
      </c>
      <c r="J162" s="25">
        <f>I162/I166</f>
        <v>0.1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26">
        <v>4</v>
      </c>
      <c r="E163" s="206" t="str">
        <f>+'[1]ACUM-MAYO'!A165</f>
        <v>RESERVADA</v>
      </c>
      <c r="F163" s="207"/>
      <c r="G163" s="207"/>
      <c r="H163" s="20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80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49"/>
      <c r="L189" s="49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80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80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49"/>
      <c r="L218" s="49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62</v>
      </c>
      <c r="J219" s="33">
        <f>I219/I224</f>
        <v>0.77500000000000002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2</v>
      </c>
      <c r="J220" s="33">
        <f>I220/I224</f>
        <v>2.5000000000000001E-2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16</v>
      </c>
      <c r="J221" s="33">
        <f>I221/I224</f>
        <v>0.2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42"/>
      <c r="H222" s="43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80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64">
        <v>2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62">
        <v>50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62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62">
        <v>8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62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14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15">
        <v>16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v>80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94" t="s">
        <v>38</v>
      </c>
      <c r="C308" s="195"/>
      <c r="D308" s="195"/>
      <c r="E308" s="195"/>
      <c r="F308" s="195"/>
      <c r="G308" s="195"/>
      <c r="H308" s="195"/>
      <c r="I308" s="195"/>
      <c r="J308" s="195"/>
      <c r="K308" s="195"/>
      <c r="L308" s="195"/>
      <c r="M308" s="195"/>
      <c r="N308" s="195"/>
      <c r="O308" s="195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E249:F249"/>
    <mergeCell ref="E250:F250"/>
    <mergeCell ref="E251:F251"/>
    <mergeCell ref="E252:F252"/>
    <mergeCell ref="J44:L44"/>
    <mergeCell ref="J45:L45"/>
    <mergeCell ref="J46:L46"/>
    <mergeCell ref="E162:H162"/>
    <mergeCell ref="E163:H163"/>
    <mergeCell ref="E148:I148"/>
    <mergeCell ref="E153:J153"/>
    <mergeCell ref="E154:I154"/>
    <mergeCell ref="D160:J160"/>
    <mergeCell ref="E161:H161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E192:H192"/>
    <mergeCell ref="J57:L57"/>
    <mergeCell ref="J58:L58"/>
    <mergeCell ref="J59:L59"/>
    <mergeCell ref="J61:L61"/>
    <mergeCell ref="E191:H191"/>
    <mergeCell ref="E147:J147"/>
    <mergeCell ref="B13:O13"/>
    <mergeCell ref="B14:O14"/>
    <mergeCell ref="D43:M43"/>
    <mergeCell ref="C20:F20"/>
    <mergeCell ref="H20:L20"/>
    <mergeCell ref="B308:O308"/>
    <mergeCell ref="D103:J103"/>
    <mergeCell ref="D113:J113"/>
    <mergeCell ref="E140:J140"/>
    <mergeCell ref="E141:I141"/>
    <mergeCell ref="E164:H164"/>
    <mergeCell ref="D189:J189"/>
    <mergeCell ref="E190:H190"/>
    <mergeCell ref="E106:H106"/>
    <mergeCell ref="D247:G247"/>
    <mergeCell ref="E255:F255"/>
    <mergeCell ref="E193:H193"/>
    <mergeCell ref="D218:J218"/>
    <mergeCell ref="E253:F253"/>
    <mergeCell ref="E254:F254"/>
    <mergeCell ref="E248:F248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="70" zoomScaleNormal="70" workbookViewId="0">
      <selection activeCell="K252" sqref="K252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50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177">
        <v>16</v>
      </c>
      <c r="D22" s="165">
        <v>12</v>
      </c>
      <c r="E22" s="165">
        <v>8</v>
      </c>
      <c r="F22" s="166">
        <f>SUM(C22:E22)</f>
        <v>36</v>
      </c>
      <c r="G22" s="74"/>
      <c r="H22" s="177">
        <v>15</v>
      </c>
      <c r="I22" s="177">
        <v>18</v>
      </c>
      <c r="J22" s="177">
        <v>2</v>
      </c>
      <c r="K22" s="177">
        <v>3</v>
      </c>
      <c r="L22" s="166">
        <f>SUM(H22:K22)</f>
        <v>38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0.44444444444444442</v>
      </c>
      <c r="D23" s="76">
        <f>+D22/F22</f>
        <v>0.33333333333333331</v>
      </c>
      <c r="E23" s="77">
        <f>+E22/F22</f>
        <v>0.22222222222222221</v>
      </c>
      <c r="F23" s="78">
        <v>1</v>
      </c>
      <c r="G23" s="74"/>
      <c r="H23" s="75">
        <f>+H22/L22</f>
        <v>0.39473684210526316</v>
      </c>
      <c r="I23" s="75">
        <f>+I22/L22</f>
        <v>0.47368421052631576</v>
      </c>
      <c r="J23" s="75">
        <f>+J22/L22</f>
        <v>5.2631578947368418E-2</v>
      </c>
      <c r="K23" s="75">
        <f>+K22/L22</f>
        <v>7.8947368421052627E-2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0</v>
      </c>
      <c r="K46" s="241"/>
      <c r="L46" s="241"/>
      <c r="M46" s="75">
        <f>+$J46/$J61</f>
        <v>0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5</v>
      </c>
      <c r="K47" s="241"/>
      <c r="L47" s="241"/>
      <c r="M47" s="75">
        <f>+$J47/$J61</f>
        <v>0.1388888888888889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26</v>
      </c>
      <c r="K49" s="241"/>
      <c r="L49" s="241"/>
      <c r="M49" s="75">
        <f>+$J49/J61</f>
        <v>0.72222222222222221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2</v>
      </c>
      <c r="K52" s="241"/>
      <c r="L52" s="241"/>
      <c r="M52" s="75">
        <f>+J52/J61</f>
        <v>5.5555555555555552E-2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2</v>
      </c>
      <c r="K53" s="241"/>
      <c r="L53" s="241"/>
      <c r="M53" s="75">
        <f>+J53/J61</f>
        <v>5.5555555555555552E-2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1</v>
      </c>
      <c r="K54" s="241"/>
      <c r="L54" s="241"/>
      <c r="M54" s="75">
        <f>+$J54/J61</f>
        <v>2.7777777777777776E-2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36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76"/>
      <c r="L103" s="176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8</v>
      </c>
      <c r="J104" s="95">
        <f>+I104/I110</f>
        <v>0.22222222222222221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12</v>
      </c>
      <c r="J105" s="95">
        <f>I105/I110</f>
        <v>0.33333333333333331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16</v>
      </c>
      <c r="J106" s="95">
        <f>+I106/I110</f>
        <v>0.44444444444444442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36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76"/>
      <c r="L113" s="176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76"/>
      <c r="L140" s="176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241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241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76"/>
      <c r="L160" s="176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167">
        <v>32</v>
      </c>
      <c r="J161" s="24">
        <f>I161/I166</f>
        <v>0.88888888888888884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167">
        <v>4</v>
      </c>
      <c r="J162" s="25">
        <f>I162/I166</f>
        <v>0.1111111111111111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75">
        <v>4</v>
      </c>
      <c r="E163" s="206" t="str">
        <f>+'[1]ACUM-MAYO'!A165</f>
        <v>RESERVADA</v>
      </c>
      <c r="F163" s="207"/>
      <c r="G163" s="207"/>
      <c r="H163" s="208"/>
      <c r="I163" s="167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167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36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76"/>
      <c r="L189" s="176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36</v>
      </c>
      <c r="J190" s="33">
        <f>I190/I195</f>
        <v>1.3333333333333333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27</v>
      </c>
      <c r="J195" s="18">
        <f>SUM(J190:J193)</f>
        <v>1.3333333333333333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76"/>
      <c r="L218" s="176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67">
        <v>16</v>
      </c>
      <c r="J219" s="33">
        <f>I219/I224</f>
        <v>0.44444444444444442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67">
        <v>8</v>
      </c>
      <c r="J220" s="33">
        <f>I220/I224</f>
        <v>0.22222222222222221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67">
        <v>12</v>
      </c>
      <c r="J221" s="33">
        <f>I221/I224</f>
        <v>0.33333333333333331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73"/>
      <c r="H222" s="174"/>
      <c r="I222" s="167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183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84">
        <f>SUM(I219:I223)</f>
        <v>36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15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4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5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12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185">
        <v>36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="70" zoomScaleNormal="70" workbookViewId="0">
      <selection activeCell="J251" sqref="J251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51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191">
        <v>16</v>
      </c>
      <c r="D22" s="192">
        <v>7</v>
      </c>
      <c r="E22" s="192">
        <v>2</v>
      </c>
      <c r="F22" s="193">
        <v>25</v>
      </c>
      <c r="G22" s="74"/>
      <c r="H22" s="182">
        <v>8</v>
      </c>
      <c r="I22" s="182">
        <v>14</v>
      </c>
      <c r="J22" s="182">
        <v>0</v>
      </c>
      <c r="K22" s="182">
        <v>3</v>
      </c>
      <c r="L22" s="166">
        <f>SUM(H22:K22)</f>
        <v>25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0.64</v>
      </c>
      <c r="D23" s="76">
        <f>+D22/F22</f>
        <v>0.28000000000000003</v>
      </c>
      <c r="E23" s="77">
        <f>+E22/F22</f>
        <v>0.08</v>
      </c>
      <c r="F23" s="78">
        <v>1</v>
      </c>
      <c r="G23" s="74"/>
      <c r="H23" s="75">
        <f>+H22/L22</f>
        <v>0.32</v>
      </c>
      <c r="I23" s="75">
        <f>+I22/L22</f>
        <v>0.56000000000000005</v>
      </c>
      <c r="J23" s="75">
        <f>+J22/L22</f>
        <v>0</v>
      </c>
      <c r="K23" s="75">
        <f>+K22/L22</f>
        <v>0.12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0</v>
      </c>
      <c r="K46" s="241"/>
      <c r="L46" s="241"/>
      <c r="M46" s="75">
        <f>+$J46/$J61</f>
        <v>0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7</v>
      </c>
      <c r="K47" s="241"/>
      <c r="L47" s="241"/>
      <c r="M47" s="75">
        <f>+$J47/$J61</f>
        <v>0.28000000000000003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18</v>
      </c>
      <c r="K49" s="241"/>
      <c r="L49" s="241"/>
      <c r="M49" s="75">
        <f>+$J49/J61</f>
        <v>0.72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0</v>
      </c>
      <c r="K52" s="241"/>
      <c r="L52" s="241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0</v>
      </c>
      <c r="K54" s="241"/>
      <c r="L54" s="241"/>
      <c r="M54" s="75">
        <f>+$J54/J61</f>
        <v>0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25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78"/>
      <c r="L103" s="178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2</v>
      </c>
      <c r="J104" s="95">
        <f>+I104/I110</f>
        <v>0.08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12</v>
      </c>
      <c r="J105" s="95">
        <f>I105/I110</f>
        <v>0.48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11</v>
      </c>
      <c r="J106" s="95">
        <f>+I106/I110</f>
        <v>0.44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25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78"/>
      <c r="L113" s="178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78"/>
      <c r="L140" s="178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166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166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0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0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78"/>
      <c r="L160" s="178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167">
        <v>23</v>
      </c>
      <c r="J161" s="24">
        <f>I161/I166</f>
        <v>0.92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167">
        <v>2</v>
      </c>
      <c r="J162" s="25">
        <f>I162/I166</f>
        <v>0.08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79">
        <v>4</v>
      </c>
      <c r="E163" s="206" t="str">
        <f>+'[1]ACUM-MAYO'!A165</f>
        <v>RESERVADA</v>
      </c>
      <c r="F163" s="207"/>
      <c r="G163" s="207"/>
      <c r="H163" s="208"/>
      <c r="I163" s="167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167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25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78"/>
      <c r="L189" s="178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25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25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78"/>
      <c r="L218" s="178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67">
        <v>16</v>
      </c>
      <c r="J219" s="33">
        <f>I219/I224</f>
        <v>0.64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67">
        <v>2</v>
      </c>
      <c r="J220" s="33">
        <f>I220/I224</f>
        <v>0.08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67">
        <v>7</v>
      </c>
      <c r="J221" s="33">
        <f>I221/I224</f>
        <v>0.28000000000000003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80"/>
      <c r="H222" s="181"/>
      <c r="I222" s="167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183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84">
        <f>SUM(I219:I223)</f>
        <v>25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1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15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0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6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185">
        <v>25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tabSelected="1" zoomScale="70" zoomScaleNormal="70" workbookViewId="0">
      <selection activeCell="I252" sqref="I252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52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191">
        <v>10</v>
      </c>
      <c r="D22" s="192">
        <v>9</v>
      </c>
      <c r="E22" s="192">
        <v>1</v>
      </c>
      <c r="F22" s="193">
        <v>20</v>
      </c>
      <c r="G22" s="74"/>
      <c r="H22" s="190">
        <v>8</v>
      </c>
      <c r="I22" s="190">
        <v>6</v>
      </c>
      <c r="J22" s="190">
        <v>0</v>
      </c>
      <c r="K22" s="190">
        <v>6</v>
      </c>
      <c r="L22" s="166">
        <f>SUM(H22:K22)</f>
        <v>20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0.5</v>
      </c>
      <c r="D23" s="76">
        <f>+D22/F22</f>
        <v>0.45</v>
      </c>
      <c r="E23" s="77">
        <f>+E22/F22</f>
        <v>0.05</v>
      </c>
      <c r="F23" s="78">
        <v>1</v>
      </c>
      <c r="G23" s="74"/>
      <c r="H23" s="75">
        <f>+H22/L22</f>
        <v>0.4</v>
      </c>
      <c r="I23" s="75">
        <f>+I22/L22</f>
        <v>0.3</v>
      </c>
      <c r="J23" s="75">
        <f>+J22/L22</f>
        <v>0</v>
      </c>
      <c r="K23" s="75">
        <f>+K22/L22</f>
        <v>0.3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0</v>
      </c>
      <c r="K46" s="241"/>
      <c r="L46" s="241"/>
      <c r="M46" s="75">
        <f>+$J46/$J61</f>
        <v>0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2</v>
      </c>
      <c r="K47" s="241"/>
      <c r="L47" s="241"/>
      <c r="M47" s="75">
        <f>+$J47/$J61</f>
        <v>0.1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18</v>
      </c>
      <c r="K49" s="241"/>
      <c r="L49" s="241"/>
      <c r="M49" s="75">
        <f>+$J49/J61</f>
        <v>0.9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0</v>
      </c>
      <c r="K52" s="241"/>
      <c r="L52" s="241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0</v>
      </c>
      <c r="K54" s="241"/>
      <c r="L54" s="241"/>
      <c r="M54" s="75">
        <f>+$J54/J61</f>
        <v>0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20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89"/>
      <c r="L103" s="189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2</v>
      </c>
      <c r="J104" s="95">
        <f>+I104/I110</f>
        <v>0.1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10</v>
      </c>
      <c r="J105" s="95">
        <f>I105/I110</f>
        <v>0.5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8</v>
      </c>
      <c r="J106" s="95">
        <f>+I106/I110</f>
        <v>0.4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20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89"/>
      <c r="L113" s="189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89"/>
      <c r="L140" s="189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121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121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0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0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89"/>
      <c r="L160" s="189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167">
        <v>18</v>
      </c>
      <c r="J161" s="24">
        <f>I161/I166</f>
        <v>0.9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167">
        <v>2</v>
      </c>
      <c r="J162" s="25">
        <f>I162/I166</f>
        <v>0.1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88">
        <v>4</v>
      </c>
      <c r="E163" s="206" t="str">
        <f>+'[1]ACUM-MAYO'!A165</f>
        <v>RESERVADA</v>
      </c>
      <c r="F163" s="207"/>
      <c r="G163" s="207"/>
      <c r="H163" s="208"/>
      <c r="I163" s="167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167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20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89"/>
      <c r="L189" s="189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20</v>
      </c>
      <c r="J190" s="33">
        <f>I190/I195</f>
        <v>0.8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25</v>
      </c>
      <c r="J195" s="18">
        <f>SUM(J190:J193)</f>
        <v>0.8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89"/>
      <c r="L218" s="189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67">
        <v>10</v>
      </c>
      <c r="J219" s="33">
        <f>I219/I224</f>
        <v>0.5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67">
        <v>1</v>
      </c>
      <c r="J220" s="33">
        <f>I220/I224</f>
        <v>0.05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67">
        <v>9</v>
      </c>
      <c r="J221" s="33">
        <f>I221/I224</f>
        <v>0.45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86"/>
      <c r="H222" s="187"/>
      <c r="I222" s="167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183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84">
        <f>SUM(I219:I223)</f>
        <v>20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11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0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9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185">
        <v>20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  <mergeCell ref="D189:J189"/>
    <mergeCell ref="E190:H190"/>
    <mergeCell ref="E191:H191"/>
    <mergeCell ref="E192:H192"/>
    <mergeCell ref="E193:H193"/>
    <mergeCell ref="D218:J218"/>
    <mergeCell ref="E154:I154"/>
    <mergeCell ref="D160:J160"/>
    <mergeCell ref="E161:H161"/>
    <mergeCell ref="E162:H162"/>
    <mergeCell ref="E163:H163"/>
    <mergeCell ref="E164:H164"/>
    <mergeCell ref="D113:J113"/>
    <mergeCell ref="E140:J140"/>
    <mergeCell ref="E141:I141"/>
    <mergeCell ref="E147:J147"/>
    <mergeCell ref="E148:I148"/>
    <mergeCell ref="E153:J153"/>
    <mergeCell ref="J57:L57"/>
    <mergeCell ref="J58:L58"/>
    <mergeCell ref="J59:L59"/>
    <mergeCell ref="J61:L61"/>
    <mergeCell ref="D103:J103"/>
    <mergeCell ref="E106:H106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G6" sqref="G6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42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19</v>
      </c>
      <c r="D22" s="121">
        <v>4</v>
      </c>
      <c r="E22" s="121">
        <v>2</v>
      </c>
      <c r="F22" s="73">
        <f>SUM(C22:E22)</f>
        <v>25</v>
      </c>
      <c r="G22" s="74"/>
      <c r="H22" s="71">
        <v>10</v>
      </c>
      <c r="I22" s="71">
        <v>7</v>
      </c>
      <c r="J22" s="71">
        <v>0</v>
      </c>
      <c r="K22" s="71">
        <v>8</v>
      </c>
      <c r="L22" s="73">
        <f>SUM(H22:K22)</f>
        <v>25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0.76</v>
      </c>
      <c r="D23" s="76">
        <f>+D22/F22</f>
        <v>0.16</v>
      </c>
      <c r="E23" s="77">
        <f>+E22/F22</f>
        <v>0.08</v>
      </c>
      <c r="F23" s="78">
        <v>1</v>
      </c>
      <c r="G23" s="74"/>
      <c r="H23" s="75">
        <f>+H22/L22</f>
        <v>0.4</v>
      </c>
      <c r="I23" s="75">
        <f>+I22/L22</f>
        <v>0.28000000000000003</v>
      </c>
      <c r="J23" s="75">
        <f>+J22/L22</f>
        <v>0</v>
      </c>
      <c r="K23" s="75">
        <f>+K22/L22</f>
        <v>0.32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38">
        <v>0</v>
      </c>
      <c r="K44" s="239"/>
      <c r="L44" s="240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31">
        <v>0</v>
      </c>
      <c r="K45" s="232"/>
      <c r="L45" s="233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31">
        <v>1</v>
      </c>
      <c r="K46" s="232"/>
      <c r="L46" s="233"/>
      <c r="M46" s="75">
        <f>+$J46/$J61</f>
        <v>0.04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31">
        <v>5</v>
      </c>
      <c r="K47" s="232"/>
      <c r="L47" s="233"/>
      <c r="M47" s="75">
        <f>+$J47/$J61</f>
        <v>0.2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31">
        <v>0</v>
      </c>
      <c r="K48" s="232"/>
      <c r="L48" s="233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31">
        <v>19</v>
      </c>
      <c r="K49" s="232"/>
      <c r="L49" s="233"/>
      <c r="M49" s="75">
        <f>+$J49/J61</f>
        <v>0.76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31">
        <v>0</v>
      </c>
      <c r="K50" s="232"/>
      <c r="L50" s="233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31">
        <v>0</v>
      </c>
      <c r="K51" s="232"/>
      <c r="L51" s="233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31">
        <v>0</v>
      </c>
      <c r="K52" s="232"/>
      <c r="L52" s="233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31">
        <v>0</v>
      </c>
      <c r="K53" s="232"/>
      <c r="L53" s="233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31">
        <v>0</v>
      </c>
      <c r="K54" s="232"/>
      <c r="L54" s="233"/>
      <c r="M54" s="75">
        <f>+$J54/J61</f>
        <v>0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31">
        <v>0</v>
      </c>
      <c r="K55" s="232"/>
      <c r="L55" s="233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31">
        <v>0</v>
      </c>
      <c r="K56" s="232"/>
      <c r="L56" s="233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31">
        <v>0</v>
      </c>
      <c r="K57" s="232"/>
      <c r="L57" s="233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31">
        <v>0</v>
      </c>
      <c r="K58" s="232"/>
      <c r="L58" s="233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31">
        <v>0</v>
      </c>
      <c r="K59" s="232"/>
      <c r="L59" s="233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25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25"/>
      <c r="L103" s="125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94">
        <v>6</v>
      </c>
      <c r="J104" s="95">
        <f>+I104/I110</f>
        <v>0.25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98">
        <v>14</v>
      </c>
      <c r="J105" s="95">
        <f>I105/I110</f>
        <v>0.58333333333333337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98">
        <v>4</v>
      </c>
      <c r="J106" s="95">
        <f>+I106/I110</f>
        <v>0.16666666666666666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9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94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24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25"/>
      <c r="L113" s="125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25"/>
      <c r="L140" s="125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209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209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>
        <v>0</v>
      </c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25"/>
      <c r="L160" s="125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51">
        <v>24</v>
      </c>
      <c r="J161" s="24">
        <f>I161/I166</f>
        <v>1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51">
        <v>0</v>
      </c>
      <c r="J162" s="25">
        <f>I162/I166</f>
        <v>0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24">
        <v>4</v>
      </c>
      <c r="E163" s="206" t="str">
        <f>+'[1]ACUM-MAYO'!A165</f>
        <v>RESERVADA</v>
      </c>
      <c r="F163" s="207"/>
      <c r="G163" s="207"/>
      <c r="H163" s="20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24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25"/>
      <c r="L189" s="125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24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24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25"/>
      <c r="L218" s="125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18</v>
      </c>
      <c r="J219" s="33">
        <f>I219/I224</f>
        <v>0.75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2</v>
      </c>
      <c r="J220" s="33">
        <f>I220/I224</f>
        <v>8.3333333333333329E-2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4</v>
      </c>
      <c r="J221" s="33">
        <f>I221/I224</f>
        <v>0.16666666666666666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22"/>
      <c r="H222" s="123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24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64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62">
        <v>16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62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62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62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14">
        <v>1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15">
        <v>4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v>24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94" t="s">
        <v>38</v>
      </c>
      <c r="C308" s="195"/>
      <c r="D308" s="195"/>
      <c r="E308" s="195"/>
      <c r="F308" s="195"/>
      <c r="G308" s="195"/>
      <c r="H308" s="195"/>
      <c r="I308" s="195"/>
      <c r="J308" s="195"/>
      <c r="K308" s="195"/>
      <c r="L308" s="195"/>
      <c r="M308" s="195"/>
      <c r="N308" s="195"/>
      <c r="O308" s="195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I254" sqref="I254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43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22</v>
      </c>
      <c r="D22" s="132">
        <v>8</v>
      </c>
      <c r="E22" s="132">
        <v>6</v>
      </c>
      <c r="F22" s="73">
        <v>36</v>
      </c>
      <c r="G22" s="74"/>
      <c r="H22" s="71">
        <v>10</v>
      </c>
      <c r="I22" s="71">
        <v>15</v>
      </c>
      <c r="J22" s="71">
        <v>0</v>
      </c>
      <c r="K22" s="71">
        <v>11</v>
      </c>
      <c r="L22" s="73">
        <f>SUM(H22:K22)</f>
        <v>36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0.61111111111111116</v>
      </c>
      <c r="D23" s="76">
        <f>+D22/F22</f>
        <v>0.22222222222222221</v>
      </c>
      <c r="E23" s="77">
        <f>+E22/F22</f>
        <v>0.16666666666666666</v>
      </c>
      <c r="F23" s="78">
        <v>1</v>
      </c>
      <c r="G23" s="74"/>
      <c r="H23" s="75">
        <f>+H22/L22</f>
        <v>0.27777777777777779</v>
      </c>
      <c r="I23" s="75">
        <f>+I22/L22</f>
        <v>0.41666666666666669</v>
      </c>
      <c r="J23" s="75">
        <f>+J22/L22</f>
        <v>0</v>
      </c>
      <c r="K23" s="75">
        <f>+K22/L22</f>
        <v>0.30555555555555558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38">
        <v>0</v>
      </c>
      <c r="K44" s="239"/>
      <c r="L44" s="240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31">
        <v>0</v>
      </c>
      <c r="K45" s="232"/>
      <c r="L45" s="233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31">
        <v>2</v>
      </c>
      <c r="K46" s="232"/>
      <c r="L46" s="233"/>
      <c r="M46" s="75">
        <f>+$J46/$J61</f>
        <v>5.5555555555555552E-2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31">
        <v>9</v>
      </c>
      <c r="K47" s="232"/>
      <c r="L47" s="233"/>
      <c r="M47" s="75">
        <f>+$J47/$J61</f>
        <v>0.25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31">
        <v>0</v>
      </c>
      <c r="K48" s="232"/>
      <c r="L48" s="233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31">
        <v>22</v>
      </c>
      <c r="K49" s="232"/>
      <c r="L49" s="233"/>
      <c r="M49" s="75">
        <f>+$J49/J61</f>
        <v>0.61111111111111116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31">
        <v>0</v>
      </c>
      <c r="K50" s="232"/>
      <c r="L50" s="233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31">
        <v>0</v>
      </c>
      <c r="K51" s="232"/>
      <c r="L51" s="233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31">
        <v>0</v>
      </c>
      <c r="K52" s="232"/>
      <c r="L52" s="233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31">
        <v>0</v>
      </c>
      <c r="K53" s="232"/>
      <c r="L53" s="233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31">
        <v>3</v>
      </c>
      <c r="K54" s="232"/>
      <c r="L54" s="233"/>
      <c r="M54" s="75">
        <f>+$J54/J61</f>
        <v>8.3333333333333329E-2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31">
        <v>0</v>
      </c>
      <c r="K55" s="232"/>
      <c r="L55" s="233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31">
        <v>0</v>
      </c>
      <c r="K56" s="232"/>
      <c r="L56" s="233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31">
        <v>0</v>
      </c>
      <c r="K57" s="232"/>
      <c r="L57" s="233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31">
        <v>0</v>
      </c>
      <c r="K58" s="232"/>
      <c r="L58" s="233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31">
        <v>0</v>
      </c>
      <c r="K59" s="232"/>
      <c r="L59" s="233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36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28"/>
      <c r="L103" s="128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94">
        <v>8</v>
      </c>
      <c r="J104" s="95">
        <f>+I104/I110</f>
        <v>0.22222222222222221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98">
        <v>17</v>
      </c>
      <c r="J105" s="95">
        <f>I105/I110</f>
        <v>0.47222222222222221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98">
        <v>11</v>
      </c>
      <c r="J106" s="95">
        <f>+I106/I110</f>
        <v>0.30555555555555558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98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94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36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28"/>
      <c r="L113" s="128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28"/>
      <c r="L140" s="128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284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209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1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28"/>
      <c r="L160" s="128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51">
        <v>33</v>
      </c>
      <c r="J161" s="24">
        <f>I161/I166</f>
        <v>0.91666666666666663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51">
        <v>3</v>
      </c>
      <c r="J162" s="25">
        <f>I162/I166</f>
        <v>8.3333333333333329E-2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29">
        <v>4</v>
      </c>
      <c r="E163" s="206" t="str">
        <f>+'[1]ACUM-MAYO'!A165</f>
        <v>RESERVADA</v>
      </c>
      <c r="F163" s="207"/>
      <c r="G163" s="207"/>
      <c r="H163" s="20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36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28"/>
      <c r="L189" s="128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36</v>
      </c>
      <c r="J190" s="33">
        <f>I190/I195</f>
        <v>1.5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24</v>
      </c>
      <c r="J195" s="18">
        <f>SUM(J190:J193)</f>
        <v>1.5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28"/>
      <c r="L218" s="128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22</v>
      </c>
      <c r="J219" s="33">
        <f>I219/I224</f>
        <v>0.61111111111111116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6</v>
      </c>
      <c r="J220" s="33">
        <f>I220/I224</f>
        <v>0.16666666666666666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8</v>
      </c>
      <c r="J221" s="33">
        <f>I221/I224</f>
        <v>0.22222222222222221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30"/>
      <c r="H222" s="131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36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64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62">
        <v>10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62">
        <v>6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62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62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14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15">
        <v>8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v>24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94" t="s">
        <v>38</v>
      </c>
      <c r="C308" s="195"/>
      <c r="D308" s="195"/>
      <c r="E308" s="195"/>
      <c r="F308" s="195"/>
      <c r="G308" s="195"/>
      <c r="H308" s="195"/>
      <c r="I308" s="195"/>
      <c r="J308" s="195"/>
      <c r="K308" s="195"/>
      <c r="L308" s="195"/>
      <c r="M308" s="195"/>
      <c r="N308" s="195"/>
      <c r="O308" s="195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J249" sqref="J249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44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28</v>
      </c>
      <c r="D22" s="137">
        <v>8</v>
      </c>
      <c r="E22" s="137">
        <v>5</v>
      </c>
      <c r="F22" s="73">
        <v>41</v>
      </c>
      <c r="G22" s="74"/>
      <c r="H22" s="71">
        <v>16</v>
      </c>
      <c r="I22" s="71">
        <v>15</v>
      </c>
      <c r="J22" s="71">
        <v>0</v>
      </c>
      <c r="K22" s="71">
        <v>10</v>
      </c>
      <c r="L22" s="73">
        <f>SUM(H22:K22)</f>
        <v>41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0.68292682926829273</v>
      </c>
      <c r="D23" s="76">
        <f>+D22/F22</f>
        <v>0.1951219512195122</v>
      </c>
      <c r="E23" s="77">
        <f>+E22/F22</f>
        <v>0.12195121951219512</v>
      </c>
      <c r="F23" s="78">
        <v>1</v>
      </c>
      <c r="G23" s="74"/>
      <c r="H23" s="75">
        <f>+H22/L22</f>
        <v>0.3902439024390244</v>
      </c>
      <c r="I23" s="75">
        <f>+I22/L22</f>
        <v>0.36585365853658536</v>
      </c>
      <c r="J23" s="75">
        <f>+J22/L22</f>
        <v>0</v>
      </c>
      <c r="K23" s="75">
        <f>+K22/L22</f>
        <v>0.24390243902439024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1</v>
      </c>
      <c r="K46" s="241"/>
      <c r="L46" s="241"/>
      <c r="M46" s="75">
        <f>+$J46/$J61</f>
        <v>2.4390243902439025E-2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12</v>
      </c>
      <c r="K47" s="241"/>
      <c r="L47" s="241"/>
      <c r="M47" s="75">
        <f>+$J47/$J61</f>
        <v>0.29268292682926828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22</v>
      </c>
      <c r="K49" s="241"/>
      <c r="L49" s="241"/>
      <c r="M49" s="75">
        <f>+$J49/J61</f>
        <v>0.53658536585365857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0</v>
      </c>
      <c r="K52" s="241"/>
      <c r="L52" s="241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6</v>
      </c>
      <c r="K54" s="241"/>
      <c r="L54" s="241"/>
      <c r="M54" s="75">
        <f>+$J54/J61</f>
        <v>0.14634146341463414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41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33"/>
      <c r="L103" s="133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9</v>
      </c>
      <c r="J104" s="95">
        <f>+I104/I110</f>
        <v>0.22500000000000001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39">
        <v>21</v>
      </c>
      <c r="J105" s="95">
        <f>I105/I110</f>
        <v>0.52500000000000002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39">
        <v>10</v>
      </c>
      <c r="J106" s="95">
        <f>+I106/I110</f>
        <v>0.25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3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40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33"/>
      <c r="L113" s="133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33"/>
      <c r="L140" s="133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314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209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33"/>
      <c r="L160" s="133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51">
        <v>34</v>
      </c>
      <c r="J161" s="24">
        <f>I161/I166</f>
        <v>0.85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51">
        <v>6</v>
      </c>
      <c r="J162" s="25">
        <f>I162/I166</f>
        <v>0.15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34">
        <v>4</v>
      </c>
      <c r="E163" s="206" t="str">
        <f>+'[1]ACUM-MAYO'!A165</f>
        <v>RESERVADA</v>
      </c>
      <c r="F163" s="207"/>
      <c r="G163" s="207"/>
      <c r="H163" s="20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40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33"/>
      <c r="L189" s="133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36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36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33"/>
      <c r="L218" s="133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51">
        <v>28</v>
      </c>
      <c r="J219" s="33">
        <f>I219/I224</f>
        <v>0.7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51">
        <v>4</v>
      </c>
      <c r="J220" s="33">
        <f>I220/I224</f>
        <v>0.1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51">
        <v>8</v>
      </c>
      <c r="J221" s="33">
        <f>I221/I224</f>
        <v>0.2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35"/>
      <c r="H222" s="136"/>
      <c r="I222" s="51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40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2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16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10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2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8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f>SUM(G248:G254)</f>
        <v>40</v>
      </c>
      <c r="H255" s="50"/>
      <c r="I255" s="4"/>
      <c r="J255" s="4"/>
      <c r="K255" s="4"/>
      <c r="L255" s="1"/>
      <c r="M255" s="47"/>
    </row>
    <row r="256" spans="1:17" ht="21" customHeight="1" x14ac:dyDescent="0.25">
      <c r="A256" s="118"/>
      <c r="C256" s="45"/>
      <c r="D256" s="4"/>
      <c r="E256" s="4"/>
      <c r="F256" s="4"/>
      <c r="G256" s="4"/>
      <c r="H256" s="4"/>
      <c r="I256" s="4"/>
      <c r="J256" s="4"/>
      <c r="K256" s="4"/>
      <c r="L256" s="1"/>
      <c r="M256" s="47"/>
    </row>
    <row r="257" spans="1:13" ht="15.75" customHeight="1" x14ac:dyDescent="0.25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1"/>
      <c r="M257" s="47"/>
    </row>
    <row r="258" spans="1:13" ht="15.75" customHeight="1" x14ac:dyDescent="0.25">
      <c r="A258" s="118"/>
      <c r="C258" s="45"/>
      <c r="D258" s="4"/>
      <c r="E258" s="4"/>
      <c r="F258" s="4"/>
      <c r="G258" s="4"/>
      <c r="H258" s="4"/>
      <c r="I258" s="4"/>
      <c r="J258" s="4"/>
      <c r="K258" s="4"/>
      <c r="L258" s="1"/>
      <c r="M258" s="47"/>
    </row>
    <row r="259" spans="1:13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1"/>
      <c r="M259" s="47"/>
    </row>
    <row r="260" spans="1:13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1"/>
      <c r="M260" s="47"/>
    </row>
    <row r="261" spans="1:13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1"/>
      <c r="M261" s="47"/>
    </row>
    <row r="262" spans="1:13" ht="15.75" customHeight="1" x14ac:dyDescent="0.25">
      <c r="A262" s="118"/>
      <c r="C262" s="45"/>
      <c r="D262" s="4"/>
      <c r="E262" s="4"/>
      <c r="F262" s="4"/>
      <c r="G262" s="4"/>
      <c r="H262" s="4"/>
      <c r="I262" s="4"/>
      <c r="J262" s="4"/>
      <c r="K262" s="4"/>
      <c r="L262" s="1"/>
      <c r="M262" s="47"/>
    </row>
    <row r="263" spans="1:13" ht="15.75" customHeight="1" x14ac:dyDescent="0.25">
      <c r="A263" s="118"/>
      <c r="C263" s="45"/>
      <c r="D263" s="4"/>
      <c r="E263" s="4"/>
      <c r="F263" s="4"/>
      <c r="G263" s="4"/>
      <c r="H263" s="4"/>
      <c r="I263" s="4"/>
      <c r="J263" s="4"/>
      <c r="K263" s="4"/>
      <c r="L263" s="1"/>
      <c r="M263" s="47"/>
    </row>
    <row r="264" spans="1:13" ht="15.75" customHeight="1" x14ac:dyDescent="0.25">
      <c r="A264" s="118"/>
      <c r="C264" s="45"/>
      <c r="D264" s="4"/>
      <c r="E264" s="4"/>
      <c r="F264" s="4"/>
      <c r="G264" s="4"/>
      <c r="H264" s="4"/>
      <c r="I264" s="4"/>
      <c r="J264" s="4"/>
      <c r="K264" s="4"/>
      <c r="L264" s="1"/>
      <c r="M264" s="47"/>
    </row>
    <row r="265" spans="1:13" ht="15.75" customHeight="1" x14ac:dyDescent="0.25">
      <c r="A265" s="118"/>
      <c r="C265" s="45"/>
      <c r="D265" s="4"/>
      <c r="H265" s="4"/>
      <c r="I265" s="4"/>
      <c r="J265" s="4"/>
      <c r="K265" s="4"/>
      <c r="L265" s="1"/>
      <c r="M265" s="47"/>
    </row>
    <row r="266" spans="1:13" ht="15.75" customHeight="1" x14ac:dyDescent="0.25">
      <c r="A266" s="118"/>
      <c r="C266" s="45"/>
      <c r="D266" s="4"/>
      <c r="E266" s="4"/>
      <c r="F266" s="4"/>
      <c r="G266" s="4"/>
      <c r="H266" s="4"/>
      <c r="I266" s="4"/>
      <c r="J266" s="4"/>
      <c r="K266" s="4"/>
      <c r="L266" s="1"/>
      <c r="M266" s="47"/>
    </row>
    <row r="267" spans="1:13" ht="15.75" customHeight="1" x14ac:dyDescent="0.25">
      <c r="A267" s="118"/>
      <c r="C267" s="45"/>
      <c r="D267" s="4"/>
      <c r="E267" s="4"/>
      <c r="F267" s="4"/>
      <c r="G267" s="4"/>
      <c r="H267" s="4"/>
      <c r="I267" s="4"/>
      <c r="J267" s="4"/>
      <c r="K267" s="4"/>
      <c r="L267" s="1"/>
      <c r="M267" s="47"/>
    </row>
    <row r="268" spans="1:13" ht="15.75" customHeight="1" x14ac:dyDescent="0.25">
      <c r="A268" s="118"/>
      <c r="C268" s="45"/>
      <c r="D268" s="4"/>
      <c r="E268" s="4"/>
      <c r="F268" s="4"/>
      <c r="G268" s="4"/>
      <c r="H268" s="4"/>
      <c r="I268" s="4"/>
      <c r="J268" s="4"/>
      <c r="K268" s="4"/>
      <c r="L268" s="1"/>
      <c r="M268" s="47"/>
    </row>
    <row r="269" spans="1:13" ht="15.75" customHeight="1" x14ac:dyDescent="0.25">
      <c r="A269" s="118"/>
      <c r="C269" s="45"/>
      <c r="D269" s="4"/>
      <c r="E269" s="4"/>
      <c r="F269" s="4"/>
      <c r="G269" s="4"/>
      <c r="H269" s="4"/>
      <c r="I269" s="4"/>
      <c r="J269" s="4"/>
      <c r="K269" s="4"/>
      <c r="L269" s="1"/>
      <c r="M269" s="47"/>
    </row>
    <row r="270" spans="1:13" ht="15.75" customHeight="1" x14ac:dyDescent="0.25">
      <c r="A270" s="118"/>
      <c r="C270" s="45"/>
      <c r="D270" s="4"/>
      <c r="E270" s="4"/>
      <c r="F270" s="4"/>
      <c r="G270" s="4"/>
      <c r="H270" s="4"/>
      <c r="I270" s="4"/>
      <c r="J270" s="4"/>
      <c r="K270" s="4"/>
      <c r="L270" s="1"/>
      <c r="M270" s="47"/>
    </row>
    <row r="271" spans="1:13" ht="15.75" customHeight="1" x14ac:dyDescent="0.25">
      <c r="A271" s="118"/>
      <c r="C271" s="45"/>
      <c r="D271" s="4"/>
      <c r="E271" s="4"/>
      <c r="F271" s="4"/>
      <c r="G271" s="4"/>
      <c r="H271" s="4"/>
      <c r="I271" s="4"/>
      <c r="J271" s="4"/>
      <c r="K271" s="4"/>
      <c r="L271" s="1"/>
      <c r="M271" s="47"/>
    </row>
    <row r="272" spans="1:13" ht="15.75" customHeight="1" x14ac:dyDescent="0.25">
      <c r="A272" s="118"/>
      <c r="C272" s="45"/>
      <c r="D272" s="4"/>
      <c r="E272" s="4"/>
      <c r="F272" s="4"/>
      <c r="G272" s="4"/>
      <c r="H272" s="4"/>
      <c r="I272" s="4"/>
      <c r="J272" s="4"/>
      <c r="K272" s="4"/>
      <c r="L272" s="1"/>
      <c r="M272" s="47"/>
    </row>
    <row r="273" spans="1:13" ht="15.75" customHeight="1" x14ac:dyDescent="0.25">
      <c r="A273" s="118"/>
      <c r="C273" s="45"/>
      <c r="D273" s="4"/>
      <c r="E273" s="4"/>
      <c r="F273" s="4"/>
      <c r="G273" s="4"/>
      <c r="H273" s="4"/>
      <c r="I273" s="4"/>
      <c r="J273" s="4"/>
      <c r="K273" s="4"/>
      <c r="L273" s="1"/>
      <c r="M273" s="47"/>
    </row>
    <row r="274" spans="1:13" ht="15.75" customHeight="1" x14ac:dyDescent="0.25">
      <c r="A274" s="118"/>
      <c r="C274" s="45"/>
      <c r="D274" s="4"/>
      <c r="E274" s="4"/>
      <c r="F274" s="4"/>
      <c r="G274" s="4"/>
      <c r="H274" s="4"/>
      <c r="I274" s="4"/>
      <c r="J274" s="4"/>
      <c r="K274" s="4"/>
      <c r="L274" s="1"/>
      <c r="M274" s="47"/>
    </row>
    <row r="275" spans="1:13" ht="15.75" customHeight="1" x14ac:dyDescent="0.25">
      <c r="A275" s="118"/>
      <c r="C275" s="45"/>
      <c r="D275" s="4"/>
      <c r="E275" s="4"/>
      <c r="F275" s="4"/>
      <c r="G275" s="4"/>
      <c r="H275" s="4"/>
      <c r="I275" s="4"/>
      <c r="J275" s="4"/>
      <c r="K275" s="4"/>
      <c r="L275" s="1"/>
      <c r="M275" s="47"/>
    </row>
    <row r="276" spans="1:13" ht="15.75" customHeight="1" x14ac:dyDescent="0.25">
      <c r="A276" s="118"/>
      <c r="C276" s="45"/>
      <c r="D276" s="4"/>
      <c r="E276" s="4"/>
      <c r="F276" s="4"/>
      <c r="G276" s="4"/>
      <c r="H276" s="4"/>
      <c r="I276" s="4"/>
      <c r="J276" s="4"/>
      <c r="K276" s="4"/>
      <c r="L276" s="1"/>
      <c r="M276" s="47"/>
    </row>
    <row r="277" spans="1:13" ht="15.75" customHeight="1" x14ac:dyDescent="0.25">
      <c r="A277" s="118"/>
      <c r="C277" s="45"/>
      <c r="D277" s="4"/>
      <c r="E277" s="4"/>
      <c r="F277" s="4"/>
      <c r="G277" s="4"/>
      <c r="H277" s="4"/>
      <c r="I277" s="4"/>
      <c r="J277" s="4"/>
      <c r="K277" s="4"/>
      <c r="L277" s="1"/>
      <c r="M277" s="47"/>
    </row>
    <row r="278" spans="1:13" ht="15.75" customHeight="1" x14ac:dyDescent="0.25">
      <c r="A278" s="118"/>
      <c r="C278" s="45"/>
      <c r="D278" s="4"/>
      <c r="E278" s="4"/>
      <c r="F278" s="4"/>
      <c r="G278" s="4"/>
      <c r="H278" s="4"/>
      <c r="I278" s="4"/>
      <c r="J278" s="4"/>
      <c r="K278" s="4"/>
      <c r="L278" s="1"/>
      <c r="M278" s="47"/>
    </row>
    <row r="279" spans="1:13" ht="15.75" customHeight="1" x14ac:dyDescent="0.25">
      <c r="A279" s="118"/>
      <c r="C279" s="45"/>
      <c r="D279" s="4"/>
      <c r="E279" s="4"/>
      <c r="F279" s="4"/>
      <c r="G279" s="4"/>
      <c r="H279" s="4"/>
      <c r="I279" s="4"/>
      <c r="J279" s="4"/>
      <c r="K279" s="4"/>
      <c r="L279" s="1"/>
      <c r="M279" s="47"/>
    </row>
    <row r="280" spans="1:13" ht="15.75" customHeight="1" x14ac:dyDescent="0.25">
      <c r="A280" s="118"/>
      <c r="C280" s="45"/>
      <c r="D280" s="4"/>
      <c r="E280" s="4"/>
      <c r="F280" s="4"/>
      <c r="G280" s="4"/>
      <c r="H280" s="4"/>
      <c r="I280" s="4"/>
      <c r="J280" s="4"/>
      <c r="K280" s="4"/>
      <c r="L280" s="1"/>
      <c r="M280" s="47"/>
    </row>
    <row r="281" spans="1:13" ht="15.75" customHeight="1" x14ac:dyDescent="0.25">
      <c r="A281" s="118"/>
      <c r="C281" s="45"/>
      <c r="D281" s="4"/>
      <c r="E281" s="4"/>
      <c r="F281" s="4"/>
      <c r="G281" s="4"/>
      <c r="H281" s="4"/>
      <c r="I281" s="4"/>
      <c r="J281" s="4"/>
      <c r="K281" s="4"/>
      <c r="L281" s="1"/>
      <c r="M281" s="47"/>
    </row>
    <row r="282" spans="1:13" ht="31.5" customHeight="1" x14ac:dyDescent="0.25">
      <c r="A282" s="118"/>
      <c r="C282" s="45"/>
      <c r="D282" s="4"/>
      <c r="E282" s="4"/>
      <c r="F282" s="4"/>
      <c r="G282" s="4"/>
      <c r="H282" s="4"/>
      <c r="I282" s="4"/>
      <c r="J282" s="4"/>
      <c r="K282" s="4"/>
      <c r="L282" s="1"/>
      <c r="M282" s="47"/>
    </row>
    <row r="283" spans="1:13" ht="15.75" customHeight="1" x14ac:dyDescent="0.25">
      <c r="A283" s="118"/>
      <c r="C283" s="45"/>
      <c r="D283" s="4"/>
      <c r="E283" s="4"/>
      <c r="F283" s="4"/>
      <c r="G283" s="4"/>
      <c r="H283" s="4"/>
      <c r="I283" s="4"/>
      <c r="J283" s="4"/>
      <c r="K283" s="4"/>
      <c r="L283" s="1"/>
      <c r="M283" s="47"/>
    </row>
    <row r="284" spans="1:13" ht="15.75" customHeight="1" x14ac:dyDescent="0.25">
      <c r="A284" s="118"/>
      <c r="C284" s="45"/>
      <c r="D284" s="4"/>
      <c r="E284" s="4"/>
      <c r="F284" s="4"/>
      <c r="G284" s="4"/>
      <c r="H284" s="4"/>
      <c r="I284" s="4"/>
      <c r="J284" s="4"/>
      <c r="K284" s="4"/>
      <c r="L284" s="1"/>
      <c r="M284" s="47"/>
    </row>
    <row r="285" spans="1:13" ht="15.75" customHeight="1" x14ac:dyDescent="0.25">
      <c r="A285" s="118"/>
      <c r="C285" s="45"/>
      <c r="D285" s="4"/>
      <c r="E285" s="4"/>
      <c r="F285" s="4"/>
      <c r="G285" s="4"/>
      <c r="H285" s="4"/>
      <c r="I285" s="4"/>
      <c r="J285" s="4"/>
      <c r="K285" s="4"/>
      <c r="L285" s="1"/>
      <c r="M285" s="47"/>
    </row>
    <row r="286" spans="1:13" ht="15.75" customHeight="1" x14ac:dyDescent="0.25">
      <c r="A286" s="118"/>
      <c r="C286" s="45"/>
      <c r="D286" s="4"/>
      <c r="E286" s="4"/>
      <c r="F286" s="4"/>
      <c r="G286" s="4"/>
      <c r="H286" s="4"/>
      <c r="I286" s="4"/>
      <c r="J286" s="4"/>
      <c r="K286" s="4"/>
      <c r="L286" s="1"/>
      <c r="M286" s="47"/>
    </row>
    <row r="287" spans="1:13" ht="15.75" customHeight="1" x14ac:dyDescent="0.25">
      <c r="A287" s="118"/>
      <c r="C287" s="45"/>
      <c r="D287" s="4"/>
      <c r="H287" s="4"/>
      <c r="I287" s="4"/>
      <c r="J287" s="4"/>
      <c r="K287" s="4"/>
      <c r="L287" s="1"/>
      <c r="M287" s="47"/>
    </row>
    <row r="288" spans="1:13" ht="15.75" customHeight="1" x14ac:dyDescent="0.25">
      <c r="A288" s="118"/>
      <c r="C288" s="45"/>
      <c r="D288" s="4"/>
      <c r="E288" s="4"/>
      <c r="F288" s="4"/>
      <c r="G288" s="4"/>
      <c r="H288" s="4"/>
      <c r="I288" s="4"/>
      <c r="J288" s="4"/>
      <c r="K288" s="4"/>
      <c r="L288" s="1"/>
      <c r="M288" s="47"/>
    </row>
    <row r="289" spans="1:13" ht="18.75" customHeight="1" x14ac:dyDescent="0.25">
      <c r="A289" s="118"/>
      <c r="C289" s="45"/>
      <c r="D289" s="4"/>
      <c r="E289" s="4"/>
      <c r="F289" s="4"/>
      <c r="G289" s="4"/>
      <c r="H289" s="4"/>
      <c r="I289" s="4"/>
      <c r="J289" s="4"/>
      <c r="K289" s="4"/>
      <c r="L289" s="1"/>
      <c r="M289" s="47"/>
    </row>
    <row r="290" spans="1:13" ht="15.75" customHeight="1" x14ac:dyDescent="0.25">
      <c r="A290" s="118"/>
      <c r="C290" s="45"/>
      <c r="D290" s="4"/>
      <c r="E290" s="4"/>
      <c r="F290" s="4"/>
      <c r="G290" s="4"/>
      <c r="H290" s="4"/>
      <c r="I290" s="4"/>
      <c r="J290" s="4"/>
      <c r="K290" s="4"/>
      <c r="L290" s="1"/>
      <c r="M290" s="47"/>
    </row>
    <row r="291" spans="1:13" ht="15.75" customHeight="1" x14ac:dyDescent="0.25">
      <c r="A291" s="118"/>
      <c r="C291" s="45"/>
      <c r="D291" s="4"/>
      <c r="E291" s="4"/>
      <c r="F291" s="4"/>
      <c r="G291" s="4"/>
      <c r="H291" s="4"/>
      <c r="I291" s="4"/>
      <c r="J291" s="4"/>
      <c r="K291" s="4"/>
      <c r="L291" s="1"/>
      <c r="M291" s="47"/>
    </row>
    <row r="292" spans="1:13" ht="15.75" customHeight="1" x14ac:dyDescent="0.25">
      <c r="A292" s="118"/>
      <c r="C292" s="45"/>
      <c r="D292" s="4"/>
      <c r="E292" s="4"/>
      <c r="F292" s="4"/>
      <c r="G292" s="4"/>
      <c r="H292" s="4"/>
      <c r="I292" s="4"/>
      <c r="J292" s="4"/>
      <c r="K292" s="4"/>
      <c r="L292" s="1"/>
      <c r="M292" s="47"/>
    </row>
    <row r="293" spans="1:13" ht="21" customHeight="1" x14ac:dyDescent="0.25">
      <c r="A293" s="118"/>
      <c r="C293" s="45"/>
      <c r="D293" s="4"/>
      <c r="E293" s="4"/>
      <c r="F293" s="4"/>
      <c r="G293" s="4"/>
      <c r="H293" s="4"/>
      <c r="I293" s="4"/>
      <c r="J293" s="4"/>
      <c r="K293" s="4"/>
      <c r="L293" s="1"/>
      <c r="M293" s="47"/>
    </row>
    <row r="294" spans="1:13" ht="15.75" customHeight="1" x14ac:dyDescent="0.25">
      <c r="A294" s="118"/>
      <c r="C294" s="45"/>
      <c r="D294" s="4"/>
      <c r="E294" s="4"/>
      <c r="F294" s="4"/>
      <c r="G294" s="4"/>
      <c r="H294" s="4"/>
      <c r="I294" s="4"/>
      <c r="J294" s="4"/>
      <c r="K294" s="4"/>
      <c r="L294" s="1"/>
      <c r="M294" s="47"/>
    </row>
    <row r="295" spans="1:13" ht="27.75" customHeight="1" x14ac:dyDescent="0.25">
      <c r="A295" s="118"/>
      <c r="C295" s="45"/>
      <c r="D295" s="4"/>
      <c r="E295" s="4"/>
      <c r="F295" s="4"/>
      <c r="G295" s="4"/>
      <c r="H295" s="4"/>
      <c r="I295" s="4"/>
      <c r="J295" s="4"/>
      <c r="K295" s="4"/>
      <c r="L295" s="1"/>
      <c r="M295" s="47"/>
    </row>
    <row r="296" spans="1:13" ht="15.75" customHeight="1" x14ac:dyDescent="0.25">
      <c r="A296" s="118"/>
      <c r="C296" s="45"/>
      <c r="D296" s="4"/>
      <c r="E296" s="4"/>
      <c r="F296" s="4"/>
      <c r="G296" s="4"/>
      <c r="H296" s="4"/>
      <c r="I296" s="4"/>
      <c r="J296" s="4"/>
      <c r="K296" s="4"/>
      <c r="L296" s="1"/>
      <c r="M296" s="47"/>
    </row>
    <row r="297" spans="1:13" ht="15.75" customHeight="1" x14ac:dyDescent="0.25">
      <c r="A297" s="118"/>
      <c r="C297" s="45"/>
      <c r="D297" s="4"/>
      <c r="E297" s="4"/>
      <c r="F297" s="4"/>
      <c r="G297" s="4"/>
      <c r="H297" s="4"/>
      <c r="I297" s="4"/>
      <c r="J297" s="4"/>
      <c r="K297" s="4"/>
      <c r="L297" s="1"/>
      <c r="M297" s="47"/>
    </row>
    <row r="298" spans="1:13" ht="15.75" customHeight="1" x14ac:dyDescent="0.25">
      <c r="A298" s="118"/>
      <c r="C298" s="45"/>
      <c r="D298" s="4"/>
      <c r="E298" s="4"/>
      <c r="F298" s="4"/>
      <c r="G298" s="4"/>
      <c r="H298" s="4"/>
      <c r="I298" s="4"/>
      <c r="J298" s="4"/>
      <c r="K298" s="4"/>
      <c r="L298" s="1"/>
      <c r="M298" s="47"/>
    </row>
    <row r="299" spans="1:13" ht="15.75" customHeight="1" x14ac:dyDescent="0.25">
      <c r="A299" s="118"/>
      <c r="C299" s="45"/>
      <c r="D299" s="4"/>
      <c r="E299" s="4"/>
      <c r="F299" s="4"/>
      <c r="G299" s="4"/>
      <c r="H299" s="4"/>
      <c r="I299" s="4"/>
      <c r="J299" s="4"/>
      <c r="K299" s="4"/>
      <c r="L299" s="1"/>
      <c r="M299" s="47"/>
    </row>
    <row r="300" spans="1:13" ht="17.25" customHeight="1" x14ac:dyDescent="0.25">
      <c r="A300" s="118"/>
      <c r="C300" s="45"/>
      <c r="D300" s="4"/>
      <c r="E300" s="4"/>
      <c r="F300" s="4"/>
      <c r="G300" s="4"/>
      <c r="H300" s="4"/>
      <c r="I300" s="4"/>
      <c r="J300" s="4"/>
      <c r="K300" s="4"/>
      <c r="L300" s="1"/>
      <c r="M300" s="47"/>
    </row>
    <row r="301" spans="1:13" ht="15.75" customHeight="1" x14ac:dyDescent="0.25">
      <c r="A301" s="118"/>
      <c r="C301" s="45"/>
      <c r="D301" s="4"/>
      <c r="E301" s="4"/>
      <c r="F301" s="4"/>
      <c r="G301" s="4"/>
      <c r="H301" s="4"/>
      <c r="I301" s="4"/>
      <c r="J301" s="4"/>
      <c r="K301" s="4"/>
      <c r="L301" s="1"/>
      <c r="M301" s="47"/>
    </row>
    <row r="302" spans="1:13" ht="15.75" customHeight="1" x14ac:dyDescent="0.25">
      <c r="A302" s="118"/>
      <c r="C302" s="45"/>
      <c r="D302" s="4"/>
      <c r="E302" s="4"/>
      <c r="F302" s="4"/>
      <c r="G302" s="4"/>
      <c r="H302" s="4"/>
      <c r="I302" s="4"/>
      <c r="J302" s="4"/>
      <c r="K302" s="4"/>
      <c r="L302" s="1"/>
      <c r="M302" s="47"/>
    </row>
    <row r="303" spans="1:13" ht="15.75" customHeight="1" x14ac:dyDescent="0.25">
      <c r="A303" s="118"/>
      <c r="C303" s="45"/>
      <c r="D303" s="4"/>
      <c r="E303" s="4"/>
      <c r="F303" s="4"/>
      <c r="G303" s="4"/>
      <c r="H303" s="4"/>
      <c r="I303" s="4"/>
      <c r="J303" s="4"/>
      <c r="K303" s="4"/>
      <c r="L303" s="1"/>
      <c r="M303" s="47"/>
    </row>
    <row r="304" spans="1:13" ht="15.75" customHeight="1" x14ac:dyDescent="0.25">
      <c r="A304" s="118"/>
      <c r="C304" s="45"/>
      <c r="D304" s="4"/>
      <c r="E304" s="4"/>
      <c r="F304" s="4"/>
      <c r="G304" s="4"/>
      <c r="H304" s="4"/>
      <c r="I304" s="4"/>
      <c r="J304" s="4"/>
      <c r="K304" s="4"/>
      <c r="L304" s="1"/>
      <c r="M304" s="47"/>
    </row>
    <row r="305" spans="1:17" ht="15.75" customHeight="1" x14ac:dyDescent="0.25">
      <c r="A305" s="118"/>
      <c r="L305" s="1"/>
      <c r="M305" s="47"/>
    </row>
    <row r="306" spans="1:17" ht="15.75" customHeight="1" x14ac:dyDescent="0.25">
      <c r="A306" s="118"/>
      <c r="C306" s="45"/>
      <c r="D306" s="4"/>
      <c r="H306" s="4"/>
      <c r="I306" s="4"/>
      <c r="J306" s="4"/>
      <c r="K306" s="4"/>
      <c r="L306" s="4"/>
      <c r="M306" s="4"/>
      <c r="N306" s="4"/>
      <c r="O306" s="4"/>
      <c r="P306" s="1"/>
      <c r="Q306" s="47"/>
    </row>
    <row r="307" spans="1:17" ht="15.75" customHeight="1" thickBot="1" x14ac:dyDescent="0.3">
      <c r="A307" s="118"/>
      <c r="C307" s="4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1"/>
      <c r="Q307" s="47"/>
    </row>
    <row r="308" spans="1:17" ht="15.75" customHeight="1" thickBot="1" x14ac:dyDescent="0.3">
      <c r="A308" s="118"/>
      <c r="B308" s="194" t="s">
        <v>38</v>
      </c>
      <c r="C308" s="195"/>
      <c r="D308" s="195"/>
      <c r="E308" s="195"/>
      <c r="F308" s="195"/>
      <c r="G308" s="195"/>
      <c r="H308" s="195"/>
      <c r="I308" s="195"/>
      <c r="J308" s="195"/>
      <c r="K308" s="195"/>
      <c r="L308" s="195"/>
      <c r="M308" s="195"/>
      <c r="N308" s="195"/>
      <c r="O308" s="195"/>
      <c r="P308" s="1"/>
      <c r="Q308" s="47"/>
    </row>
    <row r="309" spans="1:17" ht="15.75" customHeight="1" x14ac:dyDescent="0.25">
      <c r="A309" s="118"/>
      <c r="C309" s="4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"/>
      <c r="Q309" s="47"/>
    </row>
    <row r="310" spans="1:17" ht="15.75" customHeight="1" x14ac:dyDescent="0.25">
      <c r="A310" s="118"/>
      <c r="C310" s="4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"/>
      <c r="Q310" s="47"/>
    </row>
    <row r="311" spans="1:17" ht="15.75" customHeight="1" x14ac:dyDescent="0.25">
      <c r="A311" s="118"/>
      <c r="C311" s="4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1"/>
      <c r="Q311" s="47"/>
    </row>
    <row r="312" spans="1:17" ht="15.75" customHeight="1" x14ac:dyDescent="0.25">
      <c r="A312" s="118"/>
      <c r="C312" s="45"/>
      <c r="D312" s="4"/>
      <c r="E312" s="4"/>
      <c r="F312" s="4"/>
      <c r="G312" s="4"/>
      <c r="H312" s="15"/>
      <c r="I312" s="14"/>
      <c r="J312" s="14"/>
      <c r="K312" s="14"/>
      <c r="L312" s="14"/>
      <c r="M312" s="4"/>
      <c r="N312" s="4"/>
      <c r="O312" s="4"/>
      <c r="P312" s="1"/>
      <c r="Q312" s="47"/>
    </row>
    <row r="313" spans="1:17" x14ac:dyDescent="0.25">
      <c r="A313" s="118"/>
      <c r="C313" s="4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1"/>
    </row>
    <row r="314" spans="1:17" s="15" customFormat="1" ht="15.75" x14ac:dyDescent="0.25">
      <c r="A314" s="120"/>
      <c r="B314" s="14"/>
      <c r="C314" s="14"/>
      <c r="D314" s="4"/>
      <c r="E314" s="4"/>
      <c r="F314" s="4"/>
      <c r="G314" s="4"/>
      <c r="H314" s="4"/>
      <c r="I314" s="4"/>
      <c r="J314" s="4"/>
      <c r="K314" s="4"/>
      <c r="L314" s="4"/>
      <c r="M314" s="14"/>
      <c r="N314" s="14"/>
      <c r="O314" s="14"/>
      <c r="P314" s="14"/>
      <c r="Q314" s="13"/>
    </row>
    <row r="315" spans="1:17" x14ac:dyDescent="0.25">
      <c r="A315" s="118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1"/>
    </row>
    <row r="316" spans="1:17" ht="15.75" thickBot="1" x14ac:dyDescent="0.3">
      <c r="A316" s="118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1"/>
    </row>
    <row r="317" spans="1:17" ht="24" customHeight="1" thickBot="1" x14ac:dyDescent="0.3">
      <c r="A317" s="118"/>
      <c r="P317" s="48"/>
      <c r="Q317" s="46"/>
    </row>
    <row r="318" spans="1:17" x14ac:dyDescent="0.25">
      <c r="A318" s="118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1"/>
    </row>
    <row r="319" spans="1:17" x14ac:dyDescent="0.25">
      <c r="A319" s="118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1"/>
    </row>
    <row r="320" spans="1:17" x14ac:dyDescent="0.25">
      <c r="A320" s="118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1"/>
    </row>
    <row r="321" spans="1:17" x14ac:dyDescent="0.25">
      <c r="A321" s="118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1"/>
    </row>
    <row r="322" spans="1:17" x14ac:dyDescent="0.25">
      <c r="A322" s="11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1"/>
    </row>
    <row r="323" spans="1:17" x14ac:dyDescent="0.25">
      <c r="A323" s="118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1"/>
    </row>
    <row r="324" spans="1:17" x14ac:dyDescent="0.25">
      <c r="A324" s="118"/>
      <c r="C324" s="4"/>
      <c r="H324" s="4"/>
      <c r="I324" s="4"/>
      <c r="J324" s="4"/>
      <c r="K324" s="4"/>
      <c r="L324" s="4"/>
      <c r="M324" s="4"/>
      <c r="N324" s="4"/>
      <c r="O324" s="4"/>
      <c r="P324" s="4"/>
      <c r="Q324" s="1"/>
    </row>
    <row r="325" spans="1:17" x14ac:dyDescent="0.25">
      <c r="A325" s="118"/>
      <c r="C325" s="4"/>
      <c r="H325" s="4"/>
      <c r="I325" s="4"/>
      <c r="J325" s="4"/>
      <c r="K325" s="4"/>
      <c r="L325" s="4"/>
      <c r="M325" s="4"/>
      <c r="N325" s="4"/>
      <c r="O325" s="4"/>
      <c r="P325" s="4"/>
      <c r="Q325" s="1"/>
    </row>
    <row r="326" spans="1:17" x14ac:dyDescent="0.25">
      <c r="A326" s="118"/>
      <c r="C326" s="4"/>
      <c r="D326" s="1"/>
      <c r="E326" s="1"/>
      <c r="F326" s="1"/>
      <c r="G326" s="1"/>
      <c r="H326" s="4"/>
      <c r="I326" s="4"/>
      <c r="J326" s="4"/>
      <c r="K326" s="4"/>
      <c r="L326" s="4"/>
      <c r="M326" s="4"/>
      <c r="N326" s="4"/>
      <c r="O326" s="4"/>
      <c r="P326" s="4"/>
      <c r="Q326" s="1"/>
    </row>
    <row r="327" spans="1:17" x14ac:dyDescent="0.25">
      <c r="A327" s="118"/>
      <c r="C327" s="4"/>
      <c r="H327" s="4"/>
      <c r="I327" s="4"/>
      <c r="J327" s="4"/>
      <c r="K327" s="4"/>
      <c r="L327" s="4"/>
      <c r="M327" s="4"/>
      <c r="N327" s="4"/>
      <c r="O327" s="4"/>
      <c r="P327" s="4"/>
      <c r="Q327" s="1"/>
    </row>
    <row r="328" spans="1:17" x14ac:dyDescent="0.25">
      <c r="A328" s="118"/>
      <c r="C328" s="4"/>
      <c r="H328" s="4"/>
      <c r="I328" s="4"/>
      <c r="J328" s="4"/>
      <c r="K328" s="4"/>
      <c r="L328" s="4"/>
      <c r="M328" s="4"/>
      <c r="N328" s="4"/>
      <c r="O328" s="4"/>
      <c r="P328" s="4"/>
      <c r="Q328" s="1"/>
    </row>
    <row r="329" spans="1:17" x14ac:dyDescent="0.25">
      <c r="A329" s="118"/>
      <c r="C329" s="4"/>
      <c r="H329" s="4"/>
      <c r="I329" s="4"/>
      <c r="J329" s="4"/>
      <c r="K329" s="4"/>
      <c r="L329" s="4"/>
      <c r="M329" s="4"/>
      <c r="N329" s="4"/>
      <c r="O329" s="4"/>
      <c r="P329" s="4"/>
      <c r="Q329" s="1"/>
    </row>
    <row r="330" spans="1:17" x14ac:dyDescent="0.25">
      <c r="A330" s="118"/>
      <c r="C330" s="4"/>
      <c r="H330" s="4"/>
      <c r="I330" s="4"/>
      <c r="J330" s="4"/>
      <c r="K330" s="4"/>
      <c r="L330" s="4"/>
      <c r="M330" s="4"/>
      <c r="N330" s="4"/>
      <c r="O330" s="4"/>
      <c r="P330" s="4"/>
      <c r="Q330" s="1"/>
    </row>
    <row r="331" spans="1:17" x14ac:dyDescent="0.25">
      <c r="A331" s="118"/>
      <c r="C331" s="4"/>
      <c r="H331" s="4"/>
      <c r="I331" s="4"/>
      <c r="J331" s="4"/>
      <c r="K331" s="4"/>
      <c r="L331" s="4"/>
      <c r="M331" s="4"/>
      <c r="N331" s="4"/>
      <c r="O331" s="4"/>
      <c r="P331" s="4"/>
      <c r="Q331" s="1"/>
    </row>
    <row r="332" spans="1:17" x14ac:dyDescent="0.25">
      <c r="A332" s="118"/>
      <c r="C332" s="4"/>
      <c r="H332" s="4"/>
      <c r="I332" s="4"/>
      <c r="J332" s="4"/>
      <c r="K332" s="4"/>
      <c r="L332" s="4"/>
      <c r="M332" s="4"/>
      <c r="N332" s="4"/>
      <c r="O332" s="4"/>
      <c r="P332" s="4"/>
      <c r="Q332" s="1"/>
    </row>
    <row r="333" spans="1:17" x14ac:dyDescent="0.25">
      <c r="A333" s="118"/>
      <c r="C333" s="4"/>
      <c r="H333" s="4"/>
      <c r="I333" s="4"/>
      <c r="J333" s="4"/>
      <c r="K333" s="4"/>
      <c r="L333" s="4"/>
      <c r="M333" s="4"/>
      <c r="N333" s="4"/>
      <c r="O333" s="4"/>
      <c r="P333" s="4"/>
      <c r="Q333" s="1"/>
    </row>
    <row r="334" spans="1:17" x14ac:dyDescent="0.25">
      <c r="A334" s="118"/>
      <c r="C334" s="4"/>
      <c r="H334" s="4"/>
      <c r="I334" s="4"/>
      <c r="J334" s="4"/>
      <c r="K334" s="4"/>
      <c r="L334" s="4"/>
      <c r="M334" s="4"/>
      <c r="N334" s="4"/>
      <c r="O334" s="4"/>
      <c r="P334" s="4"/>
      <c r="Q334" s="1"/>
    </row>
    <row r="335" spans="1:17" x14ac:dyDescent="0.25">
      <c r="A335" s="118"/>
      <c r="C335" s="4"/>
      <c r="H335" s="4"/>
      <c r="I335" s="4"/>
      <c r="J335" s="4"/>
      <c r="K335" s="4"/>
      <c r="L335" s="4"/>
      <c r="M335" s="4"/>
      <c r="N335" s="4"/>
      <c r="O335" s="4"/>
      <c r="P335" s="4"/>
      <c r="Q335" s="1"/>
    </row>
    <row r="336" spans="1:17" x14ac:dyDescent="0.25">
      <c r="A336" s="118"/>
      <c r="C336" s="4"/>
      <c r="H336" s="4"/>
      <c r="I336" s="4"/>
      <c r="J336" s="4"/>
      <c r="K336" s="4"/>
      <c r="L336" s="4"/>
      <c r="M336" s="4"/>
      <c r="N336" s="4"/>
      <c r="O336" s="4"/>
      <c r="P336" s="4"/>
      <c r="Q336" s="1"/>
    </row>
    <row r="337" spans="1:17" x14ac:dyDescent="0.25">
      <c r="A337" s="118"/>
      <c r="C337" s="4"/>
      <c r="H337" s="4"/>
      <c r="I337" s="4"/>
      <c r="J337" s="4"/>
      <c r="K337" s="4"/>
      <c r="L337" s="4"/>
      <c r="M337" s="4"/>
      <c r="N337" s="4"/>
      <c r="O337" s="4"/>
      <c r="P337" s="4"/>
      <c r="Q337" s="1"/>
    </row>
    <row r="338" spans="1:17" x14ac:dyDescent="0.25">
      <c r="A338" s="118"/>
      <c r="C338" s="4"/>
      <c r="H338" s="4"/>
      <c r="I338" s="4"/>
      <c r="J338" s="4"/>
      <c r="K338" s="4"/>
      <c r="L338" s="4"/>
      <c r="M338" s="4"/>
      <c r="N338" s="4"/>
      <c r="O338" s="4"/>
      <c r="P338" s="4"/>
      <c r="Q338" s="1"/>
    </row>
    <row r="339" spans="1:17" x14ac:dyDescent="0.25">
      <c r="A339" s="118"/>
      <c r="C339" s="4"/>
      <c r="H339" s="4"/>
      <c r="I339" s="4"/>
      <c r="J339" s="4"/>
      <c r="K339" s="4"/>
      <c r="L339" s="4"/>
      <c r="M339" s="4"/>
      <c r="N339" s="4"/>
      <c r="O339" s="4"/>
      <c r="P339" s="4"/>
      <c r="Q339" s="1"/>
    </row>
    <row r="340" spans="1:17" x14ac:dyDescent="0.25">
      <c r="A340" s="118"/>
      <c r="C340" s="4"/>
      <c r="H340" s="4"/>
      <c r="I340" s="4"/>
      <c r="J340" s="4"/>
      <c r="K340" s="4"/>
      <c r="L340" s="4"/>
      <c r="M340" s="4"/>
      <c r="N340" s="4"/>
      <c r="O340" s="4"/>
      <c r="P340" s="4"/>
      <c r="Q340" s="1"/>
    </row>
    <row r="341" spans="1:17" x14ac:dyDescent="0.25">
      <c r="A341" s="118"/>
      <c r="C341" s="4"/>
      <c r="M341" s="4"/>
      <c r="N341" s="4"/>
      <c r="O341" s="4"/>
      <c r="P341" s="4"/>
      <c r="Q341" s="1"/>
    </row>
    <row r="342" spans="1:17" x14ac:dyDescent="0.25">
      <c r="A342" s="118"/>
      <c r="C342" s="4"/>
      <c r="M342" s="4"/>
      <c r="N342" s="4"/>
      <c r="O342" s="4"/>
      <c r="P342" s="4"/>
      <c r="Q342" s="1"/>
    </row>
    <row r="343" spans="1:17" x14ac:dyDescent="0.25">
      <c r="A343" s="118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1"/>
      <c r="Q343" s="1"/>
    </row>
    <row r="344" spans="1:17" x14ac:dyDescent="0.25">
      <c r="A344" s="118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Q344" s="47"/>
    </row>
    <row r="345" spans="1:17" x14ac:dyDescent="0.25">
      <c r="A345" s="118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Q345" s="47"/>
    </row>
    <row r="346" spans="1:17" x14ac:dyDescent="0.25">
      <c r="A346" s="118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Q346" s="47"/>
    </row>
    <row r="347" spans="1:17" x14ac:dyDescent="0.25">
      <c r="A347" s="118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Q347" s="47"/>
    </row>
    <row r="348" spans="1:17" x14ac:dyDescent="0.25">
      <c r="A348" s="118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Q348" s="47"/>
    </row>
    <row r="349" spans="1:17" x14ac:dyDescent="0.25">
      <c r="A349" s="118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</row>
    <row r="350" spans="1:17" x14ac:dyDescent="0.25">
      <c r="A350" s="65"/>
      <c r="B350" s="65"/>
      <c r="C350" s="65"/>
    </row>
    <row r="351" spans="1:17" x14ac:dyDescent="0.25">
      <c r="A351" s="65"/>
      <c r="B351" s="65"/>
      <c r="C351" s="65"/>
    </row>
    <row r="352" spans="1:17" x14ac:dyDescent="0.25">
      <c r="A352" s="65"/>
      <c r="B352" s="65"/>
      <c r="C352" s="65"/>
    </row>
    <row r="353" spans="1:3" x14ac:dyDescent="0.25">
      <c r="A353" s="65"/>
      <c r="B353" s="65"/>
      <c r="C353" s="65"/>
    </row>
    <row r="354" spans="1:3" x14ac:dyDescent="0.25">
      <c r="A354" s="65"/>
      <c r="B354" s="65"/>
      <c r="C354" s="65"/>
    </row>
    <row r="355" spans="1:3" x14ac:dyDescent="0.25">
      <c r="A355" s="65"/>
      <c r="B355" s="65"/>
      <c r="C355" s="65"/>
    </row>
    <row r="356" spans="1:3" x14ac:dyDescent="0.25">
      <c r="A356" s="65"/>
      <c r="B356" s="65"/>
      <c r="C35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topLeftCell="A241" zoomScale="70" zoomScaleNormal="70" workbookViewId="0">
      <selection activeCell="I251" sqref="I251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12</v>
      </c>
      <c r="D22" s="148">
        <v>13</v>
      </c>
      <c r="E22" s="148">
        <v>2</v>
      </c>
      <c r="F22" s="73">
        <v>27</v>
      </c>
      <c r="G22" s="74"/>
      <c r="H22" s="71">
        <v>7</v>
      </c>
      <c r="I22" s="71">
        <v>10</v>
      </c>
      <c r="J22" s="71">
        <v>0</v>
      </c>
      <c r="K22" s="71">
        <v>10</v>
      </c>
      <c r="L22" s="73">
        <f>SUM(H22:K22)</f>
        <v>27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0.44444444444444442</v>
      </c>
      <c r="D23" s="76">
        <f>+D22/F22</f>
        <v>0.48148148148148145</v>
      </c>
      <c r="E23" s="77">
        <f>+E22/F22</f>
        <v>7.407407407407407E-2</v>
      </c>
      <c r="F23" s="78">
        <v>1</v>
      </c>
      <c r="G23" s="74"/>
      <c r="H23" s="75">
        <f>+H22/L22</f>
        <v>0.25925925925925924</v>
      </c>
      <c r="I23" s="75">
        <f>+I22/L22</f>
        <v>0.37037037037037035</v>
      </c>
      <c r="J23" s="75">
        <f>+J22/L22</f>
        <v>0</v>
      </c>
      <c r="K23" s="75">
        <f>+K22/L22</f>
        <v>0.37037037037037035</v>
      </c>
      <c r="L23" s="78">
        <f>SUM(H23:K23)</f>
        <v>0.99999999999999989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1</v>
      </c>
      <c r="K46" s="241"/>
      <c r="L46" s="241"/>
      <c r="M46" s="75">
        <f>+$J46/$J61</f>
        <v>3.7037037037037035E-2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6</v>
      </c>
      <c r="K47" s="241"/>
      <c r="L47" s="241"/>
      <c r="M47" s="75">
        <f>+$J47/$J61</f>
        <v>0.22222222222222221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16</v>
      </c>
      <c r="K49" s="241"/>
      <c r="L49" s="241"/>
      <c r="M49" s="75">
        <f>+$J49/J61</f>
        <v>0.59259259259259256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0</v>
      </c>
      <c r="K52" s="241"/>
      <c r="L52" s="241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4</v>
      </c>
      <c r="K54" s="241"/>
      <c r="L54" s="241"/>
      <c r="M54" s="75">
        <f>+$J54/J61</f>
        <v>0.14814814814814814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27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44"/>
      <c r="L103" s="144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9</v>
      </c>
      <c r="J104" s="95">
        <f>+I104/I110</f>
        <v>0.34615384615384615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39">
        <v>4</v>
      </c>
      <c r="J105" s="95">
        <f>I105/I110</f>
        <v>0.15384615384615385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39">
        <v>13</v>
      </c>
      <c r="J106" s="95">
        <f>+I106/I110</f>
        <v>0.5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3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26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44"/>
      <c r="L113" s="144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44"/>
      <c r="L140" s="144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161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161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1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1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44"/>
      <c r="L160" s="144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51">
        <v>23</v>
      </c>
      <c r="J161" s="24">
        <f>I161/I166</f>
        <v>0.88461538461538458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51">
        <v>3</v>
      </c>
      <c r="J162" s="25">
        <f>I162/I166</f>
        <v>0.11538461538461539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45">
        <v>4</v>
      </c>
      <c r="E163" s="206" t="str">
        <f>+'[1]ACUM-MAYO'!A165</f>
        <v>RESERVADA</v>
      </c>
      <c r="F163" s="207"/>
      <c r="G163" s="207"/>
      <c r="H163" s="20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51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26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44"/>
      <c r="L189" s="144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36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36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44"/>
      <c r="L218" s="144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49">
        <v>12</v>
      </c>
      <c r="J219" s="33">
        <f>I219/I224</f>
        <v>0.44444444444444442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49">
        <v>13</v>
      </c>
      <c r="J220" s="33">
        <f>I220/I224</f>
        <v>0.48148148148148145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49">
        <v>2</v>
      </c>
      <c r="J221" s="33">
        <f>I221/I224</f>
        <v>7.407407407407407E-2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46"/>
      <c r="H222" s="147"/>
      <c r="I222" s="149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27</v>
      </c>
      <c r="J224" s="18">
        <f>SUM(J219:J223)</f>
        <v>0.99999999999999989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6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7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1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0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12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f>SUM(G248:G254)</f>
        <v>26</v>
      </c>
      <c r="H255" s="50"/>
      <c r="I255" s="4"/>
      <c r="J255" s="4"/>
      <c r="K255" s="4"/>
      <c r="L255" s="4"/>
      <c r="M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="70" zoomScaleNormal="70" workbookViewId="0">
      <selection activeCell="N251" sqref="N251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46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71">
        <v>24</v>
      </c>
      <c r="D22" s="154">
        <v>10</v>
      </c>
      <c r="E22" s="154">
        <v>2</v>
      </c>
      <c r="F22" s="73">
        <v>6</v>
      </c>
      <c r="G22" s="74"/>
      <c r="H22" s="71">
        <v>9</v>
      </c>
      <c r="I22" s="71">
        <v>15</v>
      </c>
      <c r="J22" s="71">
        <v>0</v>
      </c>
      <c r="K22" s="71">
        <v>12</v>
      </c>
      <c r="L22" s="73">
        <v>36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4</v>
      </c>
      <c r="D23" s="76">
        <f>+D22/F22</f>
        <v>1.6666666666666667</v>
      </c>
      <c r="E23" s="77">
        <f>+E22/F22</f>
        <v>0.33333333333333331</v>
      </c>
      <c r="F23" s="78">
        <v>1</v>
      </c>
      <c r="G23" s="74"/>
      <c r="H23" s="75">
        <f>+H22/L22</f>
        <v>0.25</v>
      </c>
      <c r="I23" s="75">
        <f>+I22/L22</f>
        <v>0.41666666666666669</v>
      </c>
      <c r="J23" s="75">
        <f>+J22/L22</f>
        <v>0</v>
      </c>
      <c r="K23" s="75">
        <f>+K22/L22</f>
        <v>0.33333333333333331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1</v>
      </c>
      <c r="K46" s="241"/>
      <c r="L46" s="241"/>
      <c r="M46" s="75">
        <f>+$J46/$J61</f>
        <v>2.7777777777777776E-2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12</v>
      </c>
      <c r="K47" s="241"/>
      <c r="L47" s="241"/>
      <c r="M47" s="75">
        <f>+$J47/$J61</f>
        <v>0.33333333333333331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19</v>
      </c>
      <c r="K49" s="241"/>
      <c r="L49" s="241"/>
      <c r="M49" s="75">
        <f>+$J49/J61</f>
        <v>0.52777777777777779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0</v>
      </c>
      <c r="K52" s="241"/>
      <c r="L52" s="241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4</v>
      </c>
      <c r="K54" s="241"/>
      <c r="L54" s="241"/>
      <c r="M54" s="75">
        <f>+$J54/J61</f>
        <v>0.1111111111111111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36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50"/>
      <c r="L103" s="150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14</v>
      </c>
      <c r="J104" s="95">
        <f>+I104/I110</f>
        <v>0.3888888888888889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12</v>
      </c>
      <c r="J105" s="95">
        <f>I105/I110</f>
        <v>0.33333333333333331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10</v>
      </c>
      <c r="J106" s="95">
        <f>+I106/I110</f>
        <v>0.27777777777777779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36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50"/>
      <c r="L113" s="150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50"/>
      <c r="L140" s="150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193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161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0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0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50"/>
      <c r="L160" s="150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51">
        <v>22</v>
      </c>
      <c r="J161" s="24">
        <f>I161/I166</f>
        <v>0.62857142857142856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51">
        <v>6</v>
      </c>
      <c r="J162" s="25">
        <f>I162/I166</f>
        <v>0.17142857142857143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51">
        <v>4</v>
      </c>
      <c r="E163" s="206" t="str">
        <f>+'[1]ACUM-MAYO'!A165</f>
        <v>RESERVADA</v>
      </c>
      <c r="F163" s="207"/>
      <c r="G163" s="207"/>
      <c r="H163" s="208"/>
      <c r="I163" s="51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51">
        <v>7</v>
      </c>
      <c r="J164" s="27">
        <f>I164/I166</f>
        <v>0.2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35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50"/>
      <c r="L189" s="150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35</v>
      </c>
      <c r="J190" s="33">
        <f>I190/I195</f>
        <v>0.97222222222222221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36</v>
      </c>
      <c r="J195" s="18">
        <f>SUM(J190:J193)</f>
        <v>0.97222222222222221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50"/>
      <c r="L218" s="150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49">
        <v>24</v>
      </c>
      <c r="J219" s="33">
        <f>I219/I224</f>
        <v>0.68571428571428572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49">
        <v>1</v>
      </c>
      <c r="J220" s="33">
        <f>I220/I224</f>
        <v>2.8571428571428571E-2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49">
        <v>10</v>
      </c>
      <c r="J221" s="33">
        <f>I221/I224</f>
        <v>0.2857142857142857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52"/>
      <c r="H222" s="153"/>
      <c r="I222" s="149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35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1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17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5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1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11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f>SUM(G248:G254)</f>
        <v>35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="70" zoomScaleNormal="70" workbookViewId="0">
      <selection activeCell="I250" sqref="I250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47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164">
        <v>17</v>
      </c>
      <c r="D22" s="165">
        <v>17</v>
      </c>
      <c r="E22" s="165">
        <v>2</v>
      </c>
      <c r="F22" s="166">
        <f>SUM(C22:E22)</f>
        <v>36</v>
      </c>
      <c r="G22" s="74"/>
      <c r="H22" s="164">
        <v>9</v>
      </c>
      <c r="I22" s="164">
        <v>18</v>
      </c>
      <c r="J22" s="164">
        <v>2</v>
      </c>
      <c r="K22" s="164">
        <v>7</v>
      </c>
      <c r="L22" s="166">
        <f>SUM(H22:K22)</f>
        <v>36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0.47222222222222221</v>
      </c>
      <c r="D23" s="76">
        <f>+D22/F22</f>
        <v>0.47222222222222221</v>
      </c>
      <c r="E23" s="77">
        <f>+E22/F22</f>
        <v>5.5555555555555552E-2</v>
      </c>
      <c r="F23" s="78">
        <v>1</v>
      </c>
      <c r="G23" s="74"/>
      <c r="H23" s="75">
        <f>+H22/L22</f>
        <v>0.25</v>
      </c>
      <c r="I23" s="75">
        <f>+I22/L22</f>
        <v>0.5</v>
      </c>
      <c r="J23" s="75">
        <f>+J22/L22</f>
        <v>5.5555555555555552E-2</v>
      </c>
      <c r="K23" s="75">
        <f>+K22/L22</f>
        <v>0.19444444444444445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0</v>
      </c>
      <c r="K46" s="241"/>
      <c r="L46" s="241"/>
      <c r="M46" s="75">
        <f>+$J46/$J61</f>
        <v>0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8</v>
      </c>
      <c r="K47" s="241"/>
      <c r="L47" s="241"/>
      <c r="M47" s="75">
        <f>+$J47/$J61</f>
        <v>0.22222222222222221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24</v>
      </c>
      <c r="K49" s="241"/>
      <c r="L49" s="241"/>
      <c r="M49" s="75">
        <f>+$J49/J61</f>
        <v>0.66666666666666663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0</v>
      </c>
      <c r="K52" s="241"/>
      <c r="L52" s="241"/>
      <c r="M52" s="75">
        <f>+J52/J61</f>
        <v>0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4</v>
      </c>
      <c r="K54" s="241"/>
      <c r="L54" s="241"/>
      <c r="M54" s="75">
        <f>+$J54/J61</f>
        <v>0.1111111111111111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36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60"/>
      <c r="L103" s="160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7</v>
      </c>
      <c r="J104" s="95">
        <f>+I104/I110</f>
        <v>0.19444444444444445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8</v>
      </c>
      <c r="J105" s="95">
        <f>I105/I110</f>
        <v>0.22222222222222221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21</v>
      </c>
      <c r="J106" s="95">
        <f>+I106/I110</f>
        <v>0.58333333333333337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36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60"/>
      <c r="L113" s="160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60"/>
      <c r="L140" s="160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230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230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0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0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60"/>
      <c r="L160" s="160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167">
        <v>24</v>
      </c>
      <c r="J161" s="24">
        <f>I161/I166</f>
        <v>0.66666666666666663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167">
        <v>10</v>
      </c>
      <c r="J162" s="25">
        <f>I162/I166</f>
        <v>0.27777777777777779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61">
        <v>4</v>
      </c>
      <c r="E163" s="206" t="str">
        <f>+'[1]ACUM-MAYO'!A165</f>
        <v>RESERVADA</v>
      </c>
      <c r="F163" s="207"/>
      <c r="G163" s="207"/>
      <c r="H163" s="208"/>
      <c r="I163" s="167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167">
        <v>2</v>
      </c>
      <c r="J164" s="27">
        <f>I164/I166</f>
        <v>5.5555555555555552E-2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36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60"/>
      <c r="L189" s="160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36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36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60"/>
      <c r="L218" s="160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67">
        <v>17</v>
      </c>
      <c r="J219" s="33">
        <f>I219/I224</f>
        <v>0.47222222222222221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67">
        <v>2</v>
      </c>
      <c r="J220" s="33">
        <f>I220/I224</f>
        <v>5.5555555555555552E-2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67">
        <v>17</v>
      </c>
      <c r="J221" s="33">
        <f>I221/I224</f>
        <v>0.47222222222222221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62"/>
      <c r="H222" s="163"/>
      <c r="I222" s="167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36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15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4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2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14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f>SUM(G248:G254)</f>
        <v>36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="70" zoomScaleNormal="70" workbookViewId="0">
      <selection activeCell="B14" sqref="B14:O14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48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164">
        <v>23</v>
      </c>
      <c r="D22" s="165">
        <v>16</v>
      </c>
      <c r="E22" s="165">
        <v>2</v>
      </c>
      <c r="F22" s="166">
        <f>SUM(C22:E22)</f>
        <v>41</v>
      </c>
      <c r="G22" s="74"/>
      <c r="H22" s="164">
        <v>9</v>
      </c>
      <c r="I22" s="164">
        <v>24</v>
      </c>
      <c r="J22" s="164">
        <v>1</v>
      </c>
      <c r="K22" s="164">
        <v>7</v>
      </c>
      <c r="L22" s="166">
        <f>SUM(H22:K22)</f>
        <v>41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0.56097560975609762</v>
      </c>
      <c r="D23" s="76">
        <f>+D22/F22</f>
        <v>0.3902439024390244</v>
      </c>
      <c r="E23" s="77">
        <f>+E22/F22</f>
        <v>4.878048780487805E-2</v>
      </c>
      <c r="F23" s="78">
        <v>1</v>
      </c>
      <c r="G23" s="74"/>
      <c r="H23" s="75">
        <f>+H22/L22</f>
        <v>0.21951219512195122</v>
      </c>
      <c r="I23" s="75">
        <f>+I22/L22</f>
        <v>0.58536585365853655</v>
      </c>
      <c r="J23" s="75">
        <f>+J22/L22</f>
        <v>2.4390243902439025E-2</v>
      </c>
      <c r="K23" s="75">
        <f>+K22/L22</f>
        <v>0.17073170731707318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1</v>
      </c>
      <c r="K46" s="241"/>
      <c r="L46" s="241"/>
      <c r="M46" s="75">
        <f>+$J46/$J61</f>
        <v>2.4390243902439025E-2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6</v>
      </c>
      <c r="K47" s="241"/>
      <c r="L47" s="241"/>
      <c r="M47" s="75">
        <f>+$J47/$J61</f>
        <v>0.14634146341463414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27</v>
      </c>
      <c r="K49" s="241"/>
      <c r="L49" s="241"/>
      <c r="M49" s="75">
        <f>+$J49/J61</f>
        <v>0.65853658536585369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1</v>
      </c>
      <c r="K52" s="241"/>
      <c r="L52" s="241"/>
      <c r="M52" s="75">
        <f>+J52/J61</f>
        <v>2.4390243902439025E-2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5</v>
      </c>
      <c r="K54" s="241"/>
      <c r="L54" s="241"/>
      <c r="M54" s="75">
        <f>+$J54/J61</f>
        <v>0.12195121951219512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1</v>
      </c>
      <c r="K55" s="241"/>
      <c r="L55" s="241"/>
      <c r="M55" s="75">
        <f>+$J55/J61</f>
        <v>2.4390243902439025E-2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41</v>
      </c>
      <c r="K61" s="235"/>
      <c r="L61" s="236"/>
      <c r="M61" s="11">
        <f>SUM(M44:M60)</f>
        <v>1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58"/>
      <c r="L103" s="158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9</v>
      </c>
      <c r="J104" s="95">
        <f>+I104/I110</f>
        <v>0.25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15</v>
      </c>
      <c r="J105" s="95">
        <f>I105/I110</f>
        <v>0.41666666666666669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17</v>
      </c>
      <c r="J106" s="95">
        <f>+I106/I110</f>
        <v>0.47222222222222221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36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58"/>
      <c r="L113" s="158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58"/>
      <c r="L140" s="158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291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230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0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0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58"/>
      <c r="L160" s="158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167">
        <v>38</v>
      </c>
      <c r="J161" s="24">
        <f>I161/I166</f>
        <v>0.92682926829268297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167">
        <v>3</v>
      </c>
      <c r="J162" s="25">
        <f>I162/I166</f>
        <v>7.3170731707317069E-2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57">
        <v>4</v>
      </c>
      <c r="E163" s="206" t="str">
        <f>+'[1]ACUM-MAYO'!A165</f>
        <v>RESERVADA</v>
      </c>
      <c r="F163" s="207"/>
      <c r="G163" s="207"/>
      <c r="H163" s="208"/>
      <c r="I163" s="167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167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41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58"/>
      <c r="L189" s="158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41</v>
      </c>
      <c r="J190" s="33">
        <f>I190/I195</f>
        <v>1.1388888888888888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36</v>
      </c>
      <c r="J195" s="18">
        <f>SUM(J190:J193)</f>
        <v>1.1388888888888888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58"/>
      <c r="L218" s="158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67">
        <v>23</v>
      </c>
      <c r="J219" s="33">
        <f>I219/I224</f>
        <v>0.56097560975609762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67">
        <v>2</v>
      </c>
      <c r="J220" s="33">
        <f>I220/I224</f>
        <v>4.878048780487805E-2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67">
        <v>16</v>
      </c>
      <c r="J221" s="33">
        <f>I221/I224</f>
        <v>0.3902439024390244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55"/>
      <c r="H222" s="156"/>
      <c r="I222" s="167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41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19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2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1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4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15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f>SUM(G248:G254)</f>
        <v>41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6"/>
  <sheetViews>
    <sheetView zoomScale="70" zoomScaleNormal="70" workbookViewId="0">
      <selection activeCell="G248" sqref="G248"/>
    </sheetView>
  </sheetViews>
  <sheetFormatPr baseColWidth="10" defaultRowHeight="15" x14ac:dyDescent="0.25"/>
  <cols>
    <col min="1" max="1" width="3.5703125" customWidth="1"/>
    <col min="2" max="2" width="6.7109375" style="4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26"/>
    </row>
    <row r="2" spans="1:17" x14ac:dyDescent="0.25">
      <c r="A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26"/>
    </row>
    <row r="3" spans="1:17" x14ac:dyDescent="0.25">
      <c r="A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26"/>
    </row>
    <row r="4" spans="1:17" x14ac:dyDescent="0.25">
      <c r="A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26"/>
    </row>
    <row r="5" spans="1:17" x14ac:dyDescent="0.25">
      <c r="A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26"/>
    </row>
    <row r="6" spans="1:17" x14ac:dyDescent="0.25">
      <c r="A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26"/>
    </row>
    <row r="7" spans="1:17" x14ac:dyDescent="0.25">
      <c r="A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6"/>
    </row>
    <row r="8" spans="1:17" x14ac:dyDescent="0.25">
      <c r="A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26"/>
    </row>
    <row r="9" spans="1:17" x14ac:dyDescent="0.25">
      <c r="A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26"/>
    </row>
    <row r="10" spans="1:17" x14ac:dyDescent="0.25">
      <c r="A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26"/>
    </row>
    <row r="11" spans="1:17" x14ac:dyDescent="0.25">
      <c r="A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26"/>
    </row>
    <row r="12" spans="1:17" ht="15.75" thickBot="1" x14ac:dyDescent="0.3">
      <c r="A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26"/>
    </row>
    <row r="13" spans="1:17" ht="50.25" customHeight="1" x14ac:dyDescent="0.25">
      <c r="A13" s="118"/>
      <c r="B13" s="223" t="s">
        <v>24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"/>
      <c r="Q13" s="1"/>
    </row>
    <row r="14" spans="1:17" ht="43.5" customHeight="1" thickBot="1" x14ac:dyDescent="0.85">
      <c r="A14" s="118"/>
      <c r="B14" s="225" t="s">
        <v>49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3"/>
      <c r="Q14" s="1"/>
    </row>
    <row r="15" spans="1:17" x14ac:dyDescent="0.25">
      <c r="A15" s="118"/>
      <c r="B15" s="4" t="s">
        <v>35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18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8" x14ac:dyDescent="0.25">
      <c r="A17" s="118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8" x14ac:dyDescent="0.25">
      <c r="A18" s="118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8" ht="15.75" thickBot="1" x14ac:dyDescent="0.3">
      <c r="A19" s="118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8" ht="20.25" customHeight="1" thickBot="1" x14ac:dyDescent="0.3">
      <c r="A20" s="118"/>
      <c r="C20" s="228" t="s">
        <v>0</v>
      </c>
      <c r="D20" s="229"/>
      <c r="E20" s="229"/>
      <c r="F20" s="230"/>
      <c r="G20" s="66"/>
      <c r="H20" s="228" t="s">
        <v>1</v>
      </c>
      <c r="I20" s="229"/>
      <c r="J20" s="229"/>
      <c r="K20" s="229"/>
      <c r="L20" s="230"/>
      <c r="M20" s="60"/>
      <c r="N20" s="60"/>
      <c r="O20" s="60"/>
      <c r="P20" s="4"/>
      <c r="Q20" s="1"/>
      <c r="R20" s="5"/>
    </row>
    <row r="21" spans="1:18" s="8" customFormat="1" ht="15.75" thickBot="1" x14ac:dyDescent="0.3">
      <c r="A21" s="119"/>
      <c r="B21" s="7"/>
      <c r="C21" s="67" t="s">
        <v>39</v>
      </c>
      <c r="D21" s="68" t="s">
        <v>2</v>
      </c>
      <c r="E21" s="69" t="s">
        <v>34</v>
      </c>
      <c r="F21" s="67" t="s">
        <v>3</v>
      </c>
      <c r="G21" s="70" t="s">
        <v>37</v>
      </c>
      <c r="H21" s="69" t="s">
        <v>4</v>
      </c>
      <c r="I21" s="69" t="s">
        <v>5</v>
      </c>
      <c r="J21" s="67" t="s">
        <v>6</v>
      </c>
      <c r="K21" s="67" t="s">
        <v>7</v>
      </c>
      <c r="L21" s="67" t="s">
        <v>3</v>
      </c>
      <c r="M21" s="7"/>
      <c r="N21" s="7"/>
      <c r="O21" s="7"/>
      <c r="P21" s="6"/>
      <c r="Q21" s="6"/>
    </row>
    <row r="22" spans="1:18" ht="16.5" thickBot="1" x14ac:dyDescent="0.35">
      <c r="A22" s="118"/>
      <c r="C22" s="172">
        <v>18</v>
      </c>
      <c r="D22" s="165">
        <v>5</v>
      </c>
      <c r="E22" s="165">
        <v>4</v>
      </c>
      <c r="F22" s="166">
        <f>SUM(C22:E22)</f>
        <v>27</v>
      </c>
      <c r="G22" s="74"/>
      <c r="H22" s="172">
        <v>9</v>
      </c>
      <c r="I22" s="172">
        <v>13</v>
      </c>
      <c r="J22" s="172">
        <v>2</v>
      </c>
      <c r="K22" s="172">
        <v>3</v>
      </c>
      <c r="L22" s="166">
        <f>SUM(H22:K22)</f>
        <v>27</v>
      </c>
      <c r="M22" s="4"/>
      <c r="N22" s="4"/>
      <c r="O22" s="12"/>
      <c r="P22" s="1"/>
      <c r="Q22" s="1"/>
    </row>
    <row r="23" spans="1:18" ht="16.5" thickBot="1" x14ac:dyDescent="0.35">
      <c r="A23" s="118"/>
      <c r="C23" s="75">
        <f>+C22/F22</f>
        <v>0.66666666666666663</v>
      </c>
      <c r="D23" s="76">
        <f>+D22/F22</f>
        <v>0.18518518518518517</v>
      </c>
      <c r="E23" s="77">
        <f>+E22/F22</f>
        <v>0.14814814814814814</v>
      </c>
      <c r="F23" s="78">
        <v>1</v>
      </c>
      <c r="G23" s="74"/>
      <c r="H23" s="75">
        <f>+H22/L22</f>
        <v>0.33333333333333331</v>
      </c>
      <c r="I23" s="75">
        <f>+I22/L22</f>
        <v>0.48148148148148145</v>
      </c>
      <c r="J23" s="75">
        <f>+J22/L22</f>
        <v>7.407407407407407E-2</v>
      </c>
      <c r="K23" s="75">
        <f>+K22/L22</f>
        <v>0.1111111111111111</v>
      </c>
      <c r="L23" s="78">
        <f>SUM(H23:K23)</f>
        <v>1</v>
      </c>
      <c r="M23" s="4"/>
      <c r="N23" s="4"/>
      <c r="O23" s="12"/>
      <c r="P23" s="1"/>
      <c r="Q23" s="1"/>
    </row>
    <row r="24" spans="1:18" x14ac:dyDescent="0.25">
      <c r="A24" s="118"/>
      <c r="C24" s="4" t="s">
        <v>36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12"/>
      <c r="O24" s="12"/>
      <c r="P24" s="12"/>
      <c r="Q24" s="1"/>
      <c r="R24" s="5"/>
    </row>
    <row r="25" spans="1:18" x14ac:dyDescent="0.25">
      <c r="A25" s="118"/>
      <c r="C25" s="4"/>
      <c r="D25" s="4"/>
      <c r="E25" s="4"/>
      <c r="F25" s="4"/>
      <c r="G25" s="4"/>
      <c r="H25" s="4"/>
      <c r="I25" s="4"/>
      <c r="J25" s="4"/>
      <c r="K25" s="4"/>
      <c r="L25" s="4"/>
      <c r="M25" s="12"/>
      <c r="N25" s="12"/>
      <c r="O25" s="12"/>
      <c r="P25" s="12"/>
      <c r="Q25" s="1"/>
      <c r="R25" s="5"/>
    </row>
    <row r="26" spans="1:18" x14ac:dyDescent="0.25">
      <c r="A26" s="118"/>
      <c r="C26" s="4"/>
      <c r="D26" s="4"/>
      <c r="E26" s="4"/>
      <c r="F26" s="4"/>
      <c r="G26" s="4"/>
      <c r="H26" s="4"/>
      <c r="I26" s="4"/>
      <c r="J26" s="4"/>
      <c r="K26" s="4"/>
      <c r="L26" s="4"/>
      <c r="M26" s="12"/>
      <c r="N26" s="12"/>
      <c r="O26" s="12"/>
      <c r="P26" s="4"/>
      <c r="Q26" s="1"/>
    </row>
    <row r="27" spans="1:18" x14ac:dyDescent="0.25">
      <c r="A27" s="11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8" x14ac:dyDescent="0.25">
      <c r="A28" s="1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8" x14ac:dyDescent="0.25">
      <c r="A29" s="1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8" x14ac:dyDescent="0.25">
      <c r="A30" s="11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8" x14ac:dyDescent="0.25">
      <c r="A31" s="118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8" x14ac:dyDescent="0.25">
      <c r="A32" s="11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1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1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1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18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1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18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18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x14ac:dyDescent="0.25">
      <c r="A42" s="118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x14ac:dyDescent="0.25">
      <c r="A43" s="118"/>
      <c r="C43" s="4"/>
      <c r="D43" s="227" t="s">
        <v>8</v>
      </c>
      <c r="E43" s="227"/>
      <c r="F43" s="227"/>
      <c r="G43" s="227"/>
      <c r="H43" s="227"/>
      <c r="I43" s="227"/>
      <c r="J43" s="227"/>
      <c r="K43" s="227"/>
      <c r="L43" s="227"/>
      <c r="M43" s="227"/>
      <c r="N43" s="4"/>
      <c r="O43" s="4"/>
      <c r="P43" s="4"/>
      <c r="Q43" s="1"/>
    </row>
    <row r="44" spans="1:17" ht="16.5" thickBot="1" x14ac:dyDescent="0.35">
      <c r="A44" s="118"/>
      <c r="C44" s="4"/>
      <c r="D44" s="79">
        <v>1</v>
      </c>
      <c r="E44" s="80" t="str">
        <f>+'[1]ACUM-MAYO'!A61</f>
        <v>SE TIENE POR NO PRESENTADA ( NO CUMPLIÓ PREVENCIÓN)</v>
      </c>
      <c r="F44" s="81"/>
      <c r="G44" s="81"/>
      <c r="H44" s="81"/>
      <c r="I44" s="82"/>
      <c r="J44" s="242">
        <v>0</v>
      </c>
      <c r="K44" s="242"/>
      <c r="L44" s="242"/>
      <c r="M44" s="83">
        <f>+$J44/$J61</f>
        <v>0</v>
      </c>
      <c r="N44" s="4"/>
      <c r="O44" s="4"/>
      <c r="P44" s="4"/>
      <c r="Q44" s="1"/>
    </row>
    <row r="45" spans="1:17" ht="16.5" thickBot="1" x14ac:dyDescent="0.35">
      <c r="A45" s="118"/>
      <c r="C45" s="4"/>
      <c r="D45" s="71">
        <v>2</v>
      </c>
      <c r="E45" s="84" t="str">
        <f>+'[1]ACUM-MAYO'!A62</f>
        <v>NO CUMPLIO CON LOS EXTREMOS DEL ARTÍCULO 79 (REQUISITOS)</v>
      </c>
      <c r="F45" s="85"/>
      <c r="G45" s="85"/>
      <c r="H45" s="85"/>
      <c r="I45" s="86"/>
      <c r="J45" s="241">
        <v>0</v>
      </c>
      <c r="K45" s="241"/>
      <c r="L45" s="241"/>
      <c r="M45" s="75">
        <f>+$J45/$J61</f>
        <v>0</v>
      </c>
      <c r="N45" s="4"/>
      <c r="O45" s="4"/>
      <c r="P45" s="4"/>
      <c r="Q45" s="1"/>
    </row>
    <row r="46" spans="1:17" ht="16.5" thickBot="1" x14ac:dyDescent="0.35">
      <c r="A46" s="118"/>
      <c r="C46" s="4"/>
      <c r="D46" s="71">
        <v>3</v>
      </c>
      <c r="E46" s="84" t="str">
        <f>+'[1]ACUM-MAYO'!A63</f>
        <v xml:space="preserve">INCOMPETENCIA </v>
      </c>
      <c r="F46" s="85"/>
      <c r="G46" s="85"/>
      <c r="H46" s="85"/>
      <c r="I46" s="86"/>
      <c r="J46" s="241">
        <v>0</v>
      </c>
      <c r="K46" s="241"/>
      <c r="L46" s="241"/>
      <c r="M46" s="75">
        <f>+$J46/$J61</f>
        <v>0</v>
      </c>
      <c r="N46" s="4"/>
      <c r="O46" s="4"/>
      <c r="P46" s="4"/>
      <c r="Q46" s="1"/>
    </row>
    <row r="47" spans="1:17" ht="16.5" thickBot="1" x14ac:dyDescent="0.35">
      <c r="A47" s="118"/>
      <c r="C47" s="4"/>
      <c r="D47" s="71">
        <v>4</v>
      </c>
      <c r="E47" s="84" t="str">
        <f>+'[1]ACUM-MAYO'!A64</f>
        <v>NEGATIVA POR INEXISTENCIA</v>
      </c>
      <c r="F47" s="85"/>
      <c r="G47" s="85"/>
      <c r="H47" s="85"/>
      <c r="I47" s="86"/>
      <c r="J47" s="241">
        <v>7</v>
      </c>
      <c r="K47" s="241"/>
      <c r="L47" s="241"/>
      <c r="M47" s="75">
        <f>+$J47/$J61</f>
        <v>0.25925925925925924</v>
      </c>
      <c r="N47" s="4"/>
      <c r="O47" s="4"/>
      <c r="P47" s="4"/>
      <c r="Q47" s="1"/>
    </row>
    <row r="48" spans="1:17" ht="16.5" thickBot="1" x14ac:dyDescent="0.35">
      <c r="A48" s="118"/>
      <c r="C48" s="4"/>
      <c r="D48" s="71">
        <v>5</v>
      </c>
      <c r="E48" s="84" t="str">
        <f>+'[1]ACUM-MAYO'!A65</f>
        <v>NEGATIVA CONFIDENCIAL E INEXISTENTE</v>
      </c>
      <c r="F48" s="85"/>
      <c r="G48" s="85"/>
      <c r="H48" s="85"/>
      <c r="I48" s="86"/>
      <c r="J48" s="241">
        <v>0</v>
      </c>
      <c r="K48" s="241"/>
      <c r="L48" s="241"/>
      <c r="M48" s="75">
        <f>+$J48/$J61</f>
        <v>0</v>
      </c>
      <c r="N48" s="4"/>
      <c r="O48" s="4"/>
      <c r="P48" s="4"/>
      <c r="Q48" s="1"/>
    </row>
    <row r="49" spans="1:17" ht="16.5" thickBot="1" x14ac:dyDescent="0.35">
      <c r="A49" s="118"/>
      <c r="C49" s="4"/>
      <c r="D49" s="71">
        <v>6</v>
      </c>
      <c r="E49" s="84" t="str">
        <f>+'[1]ACUM-MAYO'!A66</f>
        <v>AFIRMATIVO</v>
      </c>
      <c r="F49" s="85"/>
      <c r="G49" s="85"/>
      <c r="H49" s="85"/>
      <c r="I49" s="86"/>
      <c r="J49" s="241">
        <v>18</v>
      </c>
      <c r="K49" s="241"/>
      <c r="L49" s="241"/>
      <c r="M49" s="75">
        <f>+$J49/J61</f>
        <v>0.66666666666666663</v>
      </c>
      <c r="N49" s="4"/>
      <c r="O49" s="4"/>
      <c r="P49" s="4"/>
      <c r="Q49" s="1"/>
    </row>
    <row r="50" spans="1:17" ht="16.5" thickBot="1" x14ac:dyDescent="0.35">
      <c r="A50" s="118"/>
      <c r="C50" s="4"/>
      <c r="D50" s="71">
        <v>7</v>
      </c>
      <c r="E50" s="84" t="str">
        <f>+'[1]ACUM-MAYO'!A67</f>
        <v xml:space="preserve">AFIRMATIVO PARCIAL POR CONFIDENCIALIDAD </v>
      </c>
      <c r="F50" s="85"/>
      <c r="G50" s="85"/>
      <c r="H50" s="85"/>
      <c r="I50" s="86"/>
      <c r="J50" s="241">
        <v>0</v>
      </c>
      <c r="K50" s="241"/>
      <c r="L50" s="241"/>
      <c r="M50" s="75">
        <f>+$J50/J61</f>
        <v>0</v>
      </c>
      <c r="N50" s="4"/>
      <c r="O50" s="4"/>
      <c r="P50" s="4"/>
      <c r="Q50" s="1"/>
    </row>
    <row r="51" spans="1:17" ht="16.5" thickBot="1" x14ac:dyDescent="0.35">
      <c r="A51" s="118"/>
      <c r="C51" s="4"/>
      <c r="D51" s="71">
        <v>8</v>
      </c>
      <c r="E51" s="84" t="str">
        <f>+'[1]ACUM-MAYO'!A68</f>
        <v>NEGATIVA POR CONFIDENCIALIDAD Y RESERVADA</v>
      </c>
      <c r="F51" s="87"/>
      <c r="G51" s="88"/>
      <c r="H51" s="88"/>
      <c r="I51" s="89"/>
      <c r="J51" s="241">
        <v>0</v>
      </c>
      <c r="K51" s="241"/>
      <c r="L51" s="241"/>
      <c r="M51" s="75">
        <f>+$J51/J61</f>
        <v>0</v>
      </c>
      <c r="N51" s="4"/>
      <c r="O51" s="4"/>
      <c r="P51" s="4"/>
      <c r="Q51" s="1"/>
    </row>
    <row r="52" spans="1:17" ht="16.5" thickBot="1" x14ac:dyDescent="0.35">
      <c r="A52" s="118"/>
      <c r="C52" s="4"/>
      <c r="D52" s="71">
        <v>9</v>
      </c>
      <c r="E52" s="84" t="str">
        <f>+'[1]ACUM-MAYO'!A69</f>
        <v>AFIRMATIVO PARCIAL POR CONFIDENCIALIDAD E INEXISTENCIA</v>
      </c>
      <c r="F52" s="90"/>
      <c r="G52" s="88"/>
      <c r="H52" s="88"/>
      <c r="I52" s="89"/>
      <c r="J52" s="241">
        <v>1</v>
      </c>
      <c r="K52" s="241"/>
      <c r="L52" s="241"/>
      <c r="M52" s="75">
        <f>+J52/J61</f>
        <v>3.7037037037037035E-2</v>
      </c>
      <c r="N52" s="4"/>
      <c r="O52" s="4"/>
      <c r="P52" s="4"/>
      <c r="Q52" s="1"/>
    </row>
    <row r="53" spans="1:17" ht="16.5" thickBot="1" x14ac:dyDescent="0.35">
      <c r="A53" s="118"/>
      <c r="C53" s="4"/>
      <c r="D53" s="71">
        <v>10</v>
      </c>
      <c r="E53" s="84" t="str">
        <f>+'[1]ACUM-MAYO'!A70</f>
        <v>AFIRMATIVO PARCIAL POR CONFIDENCIALIDAD, RESERVA E INEXISTENCIA</v>
      </c>
      <c r="F53" s="87"/>
      <c r="G53" s="88"/>
      <c r="H53" s="88"/>
      <c r="I53" s="89"/>
      <c r="J53" s="241">
        <v>0</v>
      </c>
      <c r="K53" s="241"/>
      <c r="L53" s="241"/>
      <c r="M53" s="75">
        <f>+J53/J61</f>
        <v>0</v>
      </c>
      <c r="N53" s="4"/>
      <c r="O53" s="4"/>
      <c r="P53" s="4"/>
      <c r="Q53" s="1"/>
    </row>
    <row r="54" spans="1:17" ht="16.5" thickBot="1" x14ac:dyDescent="0.35">
      <c r="A54" s="118"/>
      <c r="C54" s="4"/>
      <c r="D54" s="71">
        <v>11</v>
      </c>
      <c r="E54" s="84" t="str">
        <f>+'[1]ACUM-MAYO'!A71</f>
        <v>AFIRMATIVO PARCIAL POR INEXISTENCIA</v>
      </c>
      <c r="F54" s="87"/>
      <c r="G54" s="88"/>
      <c r="H54" s="88"/>
      <c r="I54" s="89"/>
      <c r="J54" s="241">
        <v>1</v>
      </c>
      <c r="K54" s="241"/>
      <c r="L54" s="241"/>
      <c r="M54" s="75">
        <f>+$J54/J61</f>
        <v>3.7037037037037035E-2</v>
      </c>
      <c r="N54" s="4"/>
      <c r="O54" s="4"/>
      <c r="P54" s="4"/>
      <c r="Q54" s="1"/>
    </row>
    <row r="55" spans="1:17" ht="16.5" thickBot="1" x14ac:dyDescent="0.35">
      <c r="A55" s="118"/>
      <c r="C55" s="4"/>
      <c r="D55" s="71">
        <v>12</v>
      </c>
      <c r="E55" s="84" t="str">
        <f>+'[1]ACUM-MAYO'!A72</f>
        <v>AFIRMATIVO PARCIAL POR RESERVA</v>
      </c>
      <c r="F55" s="85"/>
      <c r="G55" s="85"/>
      <c r="H55" s="85"/>
      <c r="I55" s="86"/>
      <c r="J55" s="241">
        <v>0</v>
      </c>
      <c r="K55" s="241"/>
      <c r="L55" s="241"/>
      <c r="M55" s="75">
        <f>+$J55/J61</f>
        <v>0</v>
      </c>
      <c r="N55" s="4"/>
      <c r="O55" s="4"/>
      <c r="P55" s="4"/>
      <c r="Q55" s="1"/>
    </row>
    <row r="56" spans="1:17" ht="16.5" thickBot="1" x14ac:dyDescent="0.35">
      <c r="A56" s="118"/>
      <c r="C56" s="4"/>
      <c r="D56" s="71">
        <v>13</v>
      </c>
      <c r="E56" s="84" t="str">
        <f>+'[1]ACUM-MAYO'!A73</f>
        <v>AFIRMATIVO PARCIAL POR RESERVA Y CONFIDENCIALIDAD</v>
      </c>
      <c r="F56" s="85"/>
      <c r="G56" s="85"/>
      <c r="H56" s="85"/>
      <c r="I56" s="86"/>
      <c r="J56" s="241">
        <v>0</v>
      </c>
      <c r="K56" s="241"/>
      <c r="L56" s="241"/>
      <c r="M56" s="75">
        <f>+$J56/J61</f>
        <v>0</v>
      </c>
      <c r="N56" s="4"/>
      <c r="O56" s="4"/>
      <c r="P56" s="4"/>
      <c r="Q56" s="1"/>
    </row>
    <row r="57" spans="1:17" ht="16.5" thickBot="1" x14ac:dyDescent="0.35">
      <c r="A57" s="118"/>
      <c r="C57" s="4"/>
      <c r="D57" s="71">
        <v>14</v>
      </c>
      <c r="E57" s="84" t="str">
        <f>+'[1]ACUM-MAYO'!A74</f>
        <v>AFIRMATIVO PARCIAL POR RESERVA E INEXISTENCIA</v>
      </c>
      <c r="F57" s="85"/>
      <c r="G57" s="85"/>
      <c r="H57" s="85"/>
      <c r="I57" s="86"/>
      <c r="J57" s="241">
        <v>0</v>
      </c>
      <c r="K57" s="241"/>
      <c r="L57" s="241"/>
      <c r="M57" s="75">
        <f>+$J57/J61</f>
        <v>0</v>
      </c>
      <c r="N57" s="4"/>
      <c r="O57" s="4"/>
      <c r="P57" s="4"/>
      <c r="Q57" s="1"/>
    </row>
    <row r="58" spans="1:17" ht="16.5" thickBot="1" x14ac:dyDescent="0.35">
      <c r="A58" s="118"/>
      <c r="C58" s="4"/>
      <c r="D58" s="71">
        <v>15</v>
      </c>
      <c r="E58" s="84" t="str">
        <f>+'[1]ACUM-MAYO'!A75</f>
        <v>NEGATIVA  POR RESERVA</v>
      </c>
      <c r="F58" s="85"/>
      <c r="G58" s="85"/>
      <c r="H58" s="85"/>
      <c r="I58" s="86"/>
      <c r="J58" s="241">
        <v>0</v>
      </c>
      <c r="K58" s="241"/>
      <c r="L58" s="241"/>
      <c r="M58" s="75">
        <f>+$J58/J61</f>
        <v>0</v>
      </c>
      <c r="N58" s="4"/>
      <c r="O58" s="4"/>
      <c r="P58" s="4"/>
      <c r="Q58" s="1"/>
    </row>
    <row r="59" spans="1:17" ht="16.5" thickBot="1" x14ac:dyDescent="0.35">
      <c r="A59" s="118"/>
      <c r="C59" s="4"/>
      <c r="D59" s="71">
        <v>16</v>
      </c>
      <c r="E59" s="84" t="str">
        <f>+'[1]ACUM-MAYO'!A76</f>
        <v>PREVENCIÓN ENTRAMITE</v>
      </c>
      <c r="F59" s="85"/>
      <c r="G59" s="85"/>
      <c r="H59" s="85"/>
      <c r="I59" s="86"/>
      <c r="J59" s="241">
        <v>0</v>
      </c>
      <c r="K59" s="241"/>
      <c r="L59" s="241"/>
      <c r="M59" s="75">
        <f>+J59/J61</f>
        <v>0</v>
      </c>
      <c r="N59" s="4"/>
      <c r="O59" s="4"/>
      <c r="P59" s="4"/>
      <c r="Q59" s="1"/>
    </row>
    <row r="60" spans="1:17" s="15" customFormat="1" ht="16.5" thickBot="1" x14ac:dyDescent="0.3">
      <c r="A60" s="120"/>
      <c r="B60" s="14"/>
      <c r="C60" s="14"/>
      <c r="D60" s="14"/>
      <c r="E60" s="14"/>
      <c r="F60" s="14"/>
      <c r="G60" s="14"/>
      <c r="H60" s="14"/>
      <c r="I60" s="14"/>
      <c r="N60" s="14"/>
      <c r="O60" s="14"/>
      <c r="P60" s="14"/>
      <c r="Q60" s="13"/>
    </row>
    <row r="61" spans="1:17" ht="16.5" thickBot="1" x14ac:dyDescent="0.3">
      <c r="A61" s="118"/>
      <c r="C61" s="4"/>
      <c r="D61" s="4"/>
      <c r="E61" s="4"/>
      <c r="F61" s="4"/>
      <c r="G61" s="4"/>
      <c r="H61" s="4"/>
      <c r="I61" s="4"/>
      <c r="J61" s="234">
        <f>SUM(J44:J59)</f>
        <v>27</v>
      </c>
      <c r="K61" s="235"/>
      <c r="L61" s="236"/>
      <c r="M61" s="11">
        <f>SUM(M44:M60)</f>
        <v>0.99999999999999978</v>
      </c>
      <c r="N61" s="4"/>
      <c r="O61" s="4"/>
      <c r="P61" s="4"/>
      <c r="Q61" s="1"/>
    </row>
    <row r="62" spans="1:17" ht="15.75" x14ac:dyDescent="0.25">
      <c r="A62" s="118"/>
      <c r="C62" s="4"/>
      <c r="D62" s="4"/>
      <c r="E62" s="4"/>
      <c r="F62" s="4"/>
      <c r="G62" s="4"/>
      <c r="H62" s="4"/>
      <c r="I62" s="4"/>
      <c r="J62" s="116"/>
      <c r="K62" s="116"/>
      <c r="L62" s="116"/>
      <c r="M62" s="117"/>
      <c r="N62" s="4"/>
      <c r="O62" s="4"/>
      <c r="P62" s="4"/>
      <c r="Q62" s="1"/>
    </row>
    <row r="63" spans="1:17" ht="15.75" x14ac:dyDescent="0.25">
      <c r="A63" s="118"/>
      <c r="C63" s="4"/>
      <c r="D63" s="4"/>
      <c r="E63" s="4"/>
      <c r="F63" s="4"/>
      <c r="G63" s="4"/>
      <c r="H63" s="4"/>
      <c r="I63" s="4"/>
      <c r="J63" s="116"/>
      <c r="K63" s="116"/>
      <c r="L63" s="116"/>
      <c r="M63" s="117"/>
      <c r="N63" s="4"/>
      <c r="O63" s="4"/>
      <c r="P63" s="4"/>
      <c r="Q63" s="1"/>
    </row>
    <row r="64" spans="1:17" ht="15.75" x14ac:dyDescent="0.25">
      <c r="A64" s="118"/>
      <c r="C64" s="4"/>
      <c r="D64" s="4"/>
      <c r="E64" s="4"/>
      <c r="F64" s="4"/>
      <c r="G64" s="4"/>
      <c r="H64" s="4"/>
      <c r="I64" s="4"/>
      <c r="J64" s="116"/>
      <c r="K64" s="116"/>
      <c r="L64" s="116"/>
      <c r="M64" s="117"/>
      <c r="N64" s="4"/>
      <c r="O64" s="4"/>
      <c r="P64" s="4"/>
      <c r="Q64" s="1"/>
    </row>
    <row r="65" spans="1:17" ht="15.75" x14ac:dyDescent="0.25">
      <c r="A65" s="118"/>
      <c r="C65" s="4"/>
      <c r="D65" s="4"/>
      <c r="E65" s="4"/>
      <c r="F65" s="4"/>
      <c r="G65" s="4"/>
      <c r="H65" s="4"/>
      <c r="I65" s="4"/>
      <c r="J65" s="116"/>
      <c r="K65" s="116"/>
      <c r="L65" s="116"/>
      <c r="M65" s="117"/>
      <c r="N65" s="4"/>
      <c r="O65" s="4"/>
      <c r="P65" s="4"/>
      <c r="Q65" s="1"/>
    </row>
    <row r="66" spans="1:17" ht="15.75" x14ac:dyDescent="0.25">
      <c r="A66" s="118"/>
      <c r="C66" s="4"/>
      <c r="D66" s="4"/>
      <c r="E66" s="4"/>
      <c r="F66" s="4"/>
      <c r="G66" s="4"/>
      <c r="H66" s="4"/>
      <c r="I66" s="4"/>
      <c r="J66" s="116"/>
      <c r="K66" s="116"/>
      <c r="L66" s="116"/>
      <c r="M66" s="117"/>
      <c r="N66" s="4"/>
      <c r="O66" s="4"/>
      <c r="P66" s="4"/>
      <c r="Q66" s="1"/>
    </row>
    <row r="67" spans="1:17" ht="15.75" x14ac:dyDescent="0.25">
      <c r="A67" s="118"/>
      <c r="C67" s="4"/>
      <c r="D67" s="4"/>
      <c r="E67" s="4"/>
      <c r="F67" s="4"/>
      <c r="G67" s="4"/>
      <c r="H67" s="4"/>
      <c r="I67" s="4"/>
      <c r="J67" s="116"/>
      <c r="K67" s="116"/>
      <c r="L67" s="116"/>
      <c r="M67" s="117"/>
      <c r="N67" s="4"/>
      <c r="O67" s="4"/>
      <c r="P67" s="4"/>
      <c r="Q67" s="1"/>
    </row>
    <row r="68" spans="1:17" ht="15.75" x14ac:dyDescent="0.25">
      <c r="A68" s="118"/>
      <c r="C68" s="4"/>
      <c r="D68" s="4"/>
      <c r="E68" s="4"/>
      <c r="F68" s="4"/>
      <c r="G68" s="4"/>
      <c r="H68" s="4"/>
      <c r="I68" s="4"/>
      <c r="J68" s="116"/>
      <c r="K68" s="116"/>
      <c r="L68" s="116"/>
      <c r="M68" s="117"/>
      <c r="N68" s="4"/>
      <c r="O68" s="4"/>
      <c r="P68" s="4"/>
      <c r="Q68" s="1"/>
    </row>
    <row r="69" spans="1:17" ht="15.75" x14ac:dyDescent="0.25">
      <c r="A69" s="118"/>
      <c r="C69" s="4"/>
      <c r="D69" s="4"/>
      <c r="E69" s="4"/>
      <c r="F69" s="4"/>
      <c r="G69" s="4"/>
      <c r="H69" s="4"/>
      <c r="I69" s="4"/>
      <c r="J69" s="116"/>
      <c r="K69" s="116"/>
      <c r="L69" s="116"/>
      <c r="M69" s="117"/>
      <c r="N69" s="4"/>
      <c r="O69" s="4"/>
      <c r="P69" s="4"/>
      <c r="Q69" s="1"/>
    </row>
    <row r="70" spans="1:17" x14ac:dyDescent="0.25">
      <c r="A70" s="118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18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18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18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18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18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18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18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18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18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18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18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18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18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18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18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18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18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18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18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18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18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18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18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x14ac:dyDescent="0.25">
      <c r="A94" s="118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x14ac:dyDescent="0.25">
      <c r="A95" s="118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"/>
    </row>
    <row r="96" spans="1:17" x14ac:dyDescent="0.25">
      <c r="A96" s="118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"/>
    </row>
    <row r="97" spans="1:17" x14ac:dyDescent="0.25">
      <c r="A97" s="118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"/>
    </row>
    <row r="98" spans="1:17" x14ac:dyDescent="0.25">
      <c r="A98" s="118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"/>
    </row>
    <row r="99" spans="1:17" x14ac:dyDescent="0.25">
      <c r="A99" s="118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"/>
    </row>
    <row r="100" spans="1:17" x14ac:dyDescent="0.25">
      <c r="A100" s="118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"/>
    </row>
    <row r="101" spans="1:17" x14ac:dyDescent="0.25">
      <c r="A101" s="118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"/>
    </row>
    <row r="102" spans="1:17" ht="15.75" thickBot="1" x14ac:dyDescent="0.3">
      <c r="A102" s="118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"/>
    </row>
    <row r="103" spans="1:17" ht="19.5" customHeight="1" thickBot="1" x14ac:dyDescent="0.3">
      <c r="A103" s="118"/>
      <c r="C103" s="4"/>
      <c r="D103" s="196" t="s">
        <v>9</v>
      </c>
      <c r="E103" s="197"/>
      <c r="F103" s="197"/>
      <c r="G103" s="197"/>
      <c r="H103" s="197"/>
      <c r="I103" s="197"/>
      <c r="J103" s="198"/>
      <c r="K103" s="171"/>
      <c r="L103" s="171"/>
      <c r="M103" s="4"/>
      <c r="N103" s="4"/>
      <c r="O103" s="4"/>
      <c r="P103" s="4"/>
      <c r="Q103" s="1"/>
    </row>
    <row r="104" spans="1:17" ht="15.75" customHeight="1" thickBot="1" x14ac:dyDescent="0.35">
      <c r="A104" s="118"/>
      <c r="C104" s="4"/>
      <c r="D104" s="108">
        <v>1</v>
      </c>
      <c r="E104" s="91" t="s">
        <v>19</v>
      </c>
      <c r="F104" s="92"/>
      <c r="G104" s="93"/>
      <c r="H104" s="93"/>
      <c r="I104" s="138">
        <v>4</v>
      </c>
      <c r="J104" s="95">
        <f>+I104/I110</f>
        <v>0.14814814814814814</v>
      </c>
      <c r="K104" s="53"/>
      <c r="L104" s="53"/>
      <c r="M104" s="4"/>
      <c r="N104" s="4"/>
      <c r="O104" s="4"/>
      <c r="P104" s="4"/>
      <c r="Q104" s="1"/>
    </row>
    <row r="105" spans="1:17" ht="15.75" customHeight="1" thickBot="1" x14ac:dyDescent="0.35">
      <c r="A105" s="118"/>
      <c r="C105" s="4"/>
      <c r="D105" s="108">
        <v>2</v>
      </c>
      <c r="E105" s="96" t="s">
        <v>40</v>
      </c>
      <c r="F105" s="97"/>
      <c r="G105" s="93"/>
      <c r="H105" s="93"/>
      <c r="I105" s="159">
        <v>15</v>
      </c>
      <c r="J105" s="95">
        <f>I105/I110</f>
        <v>0.55555555555555558</v>
      </c>
      <c r="K105" s="53"/>
      <c r="L105" s="53"/>
      <c r="M105" s="4"/>
      <c r="N105" s="4"/>
      <c r="O105" s="4"/>
      <c r="P105" s="4"/>
      <c r="Q105" s="1"/>
    </row>
    <row r="106" spans="1:17" ht="37.5" customHeight="1" thickBot="1" x14ac:dyDescent="0.35">
      <c r="A106" s="118"/>
      <c r="C106" s="4"/>
      <c r="D106" s="108">
        <v>3</v>
      </c>
      <c r="E106" s="209" t="s">
        <v>23</v>
      </c>
      <c r="F106" s="210"/>
      <c r="G106" s="210"/>
      <c r="H106" s="211"/>
      <c r="I106" s="159">
        <v>8</v>
      </c>
      <c r="J106" s="95">
        <f>+I106/I110</f>
        <v>0.29629629629629628</v>
      </c>
      <c r="K106" s="53"/>
      <c r="L106" s="53"/>
      <c r="M106" s="4"/>
      <c r="N106" s="4"/>
      <c r="O106" s="4"/>
      <c r="P106" s="4"/>
      <c r="Q106" s="1"/>
    </row>
    <row r="107" spans="1:17" ht="15.75" customHeight="1" thickBot="1" x14ac:dyDescent="0.35">
      <c r="A107" s="118"/>
      <c r="C107" s="4"/>
      <c r="D107" s="108">
        <v>4</v>
      </c>
      <c r="E107" s="96" t="s">
        <v>20</v>
      </c>
      <c r="F107" s="97"/>
      <c r="G107" s="93"/>
      <c r="H107" s="93"/>
      <c r="I107" s="159">
        <v>0</v>
      </c>
      <c r="J107" s="95">
        <f>I107/I110</f>
        <v>0</v>
      </c>
      <c r="K107" s="53"/>
      <c r="L107" s="53"/>
      <c r="M107" s="4"/>
      <c r="N107" s="4"/>
      <c r="O107" s="4"/>
      <c r="P107" s="4"/>
      <c r="Q107" s="1"/>
    </row>
    <row r="108" spans="1:17" ht="15.75" customHeight="1" thickBot="1" x14ac:dyDescent="0.35">
      <c r="A108" s="118"/>
      <c r="C108" s="4"/>
      <c r="D108" s="109">
        <v>5</v>
      </c>
      <c r="E108" s="96" t="s">
        <v>21</v>
      </c>
      <c r="F108" s="97"/>
      <c r="G108" s="93"/>
      <c r="H108" s="93"/>
      <c r="I108" s="138">
        <v>0</v>
      </c>
      <c r="J108" s="99">
        <f>+I108/I110</f>
        <v>0</v>
      </c>
      <c r="K108" s="53"/>
      <c r="L108" s="53"/>
      <c r="M108" s="4"/>
      <c r="N108" s="4"/>
      <c r="O108" s="4"/>
      <c r="P108" s="4"/>
      <c r="Q108" s="1"/>
    </row>
    <row r="109" spans="1:17" ht="15.75" customHeight="1" thickBot="1" x14ac:dyDescent="0.35">
      <c r="A109" s="118"/>
      <c r="C109" s="4"/>
      <c r="D109" s="100"/>
      <c r="E109" s="101"/>
      <c r="F109" s="101"/>
      <c r="G109" s="107"/>
      <c r="H109" s="101"/>
      <c r="I109" s="101" t="s">
        <v>33</v>
      </c>
      <c r="J109" s="101"/>
      <c r="K109" s="4"/>
      <c r="L109" s="4"/>
      <c r="M109" s="4"/>
      <c r="N109" s="4"/>
      <c r="O109" s="4"/>
      <c r="P109" s="4"/>
      <c r="Q109" s="1"/>
    </row>
    <row r="110" spans="1:17" ht="15.75" customHeight="1" thickBot="1" x14ac:dyDescent="0.35">
      <c r="A110" s="118"/>
      <c r="C110" s="4"/>
      <c r="D110" s="102"/>
      <c r="E110" s="102"/>
      <c r="F110" s="102"/>
      <c r="G110" s="103"/>
      <c r="H110" s="104" t="s">
        <v>3</v>
      </c>
      <c r="I110" s="105">
        <v>27</v>
      </c>
      <c r="J110" s="106">
        <v>1</v>
      </c>
      <c r="K110" s="54"/>
      <c r="L110" s="54"/>
      <c r="M110" s="4"/>
      <c r="N110" s="4"/>
      <c r="O110" s="4"/>
      <c r="P110" s="4"/>
      <c r="Q110" s="1"/>
    </row>
    <row r="111" spans="1:17" x14ac:dyDescent="0.25">
      <c r="A111" s="118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Q111" s="1"/>
    </row>
    <row r="112" spans="1:17" s="15" customFormat="1" ht="15.75" x14ac:dyDescent="0.25">
      <c r="A112" s="120"/>
      <c r="B112" s="14"/>
      <c r="C112" s="14"/>
      <c r="D112" s="4"/>
      <c r="E112" s="4"/>
      <c r="F112" s="4"/>
      <c r="G112" s="4"/>
      <c r="H112" s="4"/>
      <c r="I112" s="4"/>
      <c r="J112" s="4"/>
      <c r="K112" s="4"/>
      <c r="L112" s="4"/>
      <c r="M112" s="14"/>
      <c r="N112" s="14"/>
      <c r="O112" s="14"/>
      <c r="P112" s="14"/>
      <c r="Q112" s="13"/>
    </row>
    <row r="113" spans="1:17" ht="18.75" x14ac:dyDescent="0.25">
      <c r="A113" s="118"/>
      <c r="C113" s="4"/>
      <c r="D113" s="199"/>
      <c r="E113" s="199"/>
      <c r="F113" s="199"/>
      <c r="G113" s="199"/>
      <c r="H113" s="199"/>
      <c r="I113" s="199"/>
      <c r="J113" s="199"/>
      <c r="K113" s="171"/>
      <c r="L113" s="171"/>
      <c r="M113" s="4"/>
      <c r="N113" s="4"/>
      <c r="O113" s="4"/>
      <c r="P113" s="4"/>
      <c r="Q113" s="1"/>
    </row>
    <row r="114" spans="1:17" x14ac:dyDescent="0.25">
      <c r="A114" s="118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P114" s="4"/>
      <c r="Q114" s="1"/>
    </row>
    <row r="115" spans="1:17" x14ac:dyDescent="0.25">
      <c r="A115" s="118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18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18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18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18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18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18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18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 t="s">
        <v>10</v>
      </c>
      <c r="P122" s="4"/>
      <c r="Q122" s="1"/>
    </row>
    <row r="123" spans="1:17" x14ac:dyDescent="0.25">
      <c r="A123" s="118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18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18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18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18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18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18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18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x14ac:dyDescent="0.25">
      <c r="A131" s="118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x14ac:dyDescent="0.25">
      <c r="A132" s="118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"/>
    </row>
    <row r="133" spans="1:17" x14ac:dyDescent="0.25">
      <c r="A133" s="118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"/>
    </row>
    <row r="134" spans="1:17" x14ac:dyDescent="0.25">
      <c r="A134" s="118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"/>
    </row>
    <row r="135" spans="1:17" x14ac:dyDescent="0.25">
      <c r="A135" s="118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x14ac:dyDescent="0.25">
      <c r="A136" s="118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x14ac:dyDescent="0.25">
      <c r="A137" s="118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"/>
    </row>
    <row r="138" spans="1:17" x14ac:dyDescent="0.25">
      <c r="A138" s="118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"/>
    </row>
    <row r="139" spans="1:17" ht="15.75" thickBot="1" x14ac:dyDescent="0.3">
      <c r="A139" s="118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"/>
    </row>
    <row r="140" spans="1:17" ht="19.5" thickBot="1" x14ac:dyDescent="0.3">
      <c r="A140" s="118"/>
      <c r="C140" s="4"/>
      <c r="D140" s="4"/>
      <c r="E140" s="200" t="s">
        <v>11</v>
      </c>
      <c r="F140" s="201"/>
      <c r="G140" s="201"/>
      <c r="H140" s="201"/>
      <c r="I140" s="201"/>
      <c r="J140" s="202"/>
      <c r="K140" s="171"/>
      <c r="L140" s="171"/>
      <c r="M140" s="4"/>
      <c r="N140" s="4"/>
      <c r="O140" s="4"/>
      <c r="P140" s="4"/>
      <c r="Q140" s="1"/>
    </row>
    <row r="141" spans="1:17" ht="15.75" thickBot="1" x14ac:dyDescent="0.3">
      <c r="A141" s="118"/>
      <c r="C141" s="4"/>
      <c r="D141" s="4"/>
      <c r="E141" s="203" t="s">
        <v>12</v>
      </c>
      <c r="F141" s="204"/>
      <c r="G141" s="204"/>
      <c r="H141" s="204"/>
      <c r="I141" s="205"/>
      <c r="J141" s="19">
        <v>162</v>
      </c>
      <c r="K141" s="55"/>
      <c r="L141" s="55"/>
      <c r="M141" s="4"/>
      <c r="N141" s="4"/>
      <c r="O141" s="4"/>
      <c r="P141" s="4"/>
      <c r="Q141" s="1"/>
    </row>
    <row r="142" spans="1:17" ht="19.5" customHeight="1" thickBot="1" x14ac:dyDescent="0.3">
      <c r="A142" s="118"/>
      <c r="C142" s="4"/>
      <c r="D142" s="4"/>
      <c r="E142" s="4"/>
      <c r="F142" s="4"/>
      <c r="G142" s="4"/>
      <c r="H142" s="4"/>
      <c r="I142" s="20" t="s">
        <v>3</v>
      </c>
      <c r="J142" s="10">
        <v>162</v>
      </c>
      <c r="K142" s="56"/>
      <c r="L142" s="56"/>
      <c r="M142" s="4"/>
      <c r="N142" s="4"/>
      <c r="O142" s="4"/>
      <c r="P142" s="4"/>
      <c r="Q142" s="1"/>
    </row>
    <row r="143" spans="1:17" ht="15.75" customHeight="1" x14ac:dyDescent="0.25">
      <c r="A143" s="118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"/>
    </row>
    <row r="144" spans="1:17" x14ac:dyDescent="0.25">
      <c r="A144" s="118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"/>
    </row>
    <row r="145" spans="1:17" x14ac:dyDescent="0.25">
      <c r="A145" s="118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18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18"/>
      <c r="C147" s="4"/>
      <c r="D147" s="4"/>
      <c r="E147" s="212" t="s">
        <v>13</v>
      </c>
      <c r="F147" s="237"/>
      <c r="G147" s="237"/>
      <c r="H147" s="237"/>
      <c r="I147" s="237"/>
      <c r="J147" s="214"/>
      <c r="K147" s="57"/>
      <c r="L147" s="57"/>
      <c r="M147" s="4"/>
      <c r="N147" s="4"/>
      <c r="O147" s="4"/>
      <c r="P147" s="4"/>
      <c r="Q147" s="1"/>
    </row>
    <row r="148" spans="1:17" ht="15.75" thickBot="1" x14ac:dyDescent="0.3">
      <c r="A148" s="118"/>
      <c r="C148" s="4"/>
      <c r="D148" s="4"/>
      <c r="E148" s="203" t="s">
        <v>14</v>
      </c>
      <c r="F148" s="204"/>
      <c r="G148" s="204"/>
      <c r="H148" s="204"/>
      <c r="I148" s="205"/>
      <c r="J148" s="21">
        <v>0</v>
      </c>
      <c r="K148" s="35"/>
      <c r="L148" s="35"/>
      <c r="M148" s="4"/>
      <c r="N148" s="4"/>
      <c r="O148" s="4"/>
      <c r="P148" s="4"/>
      <c r="Q148" s="1"/>
    </row>
    <row r="149" spans="1:17" ht="16.5" thickBot="1" x14ac:dyDescent="0.3">
      <c r="A149" s="118"/>
      <c r="C149" s="4"/>
      <c r="D149" s="4"/>
      <c r="E149" s="4"/>
      <c r="F149" s="4"/>
      <c r="G149" s="4"/>
      <c r="H149" s="4"/>
      <c r="I149" s="20" t="s">
        <v>3</v>
      </c>
      <c r="J149" s="10">
        <v>0</v>
      </c>
      <c r="K149" s="56"/>
      <c r="L149" s="56"/>
      <c r="M149" s="4"/>
      <c r="N149" s="4"/>
      <c r="O149" s="4"/>
      <c r="P149" s="4"/>
      <c r="Q149" s="1"/>
    </row>
    <row r="150" spans="1:17" ht="15.75" customHeight="1" x14ac:dyDescent="0.25">
      <c r="A150" s="118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ht="15.75" customHeight="1" x14ac:dyDescent="0.25">
      <c r="A151" s="118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ht="15.75" thickBot="1" x14ac:dyDescent="0.3">
      <c r="A152" s="118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9.5" thickBot="1" x14ac:dyDescent="0.3">
      <c r="A153" s="118"/>
      <c r="C153" s="4"/>
      <c r="D153" s="4"/>
      <c r="E153" s="212" t="s">
        <v>15</v>
      </c>
      <c r="F153" s="237"/>
      <c r="G153" s="237"/>
      <c r="H153" s="237"/>
      <c r="I153" s="237"/>
      <c r="J153" s="214"/>
      <c r="K153" s="57"/>
      <c r="L153" s="57"/>
      <c r="M153" s="4"/>
      <c r="N153" s="4"/>
      <c r="O153" s="4"/>
      <c r="P153" s="4"/>
      <c r="Q153" s="1"/>
    </row>
    <row r="154" spans="1:17" ht="15.75" thickBot="1" x14ac:dyDescent="0.3">
      <c r="A154" s="118"/>
      <c r="C154" s="4"/>
      <c r="D154" s="4"/>
      <c r="E154" s="203" t="s">
        <v>15</v>
      </c>
      <c r="F154" s="204"/>
      <c r="G154" s="204"/>
      <c r="H154" s="204"/>
      <c r="I154" s="205"/>
      <c r="J154" s="21">
        <v>0</v>
      </c>
      <c r="K154" s="35"/>
      <c r="L154" s="35"/>
      <c r="M154" s="4"/>
      <c r="N154" s="4"/>
      <c r="O154" s="4"/>
      <c r="P154" s="4"/>
      <c r="Q154" s="1"/>
    </row>
    <row r="155" spans="1:17" ht="16.5" thickBot="1" x14ac:dyDescent="0.3">
      <c r="A155" s="118"/>
      <c r="C155" s="4"/>
      <c r="D155" s="4"/>
      <c r="E155" s="22"/>
      <c r="F155" s="22"/>
      <c r="G155" s="22"/>
      <c r="H155" s="22"/>
      <c r="I155" s="20" t="s">
        <v>3</v>
      </c>
      <c r="J155" s="10">
        <v>0</v>
      </c>
      <c r="K155" s="56"/>
      <c r="L155" s="56"/>
      <c r="M155" s="4"/>
      <c r="N155" s="4"/>
      <c r="O155" s="4"/>
      <c r="P155" s="4"/>
      <c r="Q155" s="1"/>
    </row>
    <row r="156" spans="1:17" x14ac:dyDescent="0.25">
      <c r="A156" s="118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"/>
    </row>
    <row r="157" spans="1:17" x14ac:dyDescent="0.25">
      <c r="A157" s="118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"/>
    </row>
    <row r="158" spans="1:17" x14ac:dyDescent="0.25">
      <c r="A158" s="118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"/>
    </row>
    <row r="159" spans="1:17" ht="15.75" thickBot="1" x14ac:dyDescent="0.3">
      <c r="A159" s="118"/>
      <c r="C159" s="4"/>
      <c r="D159" s="4"/>
      <c r="E159" s="4"/>
      <c r="F159" s="4"/>
      <c r="G159" s="4"/>
      <c r="H159" s="4"/>
      <c r="I159" s="4" t="s">
        <v>33</v>
      </c>
      <c r="J159" s="4"/>
      <c r="K159" s="4"/>
      <c r="L159" s="4"/>
      <c r="M159" s="4"/>
      <c r="N159" s="4"/>
      <c r="O159" s="4"/>
      <c r="P159" s="4"/>
      <c r="Q159" s="1"/>
    </row>
    <row r="160" spans="1:17" ht="19.5" thickBot="1" x14ac:dyDescent="0.3">
      <c r="A160" s="118"/>
      <c r="C160" s="4"/>
      <c r="D160" s="200" t="s">
        <v>16</v>
      </c>
      <c r="E160" s="201"/>
      <c r="F160" s="201"/>
      <c r="G160" s="201"/>
      <c r="H160" s="201"/>
      <c r="I160" s="201"/>
      <c r="J160" s="202"/>
      <c r="K160" s="171"/>
      <c r="L160" s="171"/>
      <c r="M160" s="4"/>
      <c r="N160" s="4"/>
      <c r="O160" s="4"/>
      <c r="P160" s="4"/>
      <c r="Q160" s="1"/>
    </row>
    <row r="161" spans="1:17" ht="15.75" thickBot="1" x14ac:dyDescent="0.3">
      <c r="A161" s="118"/>
      <c r="C161" s="4"/>
      <c r="D161" s="23">
        <v>1</v>
      </c>
      <c r="E161" s="206" t="str">
        <f>+'[1]ACUM-MAYO'!A162</f>
        <v>ORDINARIA</v>
      </c>
      <c r="F161" s="207"/>
      <c r="G161" s="207"/>
      <c r="H161" s="208"/>
      <c r="I161" s="167">
        <v>23</v>
      </c>
      <c r="J161" s="24">
        <f>I161/I166</f>
        <v>0.85185185185185186</v>
      </c>
      <c r="K161" s="58"/>
      <c r="L161" s="58"/>
      <c r="M161" s="4"/>
      <c r="N161" s="4"/>
      <c r="O161" s="4"/>
      <c r="P161" s="4"/>
      <c r="Q161" s="1"/>
    </row>
    <row r="162" spans="1:17" ht="19.5" customHeight="1" thickBot="1" x14ac:dyDescent="0.3">
      <c r="A162" s="118"/>
      <c r="C162" s="4"/>
      <c r="D162" s="23">
        <v>2</v>
      </c>
      <c r="E162" s="206" t="str">
        <f>+'[1]ACUM-MAYO'!A163</f>
        <v>FUNDAMENTAL</v>
      </c>
      <c r="F162" s="207"/>
      <c r="G162" s="207"/>
      <c r="H162" s="208"/>
      <c r="I162" s="167">
        <v>4</v>
      </c>
      <c r="J162" s="25">
        <f>I162/I166</f>
        <v>0.14814814814814814</v>
      </c>
      <c r="K162" s="58"/>
      <c r="L162" s="58"/>
      <c r="M162" s="4"/>
      <c r="N162" s="4"/>
      <c r="O162" s="4"/>
      <c r="P162" s="4"/>
      <c r="Q162" s="1"/>
    </row>
    <row r="163" spans="1:17" ht="15.75" thickBot="1" x14ac:dyDescent="0.3">
      <c r="A163" s="118"/>
      <c r="C163" s="4"/>
      <c r="D163" s="170">
        <v>4</v>
      </c>
      <c r="E163" s="206" t="str">
        <f>+'[1]ACUM-MAYO'!A165</f>
        <v>RESERVADA</v>
      </c>
      <c r="F163" s="207"/>
      <c r="G163" s="207"/>
      <c r="H163" s="208"/>
      <c r="I163" s="167">
        <v>0</v>
      </c>
      <c r="J163" s="25">
        <f>I163/I166</f>
        <v>0</v>
      </c>
      <c r="K163" s="58"/>
      <c r="L163" s="58"/>
      <c r="M163" s="4"/>
      <c r="N163" s="4"/>
      <c r="O163" s="4"/>
      <c r="P163" s="4"/>
      <c r="Q163" s="1"/>
    </row>
    <row r="164" spans="1:17" ht="15.75" thickBot="1" x14ac:dyDescent="0.3">
      <c r="A164" s="118"/>
      <c r="C164" s="4"/>
      <c r="D164" s="23">
        <v>3</v>
      </c>
      <c r="E164" s="206" t="s">
        <v>22</v>
      </c>
      <c r="F164" s="207"/>
      <c r="G164" s="207"/>
      <c r="H164" s="208"/>
      <c r="I164" s="167">
        <v>0</v>
      </c>
      <c r="J164" s="27">
        <f>I164/I166</f>
        <v>0</v>
      </c>
      <c r="K164" s="58"/>
      <c r="L164" s="58"/>
      <c r="M164" s="4"/>
      <c r="N164" s="4"/>
      <c r="O164" s="4"/>
      <c r="P164" s="4"/>
      <c r="Q164" s="1"/>
    </row>
    <row r="165" spans="1:17" ht="15.75" thickBot="1" x14ac:dyDescent="0.3">
      <c r="A165" s="118"/>
      <c r="C165" s="4"/>
      <c r="D165" s="4"/>
      <c r="E165" s="4"/>
      <c r="F165" s="4"/>
      <c r="G165" s="4"/>
      <c r="H165" s="4"/>
      <c r="I165" s="28"/>
      <c r="J165" s="29"/>
      <c r="K165" s="29"/>
      <c r="L165" s="29"/>
      <c r="M165" s="4"/>
      <c r="N165" s="4"/>
      <c r="O165" s="4"/>
      <c r="P165" s="4"/>
      <c r="Q165" s="1"/>
    </row>
    <row r="166" spans="1:17" ht="16.5" thickBot="1" x14ac:dyDescent="0.3">
      <c r="A166" s="118"/>
      <c r="C166" s="4"/>
      <c r="D166" s="14"/>
      <c r="E166" s="30"/>
      <c r="F166" s="30"/>
      <c r="G166" s="30"/>
      <c r="H166" s="52" t="s">
        <v>3</v>
      </c>
      <c r="I166" s="10">
        <f>SUM(I161:I165)</f>
        <v>27</v>
      </c>
      <c r="J166" s="31">
        <f>SUM(J161:J164)</f>
        <v>1</v>
      </c>
      <c r="K166" s="59"/>
      <c r="L166" s="59"/>
      <c r="M166" s="4"/>
      <c r="N166" s="4"/>
      <c r="O166" s="4"/>
      <c r="P166" s="4"/>
      <c r="Q166" s="1"/>
    </row>
    <row r="167" spans="1:17" x14ac:dyDescent="0.25">
      <c r="A167" s="118"/>
      <c r="C167" s="4"/>
      <c r="D167" s="4"/>
      <c r="E167" s="4"/>
      <c r="F167" s="4"/>
      <c r="G167" s="4"/>
      <c r="H167" s="32"/>
      <c r="I167" s="4"/>
      <c r="J167" s="4"/>
      <c r="K167" s="4"/>
      <c r="L167" s="4"/>
      <c r="M167" s="4"/>
      <c r="N167" s="4"/>
      <c r="O167" s="4"/>
      <c r="P167" s="4"/>
      <c r="Q167" s="1"/>
    </row>
    <row r="168" spans="1:17" s="15" customFormat="1" ht="15.75" x14ac:dyDescent="0.25">
      <c r="A168" s="120"/>
      <c r="B168" s="14"/>
      <c r="C168" s="14"/>
      <c r="D168" s="4"/>
      <c r="E168" s="4"/>
      <c r="F168" s="4"/>
      <c r="G168" s="4"/>
      <c r="H168" s="32"/>
      <c r="I168" s="4"/>
      <c r="J168" s="4"/>
      <c r="K168" s="4"/>
      <c r="L168" s="4"/>
      <c r="M168" s="14"/>
      <c r="N168" s="14"/>
      <c r="O168" s="14"/>
      <c r="P168" s="14"/>
      <c r="Q168" s="13"/>
    </row>
    <row r="169" spans="1:17" x14ac:dyDescent="0.25">
      <c r="A169" s="118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18"/>
      <c r="C170" s="4"/>
      <c r="D170" s="4"/>
      <c r="E170" s="4"/>
      <c r="F170" s="4"/>
      <c r="G170" s="4"/>
      <c r="H170" s="32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18"/>
      <c r="C171" s="4"/>
      <c r="D171" s="4"/>
      <c r="E171" s="4"/>
      <c r="F171" s="4"/>
      <c r="G171" s="4"/>
      <c r="H171" s="32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18"/>
      <c r="C172" s="4"/>
      <c r="D172" s="4"/>
      <c r="E172" s="4"/>
      <c r="F172" s="4"/>
      <c r="G172" s="4"/>
      <c r="H172" s="32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18"/>
      <c r="C173" s="4"/>
      <c r="D173" s="4"/>
      <c r="E173" s="4"/>
      <c r="F173" s="4"/>
      <c r="G173" s="4"/>
      <c r="H173" s="32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18"/>
      <c r="C174" s="4"/>
      <c r="D174" s="4"/>
      <c r="E174" s="4"/>
      <c r="F174" s="4"/>
      <c r="G174" s="4"/>
      <c r="H174" s="32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18"/>
      <c r="C175" s="4"/>
      <c r="D175" s="4"/>
      <c r="E175" s="4"/>
      <c r="F175" s="4"/>
      <c r="G175" s="4"/>
      <c r="H175" s="32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18"/>
      <c r="C176" s="4"/>
      <c r="D176" s="4"/>
      <c r="E176" s="4"/>
      <c r="F176" s="4"/>
      <c r="G176" s="4"/>
      <c r="H176" s="32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18"/>
      <c r="C177" s="4"/>
      <c r="D177" s="4"/>
      <c r="E177" s="4"/>
      <c r="F177" s="4"/>
      <c r="G177" s="4"/>
      <c r="H177" s="32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18"/>
      <c r="C178" s="4"/>
      <c r="D178" s="4"/>
      <c r="E178" s="4"/>
      <c r="F178" s="4"/>
      <c r="G178" s="4"/>
      <c r="H178" s="32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18"/>
      <c r="C179" s="4"/>
      <c r="D179" s="4"/>
      <c r="E179" s="4"/>
      <c r="F179" s="4"/>
      <c r="G179" s="4"/>
      <c r="H179" s="32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18"/>
      <c r="C180" s="4"/>
      <c r="D180" s="4"/>
      <c r="E180" s="4"/>
      <c r="F180" s="4"/>
      <c r="G180" s="4"/>
      <c r="H180" s="32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18"/>
      <c r="C181" s="4"/>
      <c r="D181" s="4"/>
      <c r="E181" s="4"/>
      <c r="F181" s="4"/>
      <c r="G181" s="4"/>
      <c r="H181" s="32"/>
      <c r="I181" s="4"/>
      <c r="J181" s="4"/>
      <c r="K181" s="4"/>
      <c r="L181" s="4"/>
      <c r="M181" s="4"/>
      <c r="N181" s="4"/>
      <c r="O181" s="4"/>
      <c r="P181" s="4"/>
      <c r="Q181" s="1"/>
    </row>
    <row r="182" spans="1:17" x14ac:dyDescent="0.25">
      <c r="A182" s="118"/>
      <c r="C182" s="4"/>
      <c r="D182" s="4"/>
      <c r="E182" s="4"/>
      <c r="F182" s="4"/>
      <c r="G182" s="4"/>
      <c r="H182" s="32"/>
      <c r="I182" s="4"/>
      <c r="J182" s="4"/>
      <c r="K182" s="4"/>
      <c r="L182" s="4"/>
      <c r="M182" s="4"/>
      <c r="N182" s="4"/>
      <c r="O182" s="4"/>
      <c r="P182" s="4"/>
      <c r="Q182" s="1"/>
    </row>
    <row r="183" spans="1:17" x14ac:dyDescent="0.25">
      <c r="A183" s="118"/>
      <c r="C183" s="4"/>
      <c r="D183" s="4"/>
      <c r="E183" s="4"/>
      <c r="F183" s="4"/>
      <c r="G183" s="4"/>
      <c r="H183" s="32"/>
      <c r="I183" s="4"/>
      <c r="J183" s="4"/>
      <c r="K183" s="4"/>
      <c r="L183" s="4"/>
      <c r="M183" s="4"/>
      <c r="N183" s="4"/>
      <c r="O183" s="4"/>
      <c r="P183" s="4"/>
      <c r="Q183" s="1"/>
    </row>
    <row r="184" spans="1:17" x14ac:dyDescent="0.25">
      <c r="A184" s="118"/>
      <c r="C184" s="4"/>
      <c r="D184" s="4"/>
      <c r="E184" s="4"/>
      <c r="F184" s="4"/>
      <c r="G184" s="4"/>
      <c r="H184" s="32"/>
      <c r="I184" s="4"/>
      <c r="J184" s="4"/>
      <c r="K184" s="4"/>
      <c r="L184" s="4"/>
      <c r="M184" s="4"/>
      <c r="N184" s="4"/>
      <c r="O184" s="4"/>
      <c r="P184" s="4"/>
      <c r="Q184" s="1"/>
    </row>
    <row r="185" spans="1:17" x14ac:dyDescent="0.25">
      <c r="A185" s="118"/>
      <c r="C185" s="4"/>
      <c r="D185" s="4"/>
      <c r="E185" s="4"/>
      <c r="F185" s="4"/>
      <c r="G185" s="4"/>
      <c r="H185" s="32"/>
      <c r="I185" s="4"/>
      <c r="J185" s="4"/>
      <c r="K185" s="4"/>
      <c r="L185" s="4"/>
      <c r="M185" s="4"/>
      <c r="N185" s="4"/>
      <c r="O185" s="4"/>
      <c r="P185" s="4"/>
      <c r="Q185" s="1"/>
    </row>
    <row r="186" spans="1:17" x14ac:dyDescent="0.25">
      <c r="A186" s="118"/>
      <c r="C186" s="4"/>
      <c r="D186" s="4"/>
      <c r="E186" s="4"/>
      <c r="F186" s="4"/>
      <c r="G186" s="4"/>
      <c r="H186" s="32"/>
      <c r="I186" s="4"/>
      <c r="J186" s="4"/>
      <c r="K186" s="4"/>
      <c r="L186" s="4"/>
      <c r="M186" s="4"/>
      <c r="N186" s="4"/>
      <c r="O186" s="4"/>
      <c r="P186" s="4"/>
      <c r="Q186" s="1"/>
    </row>
    <row r="187" spans="1:17" x14ac:dyDescent="0.25">
      <c r="A187" s="118"/>
      <c r="C187" s="4"/>
      <c r="D187" s="4"/>
      <c r="E187" s="4"/>
      <c r="F187" s="4"/>
      <c r="G187" s="4"/>
      <c r="H187" s="32"/>
      <c r="I187" s="4"/>
      <c r="J187" s="4"/>
      <c r="K187" s="4"/>
      <c r="L187" s="4"/>
      <c r="M187" s="4"/>
      <c r="N187" s="4"/>
      <c r="O187" s="4"/>
      <c r="P187" s="4"/>
      <c r="Q187" s="1"/>
    </row>
    <row r="188" spans="1:17" ht="15.75" thickBot="1" x14ac:dyDescent="0.3">
      <c r="A188" s="118"/>
      <c r="C188" s="4"/>
      <c r="D188" s="4"/>
      <c r="E188" s="4"/>
      <c r="F188" s="4"/>
      <c r="G188" s="4"/>
      <c r="H188" s="32"/>
      <c r="I188" s="4"/>
      <c r="J188" s="4"/>
      <c r="K188" s="4"/>
      <c r="L188" s="4"/>
      <c r="M188" s="4"/>
      <c r="N188" s="4"/>
      <c r="O188" s="4"/>
      <c r="P188" s="4"/>
      <c r="Q188" s="1"/>
    </row>
    <row r="189" spans="1:17" ht="19.5" thickBot="1" x14ac:dyDescent="0.3">
      <c r="A189" s="118"/>
      <c r="C189" s="4"/>
      <c r="D189" s="200" t="s">
        <v>17</v>
      </c>
      <c r="E189" s="201"/>
      <c r="F189" s="201"/>
      <c r="G189" s="201"/>
      <c r="H189" s="201"/>
      <c r="I189" s="201"/>
      <c r="J189" s="202"/>
      <c r="K189" s="171"/>
      <c r="L189" s="171"/>
      <c r="M189" s="4"/>
      <c r="N189" s="4"/>
      <c r="O189" s="4"/>
      <c r="P189" s="4"/>
      <c r="Q189" s="1"/>
    </row>
    <row r="190" spans="1:17" ht="15.75" thickBot="1" x14ac:dyDescent="0.3">
      <c r="A190" s="118"/>
      <c r="C190" s="4"/>
      <c r="D190" s="23">
        <v>1</v>
      </c>
      <c r="E190" s="206" t="str">
        <f>+'[1]ACUM-MAYO'!A173</f>
        <v>ECONOMICA ADMINISTRATIVA</v>
      </c>
      <c r="F190" s="207"/>
      <c r="G190" s="207"/>
      <c r="H190" s="208"/>
      <c r="I190" s="51">
        <v>27</v>
      </c>
      <c r="J190" s="33">
        <f>I190/I195</f>
        <v>1</v>
      </c>
      <c r="K190" s="53"/>
      <c r="L190" s="53"/>
      <c r="M190" s="4"/>
      <c r="N190" s="4"/>
      <c r="O190" s="4"/>
      <c r="P190" s="4"/>
      <c r="Q190" s="1"/>
    </row>
    <row r="191" spans="1:17" ht="19.5" customHeight="1" thickBot="1" x14ac:dyDescent="0.3">
      <c r="A191" s="118"/>
      <c r="C191" s="4"/>
      <c r="D191" s="23">
        <v>2</v>
      </c>
      <c r="E191" s="206" t="str">
        <f>+'[1]ACUM-MAYO'!A174</f>
        <v>TRAMITE</v>
      </c>
      <c r="F191" s="207"/>
      <c r="G191" s="207"/>
      <c r="H191" s="208"/>
      <c r="I191" s="51">
        <v>0</v>
      </c>
      <c r="J191" s="16">
        <f>I191/I195</f>
        <v>0</v>
      </c>
      <c r="K191" s="53"/>
      <c r="L191" s="53"/>
      <c r="M191" s="4"/>
      <c r="N191" s="4"/>
      <c r="O191" s="4"/>
      <c r="P191" s="4"/>
      <c r="Q191" s="1"/>
    </row>
    <row r="192" spans="1:17" ht="15.75" customHeight="1" thickBot="1" x14ac:dyDescent="0.3">
      <c r="A192" s="118"/>
      <c r="C192" s="4"/>
      <c r="D192" s="23">
        <v>3</v>
      </c>
      <c r="E192" s="206" t="str">
        <f>+'[1]ACUM-MAYO'!A175</f>
        <v>SERV. PUB.</v>
      </c>
      <c r="F192" s="207"/>
      <c r="G192" s="207"/>
      <c r="H192" s="208"/>
      <c r="I192" s="51">
        <v>0</v>
      </c>
      <c r="J192" s="16">
        <f>I192/I195</f>
        <v>0</v>
      </c>
      <c r="K192" s="53"/>
      <c r="L192" s="53"/>
      <c r="M192" s="4"/>
      <c r="N192" s="4"/>
      <c r="O192" s="4"/>
      <c r="P192" s="4"/>
      <c r="Q192" s="1"/>
    </row>
    <row r="193" spans="1:17" ht="15.75" thickBot="1" x14ac:dyDescent="0.3">
      <c r="A193" s="118"/>
      <c r="C193" s="4"/>
      <c r="D193" s="23">
        <v>4</v>
      </c>
      <c r="E193" s="206" t="str">
        <f>+'[1]ACUM-MAYO'!A176</f>
        <v>LEGAL</v>
      </c>
      <c r="F193" s="207"/>
      <c r="G193" s="207"/>
      <c r="H193" s="208"/>
      <c r="I193" s="51">
        <v>0</v>
      </c>
      <c r="J193" s="34">
        <f>I193/I195</f>
        <v>0</v>
      </c>
      <c r="K193" s="53"/>
      <c r="L193" s="53"/>
      <c r="M193" s="4"/>
      <c r="N193" s="4"/>
      <c r="O193" s="4"/>
      <c r="P193" s="4"/>
      <c r="Q193" s="1"/>
    </row>
    <row r="194" spans="1:17" ht="15.75" customHeight="1" thickBot="1" x14ac:dyDescent="0.3">
      <c r="A194" s="118"/>
      <c r="C194" s="4"/>
      <c r="D194" s="35"/>
      <c r="E194" s="36"/>
      <c r="F194" s="36"/>
      <c r="G194" s="36"/>
      <c r="H194" s="36"/>
      <c r="I194" s="36"/>
      <c r="J194" s="36"/>
      <c r="K194" s="36"/>
      <c r="L194" s="36"/>
      <c r="M194" s="4"/>
      <c r="N194" s="4"/>
      <c r="O194" s="4"/>
      <c r="P194" s="4"/>
      <c r="Q194" s="1"/>
    </row>
    <row r="195" spans="1:17" ht="16.5" thickBot="1" x14ac:dyDescent="0.3">
      <c r="A195" s="118"/>
      <c r="C195" s="4"/>
      <c r="D195" s="14"/>
      <c r="E195" s="14"/>
      <c r="F195" s="14"/>
      <c r="G195" s="14"/>
      <c r="H195" s="17" t="s">
        <v>3</v>
      </c>
      <c r="I195" s="10">
        <v>27</v>
      </c>
      <c r="J195" s="18">
        <f>SUM(J190:J193)</f>
        <v>1</v>
      </c>
      <c r="K195" s="54"/>
      <c r="L195" s="54"/>
      <c r="M195" s="4"/>
      <c r="N195" s="4"/>
      <c r="O195" s="4"/>
      <c r="P195" s="4"/>
      <c r="Q195" s="1"/>
    </row>
    <row r="196" spans="1:17" x14ac:dyDescent="0.25">
      <c r="A196" s="118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36"/>
      <c r="N196" s="4"/>
      <c r="O196" s="4"/>
      <c r="P196" s="4"/>
      <c r="Q196" s="1"/>
    </row>
    <row r="197" spans="1:17" s="15" customFormat="1" ht="15.75" x14ac:dyDescent="0.25">
      <c r="A197" s="120"/>
      <c r="B197" s="14"/>
      <c r="C197" s="14"/>
      <c r="D197" s="4"/>
      <c r="E197" s="4"/>
      <c r="F197" s="4"/>
      <c r="G197" s="4"/>
      <c r="H197" s="4"/>
      <c r="I197" s="4"/>
      <c r="J197" s="4"/>
      <c r="K197" s="4"/>
      <c r="L197" s="4"/>
      <c r="M197" s="14"/>
      <c r="N197" s="14"/>
      <c r="O197" s="14"/>
      <c r="P197" s="14"/>
      <c r="Q197" s="13"/>
    </row>
    <row r="198" spans="1:17" x14ac:dyDescent="0.25">
      <c r="A198" s="118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18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18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18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18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"/>
    </row>
    <row r="203" spans="1:17" x14ac:dyDescent="0.25">
      <c r="A203" s="118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18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18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18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18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18"/>
      <c r="C208" s="4"/>
      <c r="D208" s="4"/>
      <c r="E208" s="4"/>
      <c r="F208" s="4"/>
      <c r="G208" s="4"/>
      <c r="H208" s="4"/>
      <c r="I208" s="4"/>
      <c r="J208" s="4"/>
      <c r="K208" s="4"/>
      <c r="L208" s="4"/>
      <c r="N208" s="4"/>
      <c r="O208" s="4"/>
      <c r="P208" s="4"/>
      <c r="Q208" s="1"/>
    </row>
    <row r="209" spans="1:17" x14ac:dyDescent="0.25">
      <c r="A209" s="118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"/>
    </row>
    <row r="210" spans="1:17" x14ac:dyDescent="0.25">
      <c r="A210" s="118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"/>
    </row>
    <row r="211" spans="1:17" x14ac:dyDescent="0.25">
      <c r="A211" s="118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"/>
    </row>
    <row r="212" spans="1:17" x14ac:dyDescent="0.25">
      <c r="A212" s="118"/>
      <c r="C212" s="4"/>
      <c r="D212" s="36"/>
      <c r="E212" s="36"/>
      <c r="F212" s="36"/>
      <c r="G212" s="37"/>
      <c r="H212" s="32"/>
      <c r="I212" s="4"/>
      <c r="J212" s="4"/>
      <c r="K212" s="4"/>
      <c r="L212" s="4"/>
      <c r="M212" s="4"/>
      <c r="N212" s="4"/>
      <c r="O212" s="4"/>
      <c r="P212" s="4"/>
      <c r="Q212" s="1"/>
    </row>
    <row r="213" spans="1:17" x14ac:dyDescent="0.25">
      <c r="A213" s="118"/>
      <c r="C213" s="4"/>
      <c r="D213" s="36"/>
      <c r="E213" s="36"/>
      <c r="F213" s="36"/>
      <c r="G213" s="37"/>
      <c r="H213" s="32"/>
      <c r="I213" s="4"/>
      <c r="J213" s="4"/>
      <c r="K213" s="4"/>
      <c r="L213" s="4"/>
      <c r="M213" s="4"/>
      <c r="N213" s="4"/>
      <c r="O213" s="4"/>
      <c r="P213" s="4"/>
      <c r="Q213" s="1"/>
    </row>
    <row r="214" spans="1:17" x14ac:dyDescent="0.25">
      <c r="A214" s="118"/>
      <c r="C214" s="4"/>
      <c r="D214" s="36"/>
      <c r="E214" s="36"/>
      <c r="F214" s="36"/>
      <c r="G214" s="37"/>
      <c r="H214" s="32"/>
      <c r="I214" s="4"/>
      <c r="J214" s="4"/>
      <c r="K214" s="4"/>
      <c r="L214" s="4"/>
      <c r="M214" s="4"/>
      <c r="N214" s="4"/>
      <c r="O214" s="4"/>
      <c r="P214" s="4"/>
      <c r="Q214" s="1"/>
    </row>
    <row r="215" spans="1:17" x14ac:dyDescent="0.25">
      <c r="A215" s="118"/>
      <c r="C215" s="4"/>
      <c r="D215" s="36"/>
      <c r="E215" s="36"/>
      <c r="F215" s="36"/>
      <c r="G215" s="37"/>
      <c r="H215" s="32"/>
      <c r="I215" s="4"/>
      <c r="J215" s="4"/>
      <c r="K215" s="4"/>
      <c r="L215" s="4"/>
      <c r="M215" s="4"/>
      <c r="N215" s="4"/>
      <c r="O215" s="4"/>
      <c r="P215" s="4"/>
      <c r="Q215" s="1"/>
    </row>
    <row r="216" spans="1:17" x14ac:dyDescent="0.25">
      <c r="A216" s="118"/>
      <c r="C216" s="4"/>
      <c r="D216" s="36"/>
      <c r="E216" s="36"/>
      <c r="F216" s="36"/>
      <c r="G216" s="37"/>
      <c r="H216" s="32"/>
      <c r="I216" s="4"/>
      <c r="J216" s="4"/>
      <c r="K216" s="4"/>
      <c r="L216" s="4"/>
      <c r="M216" s="4"/>
      <c r="N216" s="4"/>
      <c r="O216" s="4"/>
      <c r="P216" s="4"/>
      <c r="Q216" s="1"/>
    </row>
    <row r="217" spans="1:17" ht="15.75" thickBot="1" x14ac:dyDescent="0.3">
      <c r="A217" s="118"/>
      <c r="C217" s="4"/>
      <c r="D217" s="36"/>
      <c r="E217" s="36"/>
      <c r="F217" s="36"/>
      <c r="G217" s="37"/>
      <c r="H217" s="32"/>
      <c r="I217" s="4"/>
      <c r="J217" s="4"/>
      <c r="K217" s="4"/>
      <c r="L217" s="4"/>
      <c r="M217" s="4"/>
      <c r="N217" s="4"/>
      <c r="O217" s="4"/>
      <c r="P217" s="4"/>
      <c r="Q217" s="1"/>
    </row>
    <row r="218" spans="1:17" ht="19.5" thickBot="1" x14ac:dyDescent="0.3">
      <c r="A218" s="118"/>
      <c r="C218" s="4"/>
      <c r="D218" s="200" t="s">
        <v>18</v>
      </c>
      <c r="E218" s="201"/>
      <c r="F218" s="201"/>
      <c r="G218" s="201"/>
      <c r="H218" s="201"/>
      <c r="I218" s="201"/>
      <c r="J218" s="202"/>
      <c r="K218" s="171"/>
      <c r="L218" s="171"/>
      <c r="M218" s="4"/>
      <c r="N218" s="4"/>
      <c r="O218" s="4"/>
      <c r="P218" s="4"/>
      <c r="Q218" s="1"/>
    </row>
    <row r="219" spans="1:17" ht="15.75" thickBot="1" x14ac:dyDescent="0.3">
      <c r="A219" s="118"/>
      <c r="C219" s="4"/>
      <c r="D219" s="23">
        <v>1</v>
      </c>
      <c r="E219" s="38" t="s">
        <v>39</v>
      </c>
      <c r="F219" s="39"/>
      <c r="G219" s="39"/>
      <c r="H219" s="40"/>
      <c r="I219" s="167">
        <v>18</v>
      </c>
      <c r="J219" s="33">
        <f>I219/I224</f>
        <v>0.66666666666666663</v>
      </c>
      <c r="K219" s="53"/>
      <c r="L219" s="53"/>
      <c r="M219" s="4"/>
      <c r="N219" s="4"/>
      <c r="O219" s="4"/>
      <c r="P219" s="4"/>
      <c r="Q219" s="1"/>
    </row>
    <row r="220" spans="1:17" ht="19.5" customHeight="1" thickBot="1" x14ac:dyDescent="0.3">
      <c r="A220" s="118"/>
      <c r="C220" s="4"/>
      <c r="D220" s="23">
        <v>2</v>
      </c>
      <c r="E220" s="38" t="str">
        <f>+'[1]ACUM-MAYO'!A187</f>
        <v>CORREO ELECTRONICO</v>
      </c>
      <c r="F220" s="39"/>
      <c r="G220" s="39"/>
      <c r="H220" s="40"/>
      <c r="I220" s="167">
        <v>4</v>
      </c>
      <c r="J220" s="33">
        <f>I220/I224</f>
        <v>0.14814814814814814</v>
      </c>
      <c r="K220" s="53"/>
      <c r="L220" s="53"/>
      <c r="M220" s="4"/>
      <c r="N220" s="4"/>
      <c r="O220" s="4"/>
      <c r="P220" s="4"/>
      <c r="Q220" s="1"/>
    </row>
    <row r="221" spans="1:17" ht="15.75" customHeight="1" thickBot="1" x14ac:dyDescent="0.3">
      <c r="A221" s="118"/>
      <c r="C221" s="4"/>
      <c r="D221" s="23">
        <v>3</v>
      </c>
      <c r="E221" s="38" t="str">
        <f>+'[1]ACUM-MAYO'!A188</f>
        <v>NOTIFICACIÓN PERSONAL</v>
      </c>
      <c r="F221" s="39"/>
      <c r="G221" s="39"/>
      <c r="H221" s="40"/>
      <c r="I221" s="167">
        <v>5</v>
      </c>
      <c r="J221" s="33">
        <f>I221/I224</f>
        <v>0.18518518518518517</v>
      </c>
      <c r="K221" s="53"/>
      <c r="L221" s="53"/>
      <c r="M221" s="4"/>
      <c r="N221" s="4"/>
      <c r="O221" s="4"/>
      <c r="P221" s="4"/>
      <c r="Q221" s="1"/>
    </row>
    <row r="222" spans="1:17" ht="15.75" customHeight="1" thickBot="1" x14ac:dyDescent="0.3">
      <c r="A222" s="118"/>
      <c r="C222" s="4"/>
      <c r="D222" s="23">
        <v>4</v>
      </c>
      <c r="E222" s="38" t="str">
        <f>+'[1]ACUM-MAYO'!A189</f>
        <v>LISTAS</v>
      </c>
      <c r="F222" s="39"/>
      <c r="G222" s="168"/>
      <c r="H222" s="169"/>
      <c r="I222" s="167">
        <v>0</v>
      </c>
      <c r="J222" s="33">
        <f>I222/I224</f>
        <v>0</v>
      </c>
      <c r="K222" s="53"/>
      <c r="L222" s="53"/>
      <c r="M222" s="4"/>
      <c r="N222" s="41"/>
      <c r="O222" s="4"/>
      <c r="P222" s="4"/>
      <c r="Q222" s="1"/>
    </row>
    <row r="223" spans="1:17" ht="15.75" customHeight="1" thickBot="1" x14ac:dyDescent="0.3">
      <c r="A223" s="118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1"/>
      <c r="O223" s="4"/>
      <c r="P223" s="4"/>
      <c r="Q223" s="1"/>
    </row>
    <row r="224" spans="1:17" ht="15.75" customHeight="1" thickBot="1" x14ac:dyDescent="0.3">
      <c r="A224" s="118"/>
      <c r="C224" s="4"/>
      <c r="D224" s="14"/>
      <c r="E224" s="30"/>
      <c r="F224" s="30"/>
      <c r="G224" s="30"/>
      <c r="H224" s="17" t="s">
        <v>3</v>
      </c>
      <c r="I224" s="10">
        <f>SUM(I219:I223)</f>
        <v>27</v>
      </c>
      <c r="J224" s="18">
        <f>SUM(J219:J223)</f>
        <v>1</v>
      </c>
      <c r="K224" s="54"/>
      <c r="L224" s="54"/>
      <c r="M224" s="4"/>
      <c r="N224" s="4"/>
      <c r="O224" s="4"/>
      <c r="P224" s="4"/>
      <c r="Q224" s="1"/>
    </row>
    <row r="225" spans="1:17" ht="15.75" customHeight="1" x14ac:dyDescent="0.25">
      <c r="A225" s="118"/>
      <c r="C225" s="4"/>
      <c r="D225" s="14"/>
      <c r="E225" s="30"/>
      <c r="F225" s="30"/>
      <c r="G225" s="30"/>
      <c r="H225" s="110"/>
      <c r="I225" s="111"/>
      <c r="J225" s="112"/>
      <c r="K225" s="54"/>
      <c r="L225" s="54"/>
      <c r="M225" s="4"/>
      <c r="N225" s="4"/>
      <c r="O225" s="4"/>
      <c r="P225" s="4"/>
      <c r="Q225" s="1"/>
    </row>
    <row r="226" spans="1:17" ht="15.75" customHeight="1" x14ac:dyDescent="0.25">
      <c r="A226" s="118"/>
      <c r="C226" s="4"/>
      <c r="D226" s="14"/>
      <c r="E226" s="30"/>
      <c r="F226" s="30"/>
      <c r="G226" s="30"/>
      <c r="H226" s="110"/>
      <c r="I226" s="111"/>
      <c r="J226" s="112"/>
      <c r="K226" s="54"/>
      <c r="L226" s="54"/>
      <c r="M226" s="4"/>
      <c r="N226" s="4"/>
      <c r="O226" s="4"/>
      <c r="P226" s="4"/>
      <c r="Q226" s="1"/>
    </row>
    <row r="227" spans="1:17" x14ac:dyDescent="0.25">
      <c r="A227" s="118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s="15" customFormat="1" ht="15.75" x14ac:dyDescent="0.25">
      <c r="A228" s="120"/>
      <c r="B228" s="14"/>
      <c r="C228" s="14"/>
      <c r="D228" s="4"/>
      <c r="E228" s="4"/>
      <c r="F228" s="4"/>
      <c r="G228" s="4"/>
      <c r="H228" s="4"/>
      <c r="I228" s="4"/>
      <c r="J228" s="4"/>
      <c r="K228" s="4"/>
      <c r="L228" s="4"/>
      <c r="M228" s="14"/>
      <c r="N228" s="14"/>
      <c r="O228" s="14"/>
      <c r="P228" s="14"/>
      <c r="Q228" s="13"/>
    </row>
    <row r="229" spans="1:17" x14ac:dyDescent="0.25">
      <c r="A229" s="118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18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18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18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18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18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18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x14ac:dyDescent="0.25">
      <c r="A236" s="118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x14ac:dyDescent="0.25">
      <c r="A237" s="118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x14ac:dyDescent="0.25">
      <c r="A238" s="118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x14ac:dyDescent="0.25">
      <c r="A239" s="118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x14ac:dyDescent="0.25">
      <c r="A240" s="118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x14ac:dyDescent="0.25">
      <c r="A241" s="118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"/>
    </row>
    <row r="242" spans="1:17" x14ac:dyDescent="0.25">
      <c r="A242" s="118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"/>
    </row>
    <row r="243" spans="1:17" x14ac:dyDescent="0.25">
      <c r="A243" s="118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"/>
    </row>
    <row r="244" spans="1:17" x14ac:dyDescent="0.25">
      <c r="A244" s="118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"/>
    </row>
    <row r="245" spans="1:17" x14ac:dyDescent="0.25">
      <c r="A245" s="118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"/>
    </row>
    <row r="246" spans="1:17" ht="15.75" thickBot="1" x14ac:dyDescent="0.3">
      <c r="A246" s="118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"/>
    </row>
    <row r="247" spans="1:17" ht="19.5" thickBot="1" x14ac:dyDescent="0.3">
      <c r="A247" s="118"/>
      <c r="C247" s="4"/>
      <c r="D247" s="212" t="s">
        <v>25</v>
      </c>
      <c r="E247" s="213"/>
      <c r="F247" s="213"/>
      <c r="G247" s="214"/>
      <c r="H247" s="61"/>
      <c r="I247" s="4"/>
      <c r="J247" s="4"/>
      <c r="K247" s="4"/>
      <c r="L247" s="4"/>
      <c r="M247" s="4"/>
      <c r="N247" s="4"/>
      <c r="O247" s="4"/>
      <c r="P247" s="4"/>
      <c r="Q247" s="1"/>
    </row>
    <row r="248" spans="1:17" ht="27" customHeight="1" thickBot="1" x14ac:dyDescent="0.3">
      <c r="A248" s="118"/>
      <c r="C248" s="4"/>
      <c r="D248" s="9">
        <v>1</v>
      </c>
      <c r="E248" s="221" t="s">
        <v>26</v>
      </c>
      <c r="F248" s="222"/>
      <c r="G248" s="140">
        <v>0</v>
      </c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ht="19.5" customHeight="1" thickBot="1" x14ac:dyDescent="0.3">
      <c r="A249" s="118"/>
      <c r="C249" s="44"/>
      <c r="D249" s="9">
        <v>2</v>
      </c>
      <c r="E249" s="221" t="s">
        <v>27</v>
      </c>
      <c r="F249" s="222"/>
      <c r="G249" s="141">
        <v>12</v>
      </c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ht="24" customHeight="1" thickBot="1" x14ac:dyDescent="0.3">
      <c r="A250" s="118"/>
      <c r="C250" s="45"/>
      <c r="D250" s="9">
        <v>3</v>
      </c>
      <c r="E250" s="221" t="s">
        <v>28</v>
      </c>
      <c r="F250" s="222"/>
      <c r="G250" s="141">
        <v>4</v>
      </c>
      <c r="H250" s="4"/>
      <c r="I250" s="4"/>
      <c r="J250" s="4"/>
      <c r="K250" s="4"/>
      <c r="L250" s="4"/>
      <c r="M250" s="4"/>
      <c r="N250" s="4"/>
      <c r="O250" s="4"/>
      <c r="P250" s="1"/>
      <c r="Q250" s="47"/>
    </row>
    <row r="251" spans="1:17" ht="15.75" customHeight="1" thickBot="1" x14ac:dyDescent="0.3">
      <c r="A251" s="118"/>
      <c r="C251" s="45"/>
      <c r="D251" s="9">
        <v>4</v>
      </c>
      <c r="E251" s="221" t="s">
        <v>29</v>
      </c>
      <c r="F251" s="222"/>
      <c r="G251" s="141">
        <v>0</v>
      </c>
      <c r="H251" s="4"/>
      <c r="I251" s="4"/>
      <c r="J251" s="4"/>
      <c r="K251" s="4"/>
      <c r="L251" s="4"/>
      <c r="M251" s="4"/>
      <c r="N251" s="4"/>
      <c r="O251" s="4"/>
      <c r="P251" s="1"/>
      <c r="Q251" s="47"/>
    </row>
    <row r="252" spans="1:17" ht="15.75" customHeight="1" thickBot="1" x14ac:dyDescent="0.3">
      <c r="A252" s="118"/>
      <c r="C252" s="45"/>
      <c r="D252" s="9">
        <v>5</v>
      </c>
      <c r="E252" s="221" t="s">
        <v>30</v>
      </c>
      <c r="F252" s="222"/>
      <c r="G252" s="141">
        <v>0</v>
      </c>
      <c r="H252" s="4"/>
      <c r="I252" s="4"/>
      <c r="J252" s="4"/>
      <c r="K252" s="4"/>
      <c r="L252" s="4"/>
      <c r="M252" s="4"/>
      <c r="N252" s="4"/>
      <c r="O252" s="4"/>
      <c r="P252" s="1"/>
      <c r="Q252" s="47"/>
    </row>
    <row r="253" spans="1:17" ht="15.75" customHeight="1" thickBot="1" x14ac:dyDescent="0.3">
      <c r="A253" s="118"/>
      <c r="C253" s="45"/>
      <c r="D253" s="113">
        <v>6</v>
      </c>
      <c r="E253" s="217" t="s">
        <v>31</v>
      </c>
      <c r="F253" s="218"/>
      <c r="G253" s="142">
        <v>4</v>
      </c>
      <c r="H253" s="4"/>
      <c r="I253" s="4"/>
      <c r="J253" s="4"/>
      <c r="K253" s="4"/>
      <c r="L253" s="4"/>
      <c r="M253" s="4"/>
      <c r="N253" s="4"/>
      <c r="O253" s="4"/>
      <c r="P253" s="1"/>
      <c r="Q253" s="47"/>
    </row>
    <row r="254" spans="1:17" ht="15.75" customHeight="1" thickBot="1" x14ac:dyDescent="0.3">
      <c r="A254" s="118"/>
      <c r="C254" s="45"/>
      <c r="D254" s="9">
        <v>7</v>
      </c>
      <c r="E254" s="219" t="s">
        <v>32</v>
      </c>
      <c r="F254" s="220"/>
      <c r="G254" s="143">
        <v>7</v>
      </c>
      <c r="H254" s="4"/>
      <c r="I254" s="4"/>
      <c r="J254" s="4"/>
      <c r="K254" s="4"/>
      <c r="L254" s="4"/>
      <c r="M254" s="4"/>
      <c r="N254" s="4"/>
      <c r="O254" s="4"/>
      <c r="P254" s="1"/>
      <c r="Q254" s="47"/>
    </row>
    <row r="255" spans="1:17" ht="15.75" customHeight="1" thickBot="1" x14ac:dyDescent="0.3">
      <c r="A255" s="118"/>
      <c r="C255" s="45"/>
      <c r="D255" s="4"/>
      <c r="E255" s="215" t="s">
        <v>3</v>
      </c>
      <c r="F255" s="216"/>
      <c r="G255" s="63">
        <f>SUM(G248:G254)</f>
        <v>27</v>
      </c>
      <c r="H255" s="50"/>
      <c r="I255" s="4"/>
      <c r="J255" s="4"/>
      <c r="K255" s="4"/>
      <c r="L255" s="4"/>
      <c r="M255" s="4"/>
      <c r="N255" s="4"/>
    </row>
    <row r="256" spans="1:17" ht="15.75" customHeight="1" x14ac:dyDescent="0.25">
      <c r="A256" s="118"/>
      <c r="C256" s="45"/>
      <c r="D256" s="4"/>
      <c r="H256" s="4"/>
      <c r="I256" s="4"/>
      <c r="J256" s="4"/>
      <c r="K256" s="4"/>
      <c r="L256" s="4"/>
      <c r="M256" s="4"/>
      <c r="N256" s="4"/>
      <c r="O256" s="4"/>
      <c r="P256" s="1"/>
      <c r="Q256" s="47"/>
    </row>
    <row r="257" spans="1:17" ht="15.75" customHeight="1" thickBot="1" x14ac:dyDescent="0.3">
      <c r="A257" s="118"/>
      <c r="C257" s="4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1"/>
      <c r="Q257" s="47"/>
    </row>
    <row r="258" spans="1:17" ht="15.75" customHeight="1" thickBot="1" x14ac:dyDescent="0.3">
      <c r="A258" s="118"/>
      <c r="B258" s="194" t="s">
        <v>38</v>
      </c>
      <c r="C258" s="195"/>
      <c r="D258" s="195"/>
      <c r="E258" s="195"/>
      <c r="F258" s="195"/>
      <c r="G258" s="195"/>
      <c r="H258" s="195"/>
      <c r="I258" s="195"/>
      <c r="J258" s="195"/>
      <c r="K258" s="195"/>
      <c r="L258" s="195"/>
      <c r="M258" s="195"/>
      <c r="N258" s="195"/>
      <c r="O258" s="195"/>
      <c r="P258" s="1"/>
      <c r="Q258" s="47"/>
    </row>
    <row r="259" spans="1:17" ht="15.75" customHeight="1" x14ac:dyDescent="0.25">
      <c r="A259" s="118"/>
      <c r="C259" s="4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"/>
      <c r="Q259" s="47"/>
    </row>
    <row r="260" spans="1:17" ht="15.75" customHeight="1" x14ac:dyDescent="0.25">
      <c r="A260" s="118"/>
      <c r="C260" s="4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"/>
      <c r="Q260" s="47"/>
    </row>
    <row r="261" spans="1:17" ht="15.75" customHeight="1" x14ac:dyDescent="0.25">
      <c r="A261" s="118"/>
      <c r="C261" s="4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1"/>
      <c r="Q261" s="47"/>
    </row>
    <row r="262" spans="1:17" ht="15.75" customHeight="1" x14ac:dyDescent="0.25">
      <c r="A262" s="118"/>
      <c r="C262" s="45"/>
      <c r="D262" s="4"/>
      <c r="E262" s="4"/>
      <c r="F262" s="4"/>
      <c r="G262" s="4"/>
      <c r="H262" s="15"/>
      <c r="I262" s="14"/>
      <c r="J262" s="14"/>
      <c r="K262" s="14"/>
      <c r="L262" s="14"/>
      <c r="M262" s="4"/>
      <c r="N262" s="4"/>
      <c r="O262" s="4"/>
      <c r="P262" s="1"/>
      <c r="Q262" s="47"/>
    </row>
    <row r="263" spans="1:17" x14ac:dyDescent="0.25">
      <c r="A263" s="118"/>
      <c r="C263" s="4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s="15" customFormat="1" ht="15.75" x14ac:dyDescent="0.25">
      <c r="A264" s="120"/>
      <c r="B264" s="14"/>
      <c r="C264" s="14"/>
      <c r="D264" s="4"/>
      <c r="E264" s="4"/>
      <c r="F264" s="4"/>
      <c r="G264" s="4"/>
      <c r="H264" s="4"/>
      <c r="I264" s="4"/>
      <c r="J264" s="4"/>
      <c r="K264" s="4"/>
      <c r="L264" s="4"/>
      <c r="M264" s="14"/>
      <c r="N264" s="14"/>
      <c r="O264" s="14"/>
      <c r="P264" s="14"/>
      <c r="Q264" s="13"/>
    </row>
    <row r="265" spans="1:17" x14ac:dyDescent="0.25">
      <c r="A265" s="118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ht="15.75" thickBot="1" x14ac:dyDescent="0.3">
      <c r="A266" s="118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ht="24" customHeight="1" thickBot="1" x14ac:dyDescent="0.3">
      <c r="A267" s="118"/>
      <c r="P267" s="48"/>
      <c r="Q267" s="46"/>
    </row>
    <row r="268" spans="1:17" x14ac:dyDescent="0.25">
      <c r="A268" s="118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18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18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18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18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18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18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18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18"/>
      <c r="C276" s="4"/>
      <c r="D276" s="1"/>
      <c r="E276" s="1"/>
      <c r="F276" s="1"/>
      <c r="G276" s="1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18"/>
      <c r="C277" s="4"/>
      <c r="H277" s="4"/>
      <c r="I277" s="4"/>
      <c r="J277" s="4"/>
      <c r="K277" s="4"/>
      <c r="L277" s="4"/>
      <c r="M277" s="4"/>
      <c r="N277" s="4"/>
      <c r="O277" s="4"/>
      <c r="P277" s="4"/>
      <c r="Q277" s="1"/>
    </row>
    <row r="278" spans="1:17" x14ac:dyDescent="0.25">
      <c r="A278" s="118"/>
      <c r="C278" s="4"/>
      <c r="H278" s="4"/>
      <c r="I278" s="4"/>
      <c r="J278" s="4"/>
      <c r="K278" s="4"/>
      <c r="L278" s="4"/>
      <c r="M278" s="4"/>
      <c r="N278" s="4"/>
      <c r="O278" s="4"/>
      <c r="P278" s="4"/>
      <c r="Q278" s="1"/>
    </row>
    <row r="279" spans="1:17" x14ac:dyDescent="0.25">
      <c r="A279" s="118"/>
      <c r="C279" s="4"/>
      <c r="H279" s="4"/>
      <c r="I279" s="4"/>
      <c r="J279" s="4"/>
      <c r="K279" s="4"/>
      <c r="L279" s="4"/>
      <c r="M279" s="4"/>
      <c r="N279" s="4"/>
      <c r="O279" s="4"/>
      <c r="P279" s="4"/>
      <c r="Q279" s="1"/>
    </row>
    <row r="280" spans="1:17" x14ac:dyDescent="0.25">
      <c r="A280" s="118"/>
      <c r="C280" s="4"/>
      <c r="H280" s="4"/>
      <c r="I280" s="4"/>
      <c r="J280" s="4"/>
      <c r="K280" s="4"/>
      <c r="L280" s="4"/>
      <c r="M280" s="4"/>
      <c r="N280" s="4"/>
      <c r="O280" s="4"/>
      <c r="P280" s="4"/>
      <c r="Q280" s="1"/>
    </row>
    <row r="281" spans="1:17" x14ac:dyDescent="0.25">
      <c r="A281" s="118"/>
      <c r="C281" s="4"/>
      <c r="H281" s="4"/>
      <c r="I281" s="4"/>
      <c r="J281" s="4"/>
      <c r="K281" s="4"/>
      <c r="L281" s="4"/>
      <c r="M281" s="4"/>
      <c r="N281" s="4"/>
      <c r="O281" s="4"/>
      <c r="P281" s="4"/>
      <c r="Q281" s="1"/>
    </row>
    <row r="282" spans="1:17" x14ac:dyDescent="0.25">
      <c r="A282" s="118"/>
      <c r="C282" s="4"/>
      <c r="H282" s="4"/>
      <c r="I282" s="4"/>
      <c r="J282" s="4"/>
      <c r="K282" s="4"/>
      <c r="L282" s="4"/>
      <c r="M282" s="4"/>
      <c r="N282" s="4"/>
      <c r="O282" s="4"/>
      <c r="P282" s="4"/>
      <c r="Q282" s="1"/>
    </row>
    <row r="283" spans="1:17" x14ac:dyDescent="0.25">
      <c r="A283" s="118"/>
      <c r="C283" s="4"/>
      <c r="H283" s="4"/>
      <c r="I283" s="4"/>
      <c r="J283" s="4"/>
      <c r="K283" s="4"/>
      <c r="L283" s="4"/>
      <c r="M283" s="4"/>
      <c r="N283" s="4"/>
      <c r="O283" s="4"/>
      <c r="P283" s="4"/>
      <c r="Q283" s="1"/>
    </row>
    <row r="284" spans="1:17" x14ac:dyDescent="0.25">
      <c r="A284" s="118"/>
      <c r="C284" s="4"/>
      <c r="H284" s="4"/>
      <c r="I284" s="4"/>
      <c r="J284" s="4"/>
      <c r="K284" s="4"/>
      <c r="L284" s="4"/>
      <c r="M284" s="4"/>
      <c r="N284" s="4"/>
      <c r="O284" s="4"/>
      <c r="P284" s="4"/>
      <c r="Q284" s="1"/>
    </row>
    <row r="285" spans="1:17" x14ac:dyDescent="0.25">
      <c r="A285" s="118"/>
      <c r="C285" s="4"/>
      <c r="H285" s="4"/>
      <c r="I285" s="4"/>
      <c r="J285" s="4"/>
      <c r="K285" s="4"/>
      <c r="L285" s="4"/>
      <c r="M285" s="4"/>
      <c r="N285" s="4"/>
      <c r="O285" s="4"/>
      <c r="P285" s="4"/>
      <c r="Q285" s="1"/>
    </row>
    <row r="286" spans="1:17" x14ac:dyDescent="0.25">
      <c r="A286" s="118"/>
      <c r="C286" s="4"/>
      <c r="H286" s="4"/>
      <c r="I286" s="4"/>
      <c r="J286" s="4"/>
      <c r="K286" s="4"/>
      <c r="L286" s="4"/>
      <c r="M286" s="4"/>
      <c r="N286" s="4"/>
      <c r="O286" s="4"/>
      <c r="P286" s="4"/>
      <c r="Q286" s="1"/>
    </row>
    <row r="287" spans="1:17" x14ac:dyDescent="0.25">
      <c r="A287" s="118"/>
      <c r="C287" s="4"/>
      <c r="H287" s="4"/>
      <c r="I287" s="4"/>
      <c r="J287" s="4"/>
      <c r="K287" s="4"/>
      <c r="L287" s="4"/>
      <c r="M287" s="4"/>
      <c r="N287" s="4"/>
      <c r="O287" s="4"/>
      <c r="P287" s="4"/>
      <c r="Q287" s="1"/>
    </row>
    <row r="288" spans="1:17" x14ac:dyDescent="0.25">
      <c r="A288" s="118"/>
      <c r="C288" s="4"/>
      <c r="H288" s="4"/>
      <c r="I288" s="4"/>
      <c r="J288" s="4"/>
      <c r="K288" s="4"/>
      <c r="L288" s="4"/>
      <c r="M288" s="4"/>
      <c r="N288" s="4"/>
      <c r="O288" s="4"/>
      <c r="P288" s="4"/>
      <c r="Q288" s="1"/>
    </row>
    <row r="289" spans="1:17" x14ac:dyDescent="0.25">
      <c r="A289" s="118"/>
      <c r="C289" s="4"/>
      <c r="H289" s="4"/>
      <c r="I289" s="4"/>
      <c r="J289" s="4"/>
      <c r="K289" s="4"/>
      <c r="L289" s="4"/>
      <c r="M289" s="4"/>
      <c r="N289" s="4"/>
      <c r="O289" s="4"/>
      <c r="P289" s="4"/>
      <c r="Q289" s="1"/>
    </row>
    <row r="290" spans="1:17" x14ac:dyDescent="0.25">
      <c r="A290" s="118"/>
      <c r="C290" s="4"/>
      <c r="H290" s="4"/>
      <c r="I290" s="4"/>
      <c r="J290" s="4"/>
      <c r="K290" s="4"/>
      <c r="L290" s="4"/>
      <c r="M290" s="4"/>
      <c r="N290" s="4"/>
      <c r="O290" s="4"/>
      <c r="P290" s="4"/>
      <c r="Q290" s="1"/>
    </row>
    <row r="291" spans="1:17" x14ac:dyDescent="0.25">
      <c r="A291" s="118"/>
      <c r="C291" s="4"/>
      <c r="M291" s="4"/>
      <c r="N291" s="4"/>
      <c r="O291" s="4"/>
      <c r="P291" s="4"/>
      <c r="Q291" s="1"/>
    </row>
    <row r="292" spans="1:17" x14ac:dyDescent="0.25">
      <c r="A292" s="118"/>
      <c r="C292" s="4"/>
      <c r="M292" s="4"/>
      <c r="N292" s="4"/>
      <c r="O292" s="4"/>
      <c r="P292" s="4"/>
      <c r="Q292" s="1"/>
    </row>
    <row r="293" spans="1:17" x14ac:dyDescent="0.25">
      <c r="A293" s="118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"/>
      <c r="Q293" s="1"/>
    </row>
    <row r="294" spans="1:17" x14ac:dyDescent="0.25">
      <c r="A294" s="118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Q294" s="47"/>
    </row>
    <row r="295" spans="1:17" x14ac:dyDescent="0.25">
      <c r="A295" s="118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Q295" s="47"/>
    </row>
    <row r="296" spans="1:17" x14ac:dyDescent="0.25">
      <c r="A296" s="11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Q296" s="47"/>
    </row>
    <row r="297" spans="1:17" x14ac:dyDescent="0.25">
      <c r="A297" s="118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Q297" s="47"/>
    </row>
    <row r="298" spans="1:17" x14ac:dyDescent="0.25">
      <c r="A298" s="118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Q298" s="47"/>
    </row>
    <row r="299" spans="1:17" x14ac:dyDescent="0.25">
      <c r="A299" s="118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</row>
    <row r="300" spans="1:17" x14ac:dyDescent="0.25">
      <c r="A300" s="65"/>
      <c r="B300" s="65"/>
      <c r="C300" s="65"/>
    </row>
    <row r="301" spans="1:17" x14ac:dyDescent="0.25">
      <c r="A301" s="65"/>
      <c r="B301" s="65"/>
      <c r="C301" s="65"/>
    </row>
    <row r="302" spans="1:17" x14ac:dyDescent="0.25">
      <c r="A302" s="65"/>
      <c r="B302" s="65"/>
      <c r="C302" s="65"/>
    </row>
    <row r="303" spans="1:17" x14ac:dyDescent="0.25">
      <c r="A303" s="65"/>
      <c r="B303" s="65"/>
      <c r="C303" s="65"/>
    </row>
    <row r="304" spans="1:17" x14ac:dyDescent="0.25">
      <c r="A304" s="65"/>
      <c r="B304" s="65"/>
      <c r="C304" s="65"/>
    </row>
    <row r="305" spans="1:3" x14ac:dyDescent="0.25">
      <c r="A305" s="65"/>
      <c r="B305" s="65"/>
      <c r="C305" s="65"/>
    </row>
    <row r="306" spans="1:3" x14ac:dyDescent="0.25">
      <c r="A306" s="65"/>
      <c r="B306" s="65"/>
      <c r="C306" s="65"/>
    </row>
  </sheetData>
  <mergeCells count="52">
    <mergeCell ref="E253:F253"/>
    <mergeCell ref="E254:F254"/>
    <mergeCell ref="E255:F255"/>
    <mergeCell ref="B258:O25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Estadísticas enero 2023</vt:lpstr>
      <vt:lpstr>Estadísticas febrero 2023</vt:lpstr>
      <vt:lpstr>Estadísticas marzo 2023</vt:lpstr>
      <vt:lpstr>Estadísticas abril 2023</vt:lpstr>
      <vt:lpstr>Estadísticas Mayo 2023</vt:lpstr>
      <vt:lpstr>Estadísticas Junio 2023</vt:lpstr>
      <vt:lpstr>Estadísticas Julio 2023</vt:lpstr>
      <vt:lpstr>Estadísticas Agosto 2023</vt:lpstr>
      <vt:lpstr>Estadísticas Septiembre 2023</vt:lpstr>
      <vt:lpstr>Estadísticas Octubre 2023</vt:lpstr>
      <vt:lpstr>Estadísticas Noviembre 2023</vt:lpstr>
      <vt:lpstr>Estadísticas Diciembre 2023</vt:lpstr>
      <vt:lpstr>'Estadísticas abril 2023'!Área_de_impresión</vt:lpstr>
      <vt:lpstr>'Estadísticas Agosto 2023'!Área_de_impresión</vt:lpstr>
      <vt:lpstr>'Estadísticas Diciembre 2023'!Área_de_impresión</vt:lpstr>
      <vt:lpstr>'Estadísticas enero 2023'!Área_de_impresión</vt:lpstr>
      <vt:lpstr>'Estadísticas febrero 2023'!Área_de_impresión</vt:lpstr>
      <vt:lpstr>'Estadísticas Julio 2023'!Área_de_impresión</vt:lpstr>
      <vt:lpstr>'Estadísticas Junio 2023'!Área_de_impresión</vt:lpstr>
      <vt:lpstr>'Estadísticas marzo 2023'!Área_de_impresión</vt:lpstr>
      <vt:lpstr>'Estadísticas Mayo 2023'!Área_de_impresión</vt:lpstr>
      <vt:lpstr>'Estadísticas Noviembre 2023'!Área_de_impresión</vt:lpstr>
      <vt:lpstr>'Estadísticas Octubre 2023'!Área_de_impresión</vt:lpstr>
      <vt:lpstr>'Estadísticas Septiembre 2023'!Área_de_impresión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cp:lastPrinted>2020-09-14T15:39:40Z</cp:lastPrinted>
  <dcterms:created xsi:type="dcterms:W3CDTF">2016-07-14T16:59:51Z</dcterms:created>
  <dcterms:modified xsi:type="dcterms:W3CDTF">2024-01-18T20:41:21Z</dcterms:modified>
</cp:coreProperties>
</file>