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. Trimestre Armonizado Contable\"/>
    </mc:Choice>
  </mc:AlternateContent>
  <xr:revisionPtr revIDLastSave="0" documentId="8_{2C252327-91B4-47C7-B31B-F283744DE0D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<sst xmlns="http://schemas.openxmlformats.org/spreadsheetml/2006/main" count="39" uniqueCount="38">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</sst>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B7" zoomScale="71" zoomScaleNormal="71" workbookViewId="0">
      <selection activeCell="B5" sqref="B5:G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1488086822.01</v>
      </c>
      <c r="D13" s="57">
        <f t="shared" ref="D13:E13" si="0">SUM(D15:D21)</f>
        <v>418711306655.51996</v>
      </c>
      <c r="E13" s="57">
        <f t="shared" si="0"/>
        <v>418576914127.67999</v>
      </c>
      <c r="F13" s="58">
        <f>SUM(C13+D13-E13)</f>
        <v>1622479349.8499756</v>
      </c>
      <c r="G13" s="59">
        <f>SUM(F13-C13)</f>
        <v>134392527.8399756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1471014473.49</v>
      </c>
      <c r="D15" s="64">
        <v>407218931736.96997</v>
      </c>
      <c r="E15" s="64">
        <v>407098800754.75</v>
      </c>
      <c r="F15" s="65">
        <f>SUM(C15+D15-E15)</f>
        <v>1591145455.7099609</v>
      </c>
      <c r="G15" s="63">
        <f t="shared" ref="G15:G21" si="1">SUM(F15-C15)</f>
        <v>120130982.21996093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9952530.7100000009</v>
      </c>
      <c r="D16" s="64">
        <v>11474359453.33</v>
      </c>
      <c r="E16" s="64">
        <v>11474674920.16</v>
      </c>
      <c r="F16" s="65">
        <f t="shared" ref="F16:F21" si="2">SUM(C16+D16-E16)</f>
        <v>9637063.8799991608</v>
      </c>
      <c r="G16" s="63">
        <f>SUM(F16-C16)</f>
        <v>-315466.83000084013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3747907.81</v>
      </c>
      <c r="D17" s="64">
        <v>18015465.219999999</v>
      </c>
      <c r="E17" s="64">
        <v>3438452.77</v>
      </c>
      <c r="F17" s="65">
        <f t="shared" si="2"/>
        <v>18324920.259999998</v>
      </c>
      <c r="G17" s="63">
        <f t="shared" si="1"/>
        <v>14577012.449999997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40333177733.537003</v>
      </c>
      <c r="D23" s="69">
        <f>SUM(D25:D33)</f>
        <v>5504991279.1599998</v>
      </c>
      <c r="E23" s="69">
        <f t="shared" ref="E23" si="3">SUM(E25:E33)</f>
        <v>8733440557.4400005</v>
      </c>
      <c r="F23" s="69">
        <f>SUM(C23+D23-E23)</f>
        <v>37104728455.257004</v>
      </c>
      <c r="G23" s="70">
        <f>SUM(F23-C23)</f>
        <v>-3228449278.2799988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195834682.27000001</v>
      </c>
      <c r="D25" s="64">
        <v>914841987.94000006</v>
      </c>
      <c r="E25" s="64">
        <v>1060804364.85</v>
      </c>
      <c r="F25" s="74">
        <f t="shared" ref="F25:F33" si="4">SUM(C25+D25-E25)</f>
        <v>49872305.360000014</v>
      </c>
      <c r="G25" s="75">
        <f t="shared" ref="G25:G33" si="5">SUM(F25-C25)</f>
        <v>-145962376.91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303976000.35000002</v>
      </c>
      <c r="D26" s="66">
        <v>-3252.13</v>
      </c>
      <c r="E26" s="66">
        <v>0</v>
      </c>
      <c r="F26" s="74">
        <f t="shared" si="4"/>
        <v>303972748.22000003</v>
      </c>
      <c r="G26" s="75">
        <f t="shared" si="5"/>
        <v>-3252.1299999952316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39147789207.004997</v>
      </c>
      <c r="D27" s="64">
        <v>4221224052.4499998</v>
      </c>
      <c r="E27" s="64">
        <v>7399270929.46</v>
      </c>
      <c r="F27" s="74">
        <f t="shared" si="4"/>
        <v>35969742329.994995</v>
      </c>
      <c r="G27" s="75">
        <f t="shared" si="5"/>
        <v>-3178046877.0100021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1448676949.9820001</v>
      </c>
      <c r="D28" s="64">
        <v>401772647.86000001</v>
      </c>
      <c r="E28" s="64">
        <v>90032698.859999999</v>
      </c>
      <c r="F28" s="74">
        <f t="shared" si="4"/>
        <v>1760416898.9820001</v>
      </c>
      <c r="G28" s="75">
        <f t="shared" si="5"/>
        <v>311739949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112112793.03</v>
      </c>
      <c r="D29" s="66">
        <v>0</v>
      </c>
      <c r="E29" s="66">
        <v>2980095.77</v>
      </c>
      <c r="F29" s="74">
        <f t="shared" si="4"/>
        <v>109132697.26000001</v>
      </c>
      <c r="G29" s="75">
        <f t="shared" si="5"/>
        <v>-2980095.7699999958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-875211899.10000002</v>
      </c>
      <c r="D30" s="64">
        <v>-45799556.409999996</v>
      </c>
      <c r="E30" s="64">
        <v>180352468.5</v>
      </c>
      <c r="F30" s="74">
        <f t="shared" si="4"/>
        <v>-1101363924.01</v>
      </c>
      <c r="G30" s="75">
        <f t="shared" si="5"/>
        <v>-226152024.90999997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0</v>
      </c>
      <c r="D33" s="66">
        <v>12955399.449999999</v>
      </c>
      <c r="E33" s="66">
        <v>0</v>
      </c>
      <c r="F33" s="74">
        <f t="shared" si="4"/>
        <v>12955399.449999999</v>
      </c>
      <c r="G33" s="75">
        <f t="shared" si="5"/>
        <v>12955399.449999999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41821264555.547005</v>
      </c>
      <c r="D35" s="77">
        <f>SUM(D13+D23)</f>
        <v>424216297934.67993</v>
      </c>
      <c r="E35" s="77">
        <f>SUM(E13+E23)</f>
        <v>427310354685.12</v>
      </c>
      <c r="F35" s="78">
        <f>SUM(C35+D35-E35)</f>
        <v>38727207805.106934</v>
      </c>
      <c r="G35" s="79">
        <f>SUM(F35-C35)</f>
        <v>-3094056750.4400711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2024-02-12T08:05:02Z</dcterms:modified>
</cp:coreProperties>
</file>