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4\cuentas detalladas 2024\01 enero 2024\informacion armonizada enero 2024\"/>
    </mc:Choice>
  </mc:AlternateContent>
  <xr:revisionPtr revIDLastSave="0" documentId="13_ncr:1_{C4AF3F7D-B07A-4D2E-BE71-A17B6BA09A43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G26" i="5" l="1"/>
  <c r="G27" i="5"/>
  <c r="G28" i="5"/>
  <c r="G29" i="5"/>
  <c r="G30" i="5"/>
  <c r="G31" i="5"/>
  <c r="G32" i="5"/>
  <c r="G33" i="5"/>
  <c r="G16" i="5"/>
  <c r="G17" i="5"/>
  <c r="G18" i="5"/>
  <c r="G19" i="5"/>
  <c r="G20" i="5"/>
  <c r="G21" i="5"/>
  <c r="F16" i="5"/>
  <c r="F17" i="5"/>
  <c r="F18" i="5"/>
  <c r="F19" i="5"/>
  <c r="F20" i="5"/>
  <c r="F21" i="5"/>
  <c r="F26" i="5"/>
  <c r="F27" i="5"/>
  <c r="F28" i="5"/>
  <c r="F29" i="5"/>
  <c r="F30" i="5"/>
  <c r="F31" i="5"/>
  <c r="F32" i="5"/>
  <c r="F33" i="5"/>
  <c r="F15" i="5" l="1"/>
  <c r="F25" i="5" l="1"/>
  <c r="G25" i="5" l="1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l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<sst xmlns="http://schemas.openxmlformats.org/spreadsheetml/2006/main" count="39" uniqueCount="38">
  <si>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</si>
  <si>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</si>
  <si>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</si>
  <si>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</si>
  <si>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</si>
  <si>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</si>
  <si>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</si>
  <si>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</si>
  <si>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</si>
  <si>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</si>
  <si>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</si>
  <si>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</si>
  <si>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</si>
  <si>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</si>
  <si>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</si>
  <si>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</si>
  <si>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</si>
  <si>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</si>
  <si>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</si>
  <si>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</si>
  <si>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</si>
  <si>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</si>
  <si>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</si>
  <si>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</si>
  <si>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</si>
  <si>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</si>
  <si>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</si>
  <si>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</si>
  <si>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</si>
  <si>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</si>
  <si>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</si>
  <si>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</si>
  <si>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</si>
  <si>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</si>
  <si>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</si>
  <si>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</si>
  <si>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</si>
  <si>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Enero al 31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</si>
</sst>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topLeftCell="B26" zoomScale="71" zoomScaleNormal="71" workbookViewId="0">
      <selection activeCell="G25" sqref="G25:G33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1622479349.8500001</v>
      </c>
      <c r="D13" s="57">
        <f t="shared" ref="D13:E13" si="0">SUM(D15:D21)</f>
        <v>18833129606.460003</v>
      </c>
      <c r="E13" s="57">
        <f t="shared" si="0"/>
        <v>18255665428.099998</v>
      </c>
      <c r="F13" s="58">
        <f>SUM(C13+D13-E13)</f>
        <v>2199943528.2100029</v>
      </c>
      <c r="G13" s="59">
        <f>SUM(F13-C13)</f>
        <v>577464178.36000276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1591145455.71</v>
      </c>
      <c r="D15" s="64">
        <v>17375513594.080002</v>
      </c>
      <c r="E15" s="64">
        <v>16800197597.049999</v>
      </c>
      <c r="F15" s="65">
        <f>SUM(C15+D15-E15)</f>
        <v>2166461452.7400017</v>
      </c>
      <c r="G15" s="63">
        <f t="shared" ref="G15:G21" si="1">SUM(F15-C15)</f>
        <v>575315997.03000164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9637063.8800000008</v>
      </c>
      <c r="D16" s="64">
        <v>1457616012.3800001</v>
      </c>
      <c r="E16" s="64">
        <v>1454985310.6400001</v>
      </c>
      <c r="F16" s="65">
        <f t="shared" ref="F16:F21" si="2">SUM(C16+D16-E16)</f>
        <v>12267765.620000124</v>
      </c>
      <c r="G16" s="63">
        <f t="shared" si="1"/>
        <v>2630701.7400001232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18324920.260000002</v>
      </c>
      <c r="D17" s="64">
        <v>0</v>
      </c>
      <c r="E17" s="64">
        <v>482520.41</v>
      </c>
      <c r="F17" s="65">
        <f t="shared" si="2"/>
        <v>17842399.850000001</v>
      </c>
      <c r="G17" s="63">
        <f t="shared" si="1"/>
        <v>-482520.41000000015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si="2"/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3371910</v>
      </c>
      <c r="D21" s="66">
        <v>0</v>
      </c>
      <c r="E21" s="66">
        <v>0</v>
      </c>
      <c r="F21" s="65">
        <f t="shared" si="2"/>
        <v>3371910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37104728455.257004</v>
      </c>
      <c r="D23" s="69">
        <f>SUM(D25:D33)</f>
        <v>118296760.41</v>
      </c>
      <c r="E23" s="69">
        <f t="shared" ref="E23" si="3">SUM(E25:E33)</f>
        <v>141249793.94</v>
      </c>
      <c r="F23" s="69">
        <f>SUM(C23+D23-E23)</f>
        <v>37081775421.727005</v>
      </c>
      <c r="G23" s="70">
        <f>SUM(F23-C23)</f>
        <v>-22953033.529998779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49872305.359999999</v>
      </c>
      <c r="D25" s="64">
        <v>112964602.06999999</v>
      </c>
      <c r="E25" s="64">
        <v>69435682.769999996</v>
      </c>
      <c r="F25" s="74">
        <f t="shared" ref="F25:F33" si="4">SUM(C25+D25-E25)</f>
        <v>93401224.660000011</v>
      </c>
      <c r="G25" s="75">
        <f t="shared" ref="G25:G33" si="5">SUM(F25-C25)</f>
        <v>43528919.300000012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0</v>
      </c>
      <c r="F26" s="74">
        <f t="shared" si="4"/>
        <v>303972748.22000003</v>
      </c>
      <c r="G26" s="75">
        <f t="shared" si="5"/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35969742329.995003</v>
      </c>
      <c r="D27" s="64">
        <v>0</v>
      </c>
      <c r="E27" s="64">
        <v>44792050.549999997</v>
      </c>
      <c r="F27" s="74">
        <f t="shared" si="4"/>
        <v>35924950279.445</v>
      </c>
      <c r="G27" s="75">
        <f t="shared" si="5"/>
        <v>-44792050.550003052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1760416898.9820001</v>
      </c>
      <c r="D28" s="64">
        <v>0</v>
      </c>
      <c r="E28" s="64">
        <v>5332191.34</v>
      </c>
      <c r="F28" s="74">
        <f t="shared" si="4"/>
        <v>1755084707.6420002</v>
      </c>
      <c r="G28" s="75">
        <f t="shared" si="5"/>
        <v>-5332191.3399999142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109132697.26000001</v>
      </c>
      <c r="D29" s="66">
        <v>0</v>
      </c>
      <c r="E29" s="66">
        <v>0</v>
      </c>
      <c r="F29" s="74">
        <f t="shared" si="4"/>
        <v>109132697.26000001</v>
      </c>
      <c r="G29" s="75">
        <f t="shared" si="5"/>
        <v>0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-1101363924.01</v>
      </c>
      <c r="D30" s="64">
        <v>5332158.34</v>
      </c>
      <c r="E30" s="64">
        <v>21689869.280000001</v>
      </c>
      <c r="F30" s="74">
        <f t="shared" si="4"/>
        <v>-1117721634.95</v>
      </c>
      <c r="G30" s="75">
        <f t="shared" si="5"/>
        <v>-16357710.940000057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si="4"/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4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12955399.449999999</v>
      </c>
      <c r="D33" s="66">
        <v>0</v>
      </c>
      <c r="E33" s="66">
        <v>0</v>
      </c>
      <c r="F33" s="74">
        <f t="shared" si="4"/>
        <v>12955399.449999999</v>
      </c>
      <c r="G33" s="75">
        <f t="shared" si="5"/>
        <v>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38727207805.107002</v>
      </c>
      <c r="D35" s="77">
        <f>SUM(D13+D23)</f>
        <v>18951426366.870003</v>
      </c>
      <c r="E35" s="77">
        <f>SUM(E13+E23)</f>
        <v>18396915222.039997</v>
      </c>
      <c r="F35" s="78">
        <f>SUM(C35+D35-E35)</f>
        <v>39281718949.937012</v>
      </c>
      <c r="G35" s="79">
        <f>SUM(F35-C35)</f>
        <v>554511144.83000946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hidden="1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hidden="1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hidden="1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2023-10-24T22:55:09Z</cp:lastPrinted>
  <dcterms:created xsi:type="dcterms:W3CDTF">2014-09-04T18:46:51Z</dcterms:created>
  <dcterms:modified xsi:type="dcterms:W3CDTF">2024-03-13T20:58:48Z</dcterms:modified>
</cp:coreProperties>
</file>