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octubre  23\Informacion Financiera Armonizada\"/>
    </mc:Choice>
  </mc:AlternateContent>
  <xr:revisionPtr revIDLastSave="0" documentId="8_{82542977-E89C-4CBD-8C53-AFEC19F7A829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5" i="5" l="1"/>
  <c r="F30" i="5" l="1"/>
  <c r="F29" i="5"/>
  <c r="F28" i="5"/>
  <c r="F27" i="5"/>
  <c r="F26" i="5"/>
  <c r="G26" i="5" s="1"/>
  <c r="F25" i="5"/>
  <c r="F31" i="5" l="1"/>
  <c r="F32" i="5"/>
  <c r="F33" i="5"/>
  <c r="F18" i="5"/>
  <c r="F19" i="5"/>
  <c r="F20" i="5"/>
  <c r="F21" i="5"/>
  <c r="G27" i="5" l="1"/>
  <c r="G28" i="5"/>
  <c r="G29" i="5"/>
  <c r="G30" i="5"/>
  <c r="G31" i="5"/>
  <c r="G32" i="5"/>
  <c r="G33" i="5"/>
  <c r="G25" i="5"/>
  <c r="G18" i="5"/>
  <c r="G19" i="5"/>
  <c r="G20" i="5"/>
  <c r="G21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<sst xmlns="http://schemas.openxmlformats.org/spreadsheetml/2006/main" count="39" uniqueCount="38">
  <si>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</si>
  <si>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</si>
  <si>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</si>
  <si>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</si>
  <si>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</si>
  <si>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</si>
  <si>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</si>
  <si>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</si>
  <si>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</si>
  <si>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</si>
  <si>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</si>
  <si>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</si>
  <si>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</si>
  <si>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</si>
  <si>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</si>
  <si>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</si>
  <si>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</si>
  <si>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</si>
  <si>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</si>
  <si>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</si>
  <si>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</si>
  <si>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</si>
  <si>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</si>
  <si>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</si>
  <si>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</si>
  <si>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</si>
  <si>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</si>
  <si>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</si>
  <si>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</si>
  <si>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</si>
  <si>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</si>
  <si>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</si>
  <si>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</si>
  <si>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</si>
  <si>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</si>
  <si>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</si>
  <si>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</si>
  <si>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Octubre 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</si>
</sst>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16" zoomScale="71" zoomScaleNormal="71" workbookViewId="0">
      <selection activeCell="E30" sqref="E30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3148476876.25</v>
      </c>
      <c r="D13" s="57">
        <f t="shared" ref="D13:E13" si="0">SUM(D15:D21)</f>
        <v>33503151523.940002</v>
      </c>
      <c r="E13" s="57">
        <f t="shared" si="0"/>
        <v>33634910869.439999</v>
      </c>
      <c r="F13" s="58">
        <f>SUM(C13+D13-E13)</f>
        <v>3016717530.7500038</v>
      </c>
      <c r="G13" s="59">
        <f>SUM(F13-C13)</f>
        <v>-131759345.49999619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3059943594.0900002</v>
      </c>
      <c r="D15" s="64">
        <v>32724761612.25</v>
      </c>
      <c r="E15" s="64">
        <v>32803825168.630001</v>
      </c>
      <c r="F15" s="65">
        <f>SUM(C15+D15-E15)</f>
        <v>2980880037.7099953</v>
      </c>
      <c r="G15" s="63">
        <f t="shared" ref="G15:G21" si="1">SUM(F15-C15)</f>
        <v>-79063556.380004883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65399333.710000001</v>
      </c>
      <c r="D16" s="64">
        <v>778389911.70000005</v>
      </c>
      <c r="E16" s="64">
        <v>830324937.87</v>
      </c>
      <c r="F16" s="65">
        <v>13464307.539999999</v>
      </c>
      <c r="G16" s="63">
        <v>-51935026.170000002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19762038.449999999</v>
      </c>
      <c r="D17" s="64">
        <v>-0.01</v>
      </c>
      <c r="E17" s="64">
        <v>760762.94</v>
      </c>
      <c r="F17" s="65">
        <v>19001275.5</v>
      </c>
      <c r="G17" s="63">
        <v>-760762.95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ref="F18:F21" si="2">SUM(C18:E18)</f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40550979469.306999</v>
      </c>
      <c r="D23" s="69">
        <f>SUM(D25:D33)</f>
        <v>301297166.58999997</v>
      </c>
      <c r="E23" s="69">
        <f t="shared" ref="E23" si="3">SUM(E25:E33)</f>
        <v>153817349.54999998</v>
      </c>
      <c r="F23" s="69">
        <f>SUM(C23+D23-E23)</f>
        <v>40698459286.346992</v>
      </c>
      <c r="G23" s="70">
        <f>SUM(F23-C23)</f>
        <v>147479817.03999329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164683315.75</v>
      </c>
      <c r="D25" s="64">
        <v>69385324.920000002</v>
      </c>
      <c r="E25" s="64">
        <v>83586972.870000005</v>
      </c>
      <c r="F25" s="74">
        <f t="shared" ref="F25:F30" si="4">SUM(C25+D25-E25)</f>
        <v>150481667.80000001</v>
      </c>
      <c r="G25" s="75">
        <f t="shared" ref="G25:G33" si="5">SUM(F25-C25)</f>
        <v>-14201647.949999988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39488626594.964996</v>
      </c>
      <c r="D27" s="64">
        <v>217441769.27000001</v>
      </c>
      <c r="E27" s="64">
        <v>54516724.090000004</v>
      </c>
      <c r="F27" s="74">
        <f t="shared" si="4"/>
        <v>39651551640.144997</v>
      </c>
      <c r="G27" s="75">
        <f t="shared" si="5"/>
        <v>162925045.18000031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1572417593.7320001</v>
      </c>
      <c r="D28" s="64">
        <v>13677398.140000001</v>
      </c>
      <c r="E28" s="64">
        <v>804175.39</v>
      </c>
      <c r="F28" s="74">
        <f t="shared" si="4"/>
        <v>1585290816.4820001</v>
      </c>
      <c r="G28" s="75">
        <f t="shared" si="5"/>
        <v>12873222.75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109191927.26000001</v>
      </c>
      <c r="D29" s="66">
        <v>0</v>
      </c>
      <c r="E29" s="66">
        <v>0</v>
      </c>
      <c r="F29" s="74">
        <f t="shared" si="4"/>
        <v>109191927.26000001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-1087912710.6199999</v>
      </c>
      <c r="D30" s="64">
        <v>792674.26</v>
      </c>
      <c r="E30" s="64">
        <v>14909477.199999999</v>
      </c>
      <c r="F30" s="74">
        <f t="shared" si="4"/>
        <v>-1102029513.5599999</v>
      </c>
      <c r="G30" s="75">
        <f t="shared" si="5"/>
        <v>-14116802.940000057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ref="F31:F33" si="6">SUM(C31:E31)</f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6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0</v>
      </c>
      <c r="D33" s="66">
        <v>0</v>
      </c>
      <c r="E33" s="66">
        <v>0</v>
      </c>
      <c r="F33" s="74">
        <f t="shared" si="6"/>
        <v>0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43699456345.556999</v>
      </c>
      <c r="D35" s="77">
        <f>SUM(D13+D23)</f>
        <v>33804448690.530003</v>
      </c>
      <c r="E35" s="77">
        <f>SUM(E13+E23)</f>
        <v>33788728218.989998</v>
      </c>
      <c r="F35" s="78">
        <f>SUM(C35+D35-E35)</f>
        <v>43715176817.097008</v>
      </c>
      <c r="G35" s="79">
        <f>SUM(F35-C35)</f>
        <v>15720471.540008545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hidden="1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hidden="1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2023-11-23T16:43:48Z</dcterms:modified>
</cp:coreProperties>
</file>