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13_ncr:1_{C16C89D4-360A-481D-BF7A-A1757A0A84CD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16" i="5"/>
  <c r="F17" i="5"/>
  <c r="F18" i="5"/>
  <c r="F19" i="5"/>
  <c r="F20" i="5"/>
  <c r="F21" i="5"/>
  <c r="G26" i="5" l="1"/>
  <c r="G27" i="5"/>
  <c r="G28" i="5"/>
  <c r="G29" i="5"/>
  <c r="G30" i="5"/>
  <c r="G31" i="5"/>
  <c r="G32" i="5"/>
  <c r="G33" i="5"/>
  <c r="G16" i="5"/>
  <c r="G17" i="5"/>
  <c r="G18" i="5"/>
  <c r="G19" i="5"/>
  <c r="G20" i="5"/>
  <c r="G21" i="5"/>
  <c r="F25" i="5" l="1"/>
  <c r="F15" i="5"/>
  <c r="G25" i="5" l="1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<sst xmlns="http://schemas.openxmlformats.org/spreadsheetml/2006/main" count="34" uniqueCount="33">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</sst>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8"/>
  <sheetViews>
    <sheetView showGridLines="0" tabSelected="1" topLeftCell="A24" zoomScale="85" zoomScaleNormal="85" workbookViewId="0">
      <selection activeCell="G35" sqref="G35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6" t="s">
        <v>31</v>
      </c>
      <c r="C2" s="87"/>
      <c r="D2" s="87"/>
      <c r="E2" s="87"/>
      <c r="F2" s="87"/>
      <c r="G2" s="88"/>
      <c r="H2" s="14"/>
      <c r="I2" s="15"/>
    </row>
    <row r="3" spans="1:15" s="16" customFormat="1" ht="15.75" customHeight="1" x14ac:dyDescent="0.25">
      <c r="A3" s="39"/>
      <c r="B3" s="89" t="s">
        <v>0</v>
      </c>
      <c r="C3" s="90"/>
      <c r="D3" s="90"/>
      <c r="E3" s="90"/>
      <c r="F3" s="90"/>
      <c r="G3" s="91"/>
    </row>
    <row r="4" spans="1:15" s="13" customFormat="1" ht="15.75" customHeight="1" x14ac:dyDescent="0.25">
      <c r="A4" s="40"/>
      <c r="B4" s="89" t="s">
        <v>32</v>
      </c>
      <c r="C4" s="90"/>
      <c r="D4" s="90"/>
      <c r="E4" s="90"/>
      <c r="F4" s="90"/>
      <c r="G4" s="91"/>
      <c r="H4" s="18"/>
      <c r="I4" s="19"/>
      <c r="J4" s="19"/>
    </row>
    <row r="5" spans="1:15" s="13" customFormat="1" ht="18" customHeight="1" x14ac:dyDescent="0.25">
      <c r="A5" s="38"/>
      <c r="B5" s="89" t="s">
        <v>29</v>
      </c>
      <c r="C5" s="90"/>
      <c r="D5" s="90"/>
      <c r="E5" s="90"/>
      <c r="F5" s="90"/>
      <c r="G5" s="91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5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5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1235307219.3200002</v>
      </c>
      <c r="D13" s="59">
        <f t="shared" ref="D13:E13" si="0">SUM(D15:D21)</f>
        <v>77172282822.400009</v>
      </c>
      <c r="E13" s="59">
        <f t="shared" si="0"/>
        <v>75613232874.369995</v>
      </c>
      <c r="F13" s="60">
        <f>SUM(C13+D13-E13)</f>
        <v>2794357167.3500214</v>
      </c>
      <c r="G13" s="61">
        <f>SUM(F13-C13)</f>
        <v>1559049948.0300212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1060382034.6900001</v>
      </c>
      <c r="D15" s="66">
        <v>74009397679.350006</v>
      </c>
      <c r="E15" s="66">
        <v>72454195381.779999</v>
      </c>
      <c r="F15" s="67">
        <f>SUM(C15+D15-E15)</f>
        <v>2615584332.2600098</v>
      </c>
      <c r="G15" s="65">
        <f t="shared" ref="G15:G21" si="1">SUM(F15-C15)</f>
        <v>1555202297.5700097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13366040.01</v>
      </c>
      <c r="D16" s="66">
        <v>3158443694.52</v>
      </c>
      <c r="E16" s="66">
        <v>3155175202.9699998</v>
      </c>
      <c r="F16" s="67">
        <f t="shared" ref="F16:F21" si="2">SUM(C16+D16-E16)</f>
        <v>16634531.56000042</v>
      </c>
      <c r="G16" s="65">
        <f t="shared" si="1"/>
        <v>3268491.5500004198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161559144.62</v>
      </c>
      <c r="D17" s="66">
        <v>4441448.53</v>
      </c>
      <c r="E17" s="66">
        <v>3862289.62</v>
      </c>
      <c r="F17" s="67">
        <f t="shared" si="2"/>
        <v>162138303.53</v>
      </c>
      <c r="G17" s="65">
        <f t="shared" si="1"/>
        <v>579158.90999999642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39124852662.667007</v>
      </c>
      <c r="D23" s="71">
        <f>SUM(D25:D33)</f>
        <v>337608617.29999995</v>
      </c>
      <c r="E23" s="71">
        <f t="shared" ref="E23" si="3">SUM(E25:E33)</f>
        <v>294802460.41000003</v>
      </c>
      <c r="F23" s="71">
        <f>SUM(C23+D23-E23)</f>
        <v>39167658819.557007</v>
      </c>
      <c r="G23" s="72">
        <f>SUM(F23-C23)</f>
        <v>42806156.88999939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126919091.58</v>
      </c>
      <c r="D25" s="66">
        <v>219884036.41999999</v>
      </c>
      <c r="E25" s="66">
        <v>174588927.37</v>
      </c>
      <c r="F25" s="76">
        <f>SUM(C25+D25-E25)</f>
        <v>172214200.63</v>
      </c>
      <c r="G25" s="77">
        <f t="shared" ref="G25:G33" si="4">SUM(F25-C25)</f>
        <v>45295109.049999997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SUM(C26+D26-E26)</f>
        <v>22979.15</v>
      </c>
      <c r="G26" s="77">
        <f t="shared" si="4"/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38525846485.025002</v>
      </c>
      <c r="D27" s="66">
        <v>109220570.40000001</v>
      </c>
      <c r="E27" s="66">
        <v>80345373</v>
      </c>
      <c r="F27" s="76">
        <f t="shared" si="5"/>
        <v>38554721682.425003</v>
      </c>
      <c r="G27" s="77">
        <f t="shared" si="4"/>
        <v>28875197.400001526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1262243707.9219999</v>
      </c>
      <c r="D28" s="66">
        <v>4662914.7</v>
      </c>
      <c r="E28" s="66">
        <v>1007485.29</v>
      </c>
      <c r="F28" s="76">
        <f t="shared" si="5"/>
        <v>1265899137.332</v>
      </c>
      <c r="G28" s="77">
        <f t="shared" si="4"/>
        <v>3655429.4100000858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111982706.3</v>
      </c>
      <c r="D29" s="68">
        <v>0</v>
      </c>
      <c r="E29" s="68">
        <v>2993836.87</v>
      </c>
      <c r="F29" s="76">
        <f t="shared" si="5"/>
        <v>108988869.42999999</v>
      </c>
      <c r="G29" s="77">
        <f t="shared" si="4"/>
        <v>-2993836.8700000048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-902162307.30999994</v>
      </c>
      <c r="D30" s="66">
        <v>3841095.78</v>
      </c>
      <c r="E30" s="66">
        <v>35866837.880000003</v>
      </c>
      <c r="F30" s="76">
        <f t="shared" si="5"/>
        <v>-934188049.40999997</v>
      </c>
      <c r="G30" s="77">
        <f t="shared" si="4"/>
        <v>-32025742.100000024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40360159881.987007</v>
      </c>
      <c r="D35" s="79">
        <f>SUM(D13+D23)</f>
        <v>77509891439.700012</v>
      </c>
      <c r="E35" s="79">
        <f>SUM(E13+E23)</f>
        <v>75908035334.779999</v>
      </c>
      <c r="F35" s="80">
        <f>SUM(C35+D35-E35)</f>
        <v>41962015986.907013</v>
      </c>
      <c r="G35" s="81">
        <f>SUM(F35-C35)</f>
        <v>1601856104.9200058</v>
      </c>
      <c r="H35" s="1"/>
      <c r="N35" s="1"/>
      <c r="O35" s="1"/>
    </row>
    <row r="36" spans="1:15" ht="15.75" customHeight="1" x14ac:dyDescent="0.25">
      <c r="A36" s="40"/>
      <c r="B36" s="82"/>
      <c r="C36" s="83"/>
      <c r="D36" s="82"/>
      <c r="E36" s="82"/>
      <c r="F36" s="82"/>
      <c r="G36" s="82"/>
      <c r="H36" s="1"/>
      <c r="N36" s="1"/>
      <c r="O36" s="1"/>
    </row>
    <row r="37" spans="1:15" ht="15.75" customHeight="1" x14ac:dyDescent="0.25">
      <c r="A37" s="40"/>
      <c r="B37" s="84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 x14ac:dyDescent="0.25">
      <c r="A38" s="40"/>
      <c r="B38" s="27"/>
      <c r="C38" s="27"/>
      <c r="D38" s="27"/>
      <c r="E38" s="27"/>
      <c r="F38" s="27"/>
      <c r="G38" s="27"/>
      <c r="H38" s="1"/>
      <c r="N38" s="1"/>
      <c r="O38" s="1"/>
    </row>
    <row r="39" spans="1:15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5"/>
      <c r="C47" s="7"/>
      <c r="D47" s="1"/>
      <c r="E47" s="1"/>
      <c r="F47" s="1"/>
    </row>
    <row r="48" spans="1:15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2024-03-13T20:39:45Z</dcterms:modified>
</cp:coreProperties>
</file>