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informacion armonizada diciembre 2023\"/>
    </mc:Choice>
  </mc:AlternateContent>
  <xr:revisionPtr revIDLastSave="0" documentId="13_ncr:1_{3847B05B-9C4A-4257-B2FA-F0B97EA8BF9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G16" i="5" l="1"/>
  <c r="G17" i="5"/>
  <c r="G18" i="5"/>
  <c r="G19" i="5"/>
  <c r="G20" i="5"/>
  <c r="G21" i="5"/>
  <c r="F17" i="5"/>
  <c r="F16" i="5"/>
  <c r="F15" i="5" l="1"/>
  <c r="F30" i="5" l="1"/>
  <c r="F29" i="5"/>
  <c r="F28" i="5"/>
  <c r="F27" i="5"/>
  <c r="F26" i="5"/>
  <c r="G26" i="5" s="1"/>
  <c r="F25" i="5"/>
  <c r="F31" i="5" l="1"/>
  <c r="F32" i="5"/>
  <c r="F33" i="5"/>
  <c r="F18" i="5"/>
  <c r="F19" i="5"/>
  <c r="F20" i="5"/>
  <c r="F21" i="5"/>
  <c r="G27" i="5" l="1"/>
  <c r="G28" i="5"/>
  <c r="G29" i="5"/>
  <c r="G30" i="5"/>
  <c r="G31" i="5"/>
  <c r="G32" i="5"/>
  <c r="G33" i="5"/>
  <c r="G25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<sst xmlns="http://schemas.openxmlformats.org/spreadsheetml/2006/main" count="39" uniqueCount="38">
  <si>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</si>
  <si>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</si>
  <si>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</si>
  <si>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</si>
  <si>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</si>
  <si>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</si>
  <si>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</si>
  <si>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</si>
  <si>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</si>
  <si>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</si>
  <si>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</si>
  <si>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</si>
  <si>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</si>
  <si>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</si>
  <si>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</si>
  <si>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</si>
  <si>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</si>
  <si>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</si>
  <si>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</si>
  <si>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</si>
  <si>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</si>
  <si>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</si>
  <si>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</si>
  <si>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</si>
  <si>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</si>
  <si>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</si>
  <si>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</si>
  <si>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</si>
  <si>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</si>
  <si>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</si>
  <si>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</si>
  <si>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</si>
  <si>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</si>
  <si>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</si>
  <si>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</si>
  <si>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</si>
  <si>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</si>
  <si>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Diciembre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</si>
</sst>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30" zoomScale="71" zoomScaleNormal="71" workbookViewId="0">
      <selection activeCell="F39" sqref="F39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2795964886.6300001</v>
      </c>
      <c r="D13" s="57">
        <f t="shared" ref="D13:E13" si="0">SUM(D15:D21)</f>
        <v>22891598205.919998</v>
      </c>
      <c r="E13" s="57">
        <f t="shared" si="0"/>
        <v>24065083742.700001</v>
      </c>
      <c r="F13" s="58">
        <f>SUM(C13+D13-E13)</f>
        <v>1622479349.8499985</v>
      </c>
      <c r="G13" s="59">
        <f>SUM(F13-C13)</f>
        <v>-1173485536.7800016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2761091226.6100001</v>
      </c>
      <c r="D15" s="64">
        <v>21608608586.599998</v>
      </c>
      <c r="E15" s="64">
        <v>22778554357.5</v>
      </c>
      <c r="F15" s="65">
        <f>SUM(C15+D15-E15)</f>
        <v>1591145455.7099991</v>
      </c>
      <c r="G15" s="63">
        <f t="shared" ref="G15:G21" si="1">SUM(F15-C15)</f>
        <v>-1169945770.900001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12747793.390000001</v>
      </c>
      <c r="D16" s="64">
        <v>1282989619.3199999</v>
      </c>
      <c r="E16" s="64">
        <v>1286100348.8299999</v>
      </c>
      <c r="F16" s="65">
        <f>SUM(C16+D16-E16)</f>
        <v>9637063.8800001144</v>
      </c>
      <c r="G16" s="63">
        <f t="shared" si="1"/>
        <v>-3110729.5099998862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18753956.629999999</v>
      </c>
      <c r="D17" s="64">
        <v>0</v>
      </c>
      <c r="E17" s="64">
        <v>429036.37</v>
      </c>
      <c r="F17" s="65">
        <f>SUM(C17+D17-E17)</f>
        <v>18324920.259999998</v>
      </c>
      <c r="G17" s="63">
        <f t="shared" si="1"/>
        <v>-429036.37000000104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ref="F18:F21" si="2">SUM(C18:E18)</f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41178957760.817001</v>
      </c>
      <c r="D23" s="69">
        <f>SUM(D25:D33)</f>
        <v>2808878777.7999997</v>
      </c>
      <c r="E23" s="69">
        <f t="shared" ref="E23" si="3">SUM(E25:E33)</f>
        <v>6883108083.3600006</v>
      </c>
      <c r="F23" s="69">
        <f>SUM(C23+D23-E23)</f>
        <v>37104728455.257004</v>
      </c>
      <c r="G23" s="70">
        <f>SUM(F23-C23)</f>
        <v>-4074229305.5599976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134785160.31</v>
      </c>
      <c r="D25" s="64">
        <v>115373875.73</v>
      </c>
      <c r="E25" s="64">
        <v>200286730.68000001</v>
      </c>
      <c r="F25" s="74">
        <f t="shared" ref="F25:F30" si="4">SUM(C25+D25-E25)</f>
        <v>49872305.360000014</v>
      </c>
      <c r="G25" s="75">
        <f t="shared" ref="G25:G33" si="5">SUM(F25-C25)</f>
        <v>-84912854.949999988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40119867046.574997</v>
      </c>
      <c r="D27" s="64">
        <v>2503299089.73</v>
      </c>
      <c r="E27" s="64">
        <v>6653423806.3100004</v>
      </c>
      <c r="F27" s="74">
        <f t="shared" si="4"/>
        <v>35969742329.995003</v>
      </c>
      <c r="G27" s="75">
        <f t="shared" si="5"/>
        <v>-4150124716.5799942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1573059072.8820002</v>
      </c>
      <c r="D28" s="64">
        <v>200956387.74000001</v>
      </c>
      <c r="E28" s="64">
        <v>13598561.640000001</v>
      </c>
      <c r="F28" s="74">
        <f t="shared" si="4"/>
        <v>1760416898.9820001</v>
      </c>
      <c r="G28" s="75">
        <f t="shared" si="5"/>
        <v>187357826.0999999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-1061858964.4299999</v>
      </c>
      <c r="D30" s="64">
        <v>-23705974.850000001</v>
      </c>
      <c r="E30" s="64">
        <v>15798984.73</v>
      </c>
      <c r="F30" s="74">
        <f t="shared" si="4"/>
        <v>-1101363924.01</v>
      </c>
      <c r="G30" s="75">
        <f t="shared" si="5"/>
        <v>-39504959.580000043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ref="F31:F33" si="6">SUM(C31:E31)</f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6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0</v>
      </c>
      <c r="D33" s="66">
        <v>12955399.449999999</v>
      </c>
      <c r="E33" s="66">
        <v>0</v>
      </c>
      <c r="F33" s="74">
        <f t="shared" si="6"/>
        <v>12955399.449999999</v>
      </c>
      <c r="G33" s="75">
        <f t="shared" si="5"/>
        <v>12955399.449999999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43974922647.446999</v>
      </c>
      <c r="D35" s="77">
        <f>SUM(D13+D23)</f>
        <v>25700476983.719997</v>
      </c>
      <c r="E35" s="77">
        <f>SUM(E13+E23)</f>
        <v>30948191826.060001</v>
      </c>
      <c r="F35" s="78">
        <f>SUM(C35+D35-E35)</f>
        <v>38727207805.106995</v>
      </c>
      <c r="G35" s="79">
        <f>SUM(F35-C35)</f>
        <v>-5247714842.340004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2024-02-08T22:41:40Z</dcterms:modified>
</cp:coreProperties>
</file>