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odificacion de formatos 2022\"/>
    </mc:Choice>
  </mc:AlternateContent>
  <xr:revisionPtr revIDLastSave="0" documentId="8_{CF2F2E17-62EC-4849-A743-C6832787563D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EAA!$A$1:$G$47</definedName>
  </definedNames>
  <calcPr calcId="191029"/>
</workbook>
</file>

<file path=xl/calcChain.xml><?xml version="1.0" encoding="utf-8"?>
<calcChain xmlns="http://schemas.openxmlformats.org/spreadsheetml/2006/main">
  <c r="F26" i="5" l="1"/>
  <c r="F27" i="5"/>
  <c r="F28" i="5"/>
  <c r="F29" i="5"/>
  <c r="F30" i="5"/>
  <c r="F31" i="5"/>
  <c r="F32" i="5"/>
  <c r="F33" i="5"/>
  <c r="F25" i="5"/>
  <c r="F16" i="5"/>
  <c r="F17" i="5"/>
  <c r="F18" i="5"/>
  <c r="F19" i="5"/>
  <c r="F20" i="5"/>
  <c r="F21" i="5"/>
  <c r="F15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<sst xmlns="http://schemas.openxmlformats.org/spreadsheetml/2006/main" count="34" uniqueCount="33">
  <si>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</si>
  <si>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</si>
  <si>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</si>
  <si>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</si>
  <si>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</si>
  <si>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</si>
  <si>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</si>
  <si>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</si>
  <si>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</si>
  <si>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</si>
  <si>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</si>
  <si>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</si>
  <si>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</si>
  <si>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</si>
  <si>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</si>
  <si>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</si>
  <si>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</si>
  <si>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</si>
  <si>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</si>
  <si>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</si>
  <si>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</si>
  <si>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</si>
  <si>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</si>
  <si>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</si>
  <si>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</si>
  <si>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</si>
  <si>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</si>
  <si>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</si>
  <si>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</si>
  <si>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</si>
  <si>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</si>
  <si>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</si>
  <si>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Julio al 31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</si>
</sst>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);\-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6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166" fontId="19" fillId="0" borderId="0" xfId="0" applyNumberFormat="1" applyFont="1" applyAlignment="1">
      <alignment horizontal="right" vertical="center"/>
    </xf>
    <xf numFmtId="165" fontId="5" fillId="2" borderId="0" xfId="0" applyNumberFormat="1" applyFont="1" applyFill="1" applyBorder="1" applyAlignment="1">
      <alignment horizontal="center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48"/>
  <sheetViews>
    <sheetView showGridLines="0" tabSelected="1" zoomScale="85" zoomScaleNormal="85" workbookViewId="0">
      <selection activeCell="G35" sqref="G35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8" t="s">
        <v>31</v>
      </c>
      <c r="C2" s="89"/>
      <c r="D2" s="89"/>
      <c r="E2" s="89"/>
      <c r="F2" s="89"/>
      <c r="G2" s="90"/>
      <c r="H2" s="14"/>
      <c r="I2" s="15"/>
    </row>
    <row r="3" spans="1:15" s="16" customFormat="1" ht="15.75" customHeight="1" x14ac:dyDescent="0.25">
      <c r="A3" s="39"/>
      <c r="B3" s="91" t="s">
        <v>0</v>
      </c>
      <c r="C3" s="92"/>
      <c r="D3" s="92"/>
      <c r="E3" s="92"/>
      <c r="F3" s="92"/>
      <c r="G3" s="93"/>
    </row>
    <row r="4" spans="1:15" s="13" customFormat="1" ht="15.75" customHeight="1" x14ac:dyDescent="0.25">
      <c r="A4" s="40"/>
      <c r="B4" s="91" t="s">
        <v>32</v>
      </c>
      <c r="C4" s="92"/>
      <c r="D4" s="92"/>
      <c r="E4" s="92"/>
      <c r="F4" s="92"/>
      <c r="G4" s="93"/>
      <c r="H4" s="18"/>
      <c r="I4" s="19"/>
      <c r="J4" s="19"/>
    </row>
    <row r="5" spans="1:15" s="13" customFormat="1" ht="18" customHeight="1" x14ac:dyDescent="0.25">
      <c r="A5" s="38"/>
      <c r="B5" s="91" t="s">
        <v>29</v>
      </c>
      <c r="C5" s="92"/>
      <c r="D5" s="92"/>
      <c r="E5" s="92"/>
      <c r="F5" s="92"/>
      <c r="G5" s="93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7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7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3067217626.1099997</v>
      </c>
      <c r="D13" s="59">
        <f t="shared" ref="D13:E13" si="0">SUM(D15:D21)</f>
        <v>26514243658.739998</v>
      </c>
      <c r="E13" s="59">
        <f t="shared" si="0"/>
        <v>26526430449.43</v>
      </c>
      <c r="F13" s="60">
        <f>SUM(C13+D13-E13)</f>
        <v>3055030835.4199982</v>
      </c>
      <c r="G13" s="61">
        <f>SUM(F13-C13)</f>
        <v>-12186790.690001488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2995194468.73</v>
      </c>
      <c r="D15" s="66">
        <v>25849330935.549999</v>
      </c>
      <c r="E15" s="66">
        <v>25863911581.380001</v>
      </c>
      <c r="F15" s="67">
        <f>SUM(C15+D15-E15)</f>
        <v>2980613822.8999977</v>
      </c>
      <c r="G15" s="65">
        <f t="shared" ref="G15:G21" si="1">SUM(F15-C15)</f>
        <v>-14580645.830002308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12196977.449999999</v>
      </c>
      <c r="D16" s="66">
        <v>662766735.10000002</v>
      </c>
      <c r="E16" s="66">
        <v>662455121.5</v>
      </c>
      <c r="F16" s="67">
        <f t="shared" ref="F16:F21" si="2">SUM(C16+D16-E16)</f>
        <v>12508591.050000072</v>
      </c>
      <c r="G16" s="65">
        <f>SUM(F16-C16)</f>
        <v>311613.60000007227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59826179.93</v>
      </c>
      <c r="D17" s="66">
        <v>2145988.09</v>
      </c>
      <c r="E17" s="66">
        <v>63746.55</v>
      </c>
      <c r="F17" s="67">
        <f t="shared" si="2"/>
        <v>61908421.469999999</v>
      </c>
      <c r="G17" s="65">
        <f t="shared" si="1"/>
        <v>2082241.5399999991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0</v>
      </c>
      <c r="D21" s="68">
        <v>0</v>
      </c>
      <c r="E21" s="68">
        <v>0</v>
      </c>
      <c r="F21" s="67">
        <f t="shared" si="2"/>
        <v>0</v>
      </c>
      <c r="G21" s="65">
        <f t="shared" si="1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39558204267.426994</v>
      </c>
      <c r="D23" s="71">
        <f>SUM(D25:D33)</f>
        <v>198429084.26000002</v>
      </c>
      <c r="E23" s="71">
        <f t="shared" ref="E23" si="3">SUM(E25:E33)</f>
        <v>116546934.23</v>
      </c>
      <c r="F23" s="71">
        <f>SUM(C23+D23-E23)</f>
        <v>39640086417.456993</v>
      </c>
      <c r="G23" s="72">
        <f>SUM(F23-C23)</f>
        <v>81882150.029998779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158310005.94</v>
      </c>
      <c r="D25" s="66">
        <v>87246853.359999999</v>
      </c>
      <c r="E25" s="66">
        <v>51572735.210000001</v>
      </c>
      <c r="F25" s="76">
        <f t="shared" ref="F25:F33" si="4">SUM(C25+D25-E25)</f>
        <v>193984124.09</v>
      </c>
      <c r="G25" s="77">
        <f t="shared" ref="G25:G33" si="5">SUM(F25-C25)</f>
        <v>35674118.150000006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22979.15</v>
      </c>
      <c r="D26" s="68">
        <v>0</v>
      </c>
      <c r="E26" s="68">
        <v>0</v>
      </c>
      <c r="F26" s="76">
        <f t="shared" si="4"/>
        <v>22979.15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38918711767.375</v>
      </c>
      <c r="D27" s="66">
        <v>109314370.67</v>
      </c>
      <c r="E27" s="66">
        <v>53093919.630000003</v>
      </c>
      <c r="F27" s="76">
        <f t="shared" si="4"/>
        <v>38974932218.415001</v>
      </c>
      <c r="G27" s="77">
        <f t="shared" si="5"/>
        <v>56220451.040000916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1233086358.9319999</v>
      </c>
      <c r="D28" s="66">
        <v>1753747.55</v>
      </c>
      <c r="E28" s="66">
        <v>0</v>
      </c>
      <c r="F28" s="76">
        <f t="shared" si="4"/>
        <v>1234840106.4819999</v>
      </c>
      <c r="G28" s="77">
        <f t="shared" si="5"/>
        <v>1753747.5499999523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108612910.09999999</v>
      </c>
      <c r="D29" s="68">
        <v>114112.68</v>
      </c>
      <c r="E29" s="68">
        <v>0</v>
      </c>
      <c r="F29" s="76">
        <f t="shared" si="4"/>
        <v>108727022.78</v>
      </c>
      <c r="G29" s="77">
        <f t="shared" si="5"/>
        <v>114112.68000000715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-860539754.07000005</v>
      </c>
      <c r="D30" s="66">
        <v>0</v>
      </c>
      <c r="E30" s="66">
        <v>11880279.390000001</v>
      </c>
      <c r="F30" s="76">
        <f t="shared" si="4"/>
        <v>-872420033.46000004</v>
      </c>
      <c r="G30" s="77">
        <f t="shared" si="5"/>
        <v>-11880279.389999986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si="4"/>
        <v>0</v>
      </c>
      <c r="G31" s="77">
        <f t="shared" si="5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4"/>
        <v>0</v>
      </c>
      <c r="G32" s="77">
        <f t="shared" si="5"/>
        <v>0</v>
      </c>
      <c r="H32" s="1"/>
      <c r="N32" s="1"/>
      <c r="O32" s="1"/>
    </row>
    <row r="33" spans="1:15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4"/>
        <v>0</v>
      </c>
      <c r="G33" s="77">
        <f t="shared" si="5"/>
        <v>0</v>
      </c>
      <c r="H33" s="1"/>
      <c r="N33" s="1"/>
      <c r="O33" s="1"/>
    </row>
    <row r="34" spans="1:15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5" ht="15" x14ac:dyDescent="0.25">
      <c r="A35" s="45"/>
      <c r="B35" s="78" t="s">
        <v>27</v>
      </c>
      <c r="C35" s="79">
        <f>SUM(C13+C23)</f>
        <v>42625421893.536995</v>
      </c>
      <c r="D35" s="79">
        <f>SUM(D13+D23)</f>
        <v>26712672742.999996</v>
      </c>
      <c r="E35" s="79">
        <f>SUM(E13+E23)</f>
        <v>26642977383.66</v>
      </c>
      <c r="F35" s="80">
        <f>SUM(C35+D35-E35)</f>
        <v>42695117252.876984</v>
      </c>
      <c r="G35" s="81">
        <f>SUM(F35-C35)</f>
        <v>69695359.339988708</v>
      </c>
      <c r="H35" s="1"/>
      <c r="N35" s="1"/>
      <c r="O35" s="1"/>
    </row>
    <row r="36" spans="1:15" ht="15.75" customHeight="1" x14ac:dyDescent="0.25">
      <c r="A36" s="40"/>
      <c r="B36" s="82"/>
      <c r="C36" s="83"/>
      <c r="D36" s="82"/>
      <c r="E36" s="82"/>
      <c r="F36" s="82"/>
      <c r="G36" s="82"/>
      <c r="H36" s="1"/>
      <c r="N36" s="1"/>
      <c r="O36" s="1"/>
    </row>
    <row r="37" spans="1:15" ht="15.75" customHeight="1" x14ac:dyDescent="0.25">
      <c r="A37" s="40"/>
      <c r="B37" s="84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5" ht="15.75" customHeight="1" x14ac:dyDescent="0.25">
      <c r="A38" s="40"/>
      <c r="B38" s="27"/>
      <c r="C38" s="85"/>
      <c r="D38" s="85"/>
      <c r="E38" s="85"/>
      <c r="F38" s="85"/>
      <c r="G38" s="85"/>
      <c r="H38" s="1"/>
      <c r="N38" s="1"/>
      <c r="O38" s="1"/>
    </row>
    <row r="39" spans="1:15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5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5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5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5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5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5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5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5" ht="15" x14ac:dyDescent="0.25">
      <c r="B47" s="35"/>
      <c r="C47" s="86"/>
      <c r="D47" s="86"/>
      <c r="E47" s="86"/>
      <c r="F47" s="86"/>
      <c r="G47" s="86"/>
    </row>
    <row r="48" spans="1:15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2021-10-18T21:27:12Z</cp:lastPrinted>
  <dcterms:created xsi:type="dcterms:W3CDTF">2014-09-04T18:46:51Z</dcterms:created>
  <dcterms:modified xsi:type="dcterms:W3CDTF">2024-03-08T18:14:48Z</dcterms:modified>
</cp:coreProperties>
</file>