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8_{489098CE-1AC1-4A45-B960-8C226EAD56F2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26" i="5" l="1"/>
  <c r="F27" i="5"/>
  <c r="F28" i="5"/>
  <c r="F29" i="5"/>
  <c r="F30" i="5"/>
  <c r="F31" i="5"/>
  <c r="F32" i="5"/>
  <c r="F33" i="5"/>
  <c r="F25" i="5"/>
  <c r="F16" i="5"/>
  <c r="F17" i="5"/>
  <c r="F18" i="5"/>
  <c r="F19" i="5"/>
  <c r="F20" i="5"/>
  <c r="F21" i="5"/>
  <c r="F15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<sst xmlns="http://schemas.openxmlformats.org/spreadsheetml/2006/main" count="34" uniqueCount="33">
  <si>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</si>
  <si>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</si>
  <si>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</si>
  <si>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</si>
  <si>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</si>
  <si>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</si>
  <si>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</si>
  <si>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</si>
  <si>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</si>
  <si>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</si>
  <si>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</si>
  <si>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</si>
  <si>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</si>
  <si>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</si>
  <si>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</si>
  <si>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</si>
  <si>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</si>
  <si>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</si>
  <si>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</si>
  <si>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</si>
  <si>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</si>
  <si>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</si>
  <si>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</si>
  <si>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</si>
  <si>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</si>
  <si>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</si>
  <si>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</si>
  <si>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</si>
  <si>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</si>
  <si>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</si>
  <si>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</si>
  <si>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</si>
  <si>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Junio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</si>
</sst>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48"/>
  <sheetViews>
    <sheetView showGridLines="0" tabSelected="1" topLeftCell="A19" zoomScale="85" zoomScaleNormal="85" workbookViewId="0">
      <selection activeCell="D23" sqref="D23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6" t="s">
        <v>31</v>
      </c>
      <c r="C2" s="87"/>
      <c r="D2" s="87"/>
      <c r="E2" s="87"/>
      <c r="F2" s="87"/>
      <c r="G2" s="88"/>
      <c r="H2" s="14"/>
      <c r="I2" s="15"/>
    </row>
    <row r="3" spans="1:15" s="16" customFormat="1" ht="15.75" customHeight="1" x14ac:dyDescent="0.25">
      <c r="A3" s="39"/>
      <c r="B3" s="89" t="s">
        <v>0</v>
      </c>
      <c r="C3" s="90"/>
      <c r="D3" s="90"/>
      <c r="E3" s="90"/>
      <c r="F3" s="90"/>
      <c r="G3" s="91"/>
    </row>
    <row r="4" spans="1:15" s="13" customFormat="1" ht="15.75" customHeight="1" x14ac:dyDescent="0.25">
      <c r="A4" s="40"/>
      <c r="B4" s="89" t="s">
        <v>32</v>
      </c>
      <c r="C4" s="90"/>
      <c r="D4" s="90"/>
      <c r="E4" s="90"/>
      <c r="F4" s="90"/>
      <c r="G4" s="91"/>
      <c r="H4" s="18"/>
      <c r="I4" s="19"/>
      <c r="J4" s="19"/>
    </row>
    <row r="5" spans="1:15" s="13" customFormat="1" ht="18" customHeight="1" x14ac:dyDescent="0.25">
      <c r="A5" s="38"/>
      <c r="B5" s="89" t="s">
        <v>29</v>
      </c>
      <c r="C5" s="90"/>
      <c r="D5" s="90"/>
      <c r="E5" s="90"/>
      <c r="F5" s="90"/>
      <c r="G5" s="91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5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5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3017739048.3699999</v>
      </c>
      <c r="D13" s="59">
        <f t="shared" ref="D13:E13" si="0">SUM(D15:D21)</f>
        <v>27136790260.75</v>
      </c>
      <c r="E13" s="59">
        <f t="shared" si="0"/>
        <v>27087311683.009998</v>
      </c>
      <c r="F13" s="60">
        <f>SUM(C13+D13-E13)</f>
        <v>3067217626.1100006</v>
      </c>
      <c r="G13" s="61">
        <f>SUM(F13-C13)</f>
        <v>49478577.740000725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2944451521.75</v>
      </c>
      <c r="D15" s="66">
        <v>26389077871.77</v>
      </c>
      <c r="E15" s="66">
        <v>26338334924.790001</v>
      </c>
      <c r="F15" s="67">
        <f t="shared" ref="F15:F21" si="1">SUM(C15+D15-E15)</f>
        <v>2995194468.7299995</v>
      </c>
      <c r="G15" s="65">
        <f t="shared" ref="G15:G21" si="2">SUM(F15-C15)</f>
        <v>50742946.979999542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12493002.640000001</v>
      </c>
      <c r="D16" s="66">
        <v>747712388.98000002</v>
      </c>
      <c r="E16" s="66">
        <v>748008414.16999996</v>
      </c>
      <c r="F16" s="67">
        <f t="shared" si="1"/>
        <v>12196977.450000048</v>
      </c>
      <c r="G16" s="65">
        <f>SUM(F16-C16)</f>
        <v>-296025.18999995291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60794523.979999997</v>
      </c>
      <c r="D17" s="66">
        <v>0</v>
      </c>
      <c r="E17" s="66">
        <v>968344.05</v>
      </c>
      <c r="F17" s="67">
        <f t="shared" si="1"/>
        <v>59826179.93</v>
      </c>
      <c r="G17" s="65">
        <f t="shared" si="2"/>
        <v>-968344.04999999702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1"/>
        <v>0</v>
      </c>
      <c r="G18" s="65">
        <f t="shared" si="2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1"/>
        <v>0</v>
      </c>
      <c r="G19" s="65">
        <f t="shared" si="2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1"/>
        <v>0</v>
      </c>
      <c r="G20" s="65">
        <f t="shared" si="2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1"/>
        <v>0</v>
      </c>
      <c r="G21" s="65">
        <f t="shared" si="2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39216507088.257004</v>
      </c>
      <c r="D23" s="71">
        <f>SUM(D25:D33)</f>
        <v>270202867.51999998</v>
      </c>
      <c r="E23" s="71">
        <f t="shared" ref="E23" si="3">SUM(E25:E33)</f>
        <v>-71494311.649999976</v>
      </c>
      <c r="F23" s="71">
        <f>SUM(C23+D23-E23)</f>
        <v>39558204267.427002</v>
      </c>
      <c r="G23" s="72">
        <f>SUM(F23-C23)</f>
        <v>341697179.16999817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161028388.96000001</v>
      </c>
      <c r="D25" s="66">
        <v>69825926.769999996</v>
      </c>
      <c r="E25" s="66">
        <v>72544309.790000007</v>
      </c>
      <c r="F25" s="76">
        <f t="shared" ref="F25:F33" si="4">SUM(C25+D25-E25)</f>
        <v>158310005.94</v>
      </c>
      <c r="G25" s="77">
        <f t="shared" ref="G25:G33" si="5">SUM(F25-C25)</f>
        <v>-2718383.0200000107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si="4"/>
        <v>22979.15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38642496180.294998</v>
      </c>
      <c r="D27" s="66">
        <v>92770979.010000005</v>
      </c>
      <c r="E27" s="66">
        <v>-183444608.06999999</v>
      </c>
      <c r="F27" s="76">
        <f t="shared" si="4"/>
        <v>38918711767.375</v>
      </c>
      <c r="G27" s="77">
        <f t="shared" si="5"/>
        <v>276215587.08000183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1249230876.092</v>
      </c>
      <c r="D28" s="66">
        <v>11292538.939999999</v>
      </c>
      <c r="E28" s="66">
        <v>27437056.100000001</v>
      </c>
      <c r="F28" s="76">
        <f t="shared" si="4"/>
        <v>1233086358.9320002</v>
      </c>
      <c r="G28" s="77">
        <f t="shared" si="5"/>
        <v>-16144517.159999847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108612910.09999999</v>
      </c>
      <c r="D29" s="68">
        <v>0</v>
      </c>
      <c r="E29" s="68">
        <v>0</v>
      </c>
      <c r="F29" s="76">
        <f t="shared" si="4"/>
        <v>108612910.09999999</v>
      </c>
      <c r="G29" s="77">
        <f t="shared" si="5"/>
        <v>0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-944884246.34000003</v>
      </c>
      <c r="D30" s="66">
        <v>96313422.799999997</v>
      </c>
      <c r="E30" s="66">
        <v>11968930.529999999</v>
      </c>
      <c r="F30" s="76">
        <f t="shared" si="4"/>
        <v>-860539754.07000005</v>
      </c>
      <c r="G30" s="77">
        <f t="shared" si="5"/>
        <v>84344492.269999981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4"/>
        <v>0</v>
      </c>
      <c r="G31" s="77">
        <f t="shared" si="5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4"/>
        <v>0</v>
      </c>
      <c r="G32" s="77">
        <f t="shared" si="5"/>
        <v>0</v>
      </c>
      <c r="H32" s="1"/>
      <c r="N32" s="1"/>
      <c r="O32" s="1"/>
    </row>
    <row r="33" spans="1:15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4"/>
        <v>0</v>
      </c>
      <c r="G33" s="77">
        <f t="shared" si="5"/>
        <v>0</v>
      </c>
      <c r="H33" s="1"/>
      <c r="N33" s="1"/>
      <c r="O33" s="1"/>
    </row>
    <row r="34" spans="1:15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5" ht="15" x14ac:dyDescent="0.25">
      <c r="A35" s="45"/>
      <c r="B35" s="78" t="s">
        <v>27</v>
      </c>
      <c r="C35" s="79">
        <f>SUM(C13+C23)</f>
        <v>42234246136.627007</v>
      </c>
      <c r="D35" s="79">
        <f>SUM(D13+D23)</f>
        <v>27406993128.27</v>
      </c>
      <c r="E35" s="79">
        <f>SUM(E13+E23)</f>
        <v>27015817371.359997</v>
      </c>
      <c r="F35" s="80">
        <f>SUM(C35+D35-E35)</f>
        <v>42625421893.537003</v>
      </c>
      <c r="G35" s="81">
        <f>SUM(F35-C35)</f>
        <v>391175756.90999603</v>
      </c>
      <c r="H35" s="1"/>
      <c r="N35" s="1"/>
      <c r="O35" s="1"/>
    </row>
    <row r="36" spans="1:15" ht="15.75" customHeight="1" x14ac:dyDescent="0.25">
      <c r="A36" s="40"/>
      <c r="B36" s="82"/>
      <c r="C36" s="83"/>
      <c r="D36" s="82"/>
      <c r="E36" s="82"/>
      <c r="F36" s="82"/>
      <c r="G36" s="82"/>
      <c r="H36" s="1"/>
      <c r="N36" s="1"/>
      <c r="O36" s="1"/>
    </row>
    <row r="37" spans="1:15" ht="15.75" customHeight="1" x14ac:dyDescent="0.25">
      <c r="A37" s="40"/>
      <c r="B37" s="84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5" ht="15.75" customHeight="1" x14ac:dyDescent="0.25">
      <c r="A38" s="40"/>
      <c r="B38" s="27"/>
      <c r="C38" s="27"/>
      <c r="D38" s="27"/>
      <c r="E38" s="27"/>
      <c r="F38" s="27"/>
      <c r="G38" s="27"/>
      <c r="H38" s="1"/>
      <c r="N38" s="1"/>
      <c r="O38" s="1"/>
    </row>
    <row r="39" spans="1:15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5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5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5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5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5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5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5" ht="15" x14ac:dyDescent="0.25">
      <c r="B47" s="35"/>
      <c r="C47" s="7"/>
      <c r="D47" s="1"/>
      <c r="E47" s="1"/>
      <c r="F47" s="1"/>
    </row>
    <row r="48" spans="1:15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2024-03-07T16:09:58Z</dcterms:modified>
</cp:coreProperties>
</file>