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Informacion mensual armonizada Sept\"/>
    </mc:Choice>
  </mc:AlternateContent>
  <xr:revisionPtr revIDLastSave="0" documentId="8_{09D26E72-6454-4696-B85E-15FC05E279FA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<sst xmlns="http://schemas.openxmlformats.org/spreadsheetml/2006/main" count="34" uniqueCount="33">
  <si>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</si>
  <si>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</si>
  <si>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</si>
  <si>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</si>
  <si>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</si>
  <si>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</si>
  <si>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</si>
  <si>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</si>
  <si>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</si>
  <si>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</si>
  <si>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</si>
  <si>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</si>
  <si>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</si>
  <si>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</si>
  <si>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</si>
  <si>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</si>
  <si>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</si>
  <si>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</si>
  <si>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</si>
  <si>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</si>
  <si>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</si>
  <si>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</si>
  <si>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</si>
  <si>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</si>
  <si>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</si>
  <si>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</si>
  <si>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</si>
  <si>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</si>
  <si>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</si>
  <si>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</si>
  <si>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</si>
  <si>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</si>
  <si>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Septiembre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</si>
</sst>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zoomScale="71" zoomScaleNormal="71" workbookViewId="0">
      <selection activeCell="E20" sqref="E2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3.7109375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3362948869.8299999</v>
      </c>
      <c r="D13" s="59">
        <f t="shared" ref="D13:E13" si="0">SUM(D15:D21)</f>
        <v>34372194460.300003</v>
      </c>
      <c r="E13" s="59">
        <f t="shared" si="0"/>
        <v>34586666453.880005</v>
      </c>
      <c r="F13" s="60">
        <f>SUM(C13+D13-E13)</f>
        <v>3148476876.25</v>
      </c>
      <c r="G13" s="61">
        <f>SUM(F13-C13)</f>
        <v>-214471993.57999992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3315575416.3400002</v>
      </c>
      <c r="D15" s="66">
        <v>33589235861.240002</v>
      </c>
      <c r="E15" s="66">
        <v>33844867683.490002</v>
      </c>
      <c r="F15" s="67">
        <f>SUM(C15+D15-E15)</f>
        <v>3059943594.0900002</v>
      </c>
      <c r="G15" s="65">
        <f t="shared" ref="G15:G21" si="1">SUM(F15-C15)</f>
        <v>-255631822.25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24065713.039999999</v>
      </c>
      <c r="D16" s="66">
        <v>782958599.05999994</v>
      </c>
      <c r="E16" s="66">
        <v>741624978.38999999</v>
      </c>
      <c r="F16" s="67">
        <f t="shared" ref="F16:F21" si="2">SUM(C16+D16-E16)</f>
        <v>65399333.709999919</v>
      </c>
      <c r="G16" s="65">
        <f>SUM(F16-C16)</f>
        <v>41333620.66999992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19935830.449999999</v>
      </c>
      <c r="D17" s="66">
        <v>0</v>
      </c>
      <c r="E17" s="66">
        <v>173792</v>
      </c>
      <c r="F17" s="67">
        <f t="shared" si="2"/>
        <v>19762038.449999999</v>
      </c>
      <c r="G17" s="65">
        <f t="shared" si="1"/>
        <v>-173792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40439138543.487</v>
      </c>
      <c r="D23" s="71">
        <f>SUM(D25:D33)</f>
        <v>330427777.45000005</v>
      </c>
      <c r="E23" s="71">
        <f t="shared" ref="E23" si="3">SUM(E25:E33)</f>
        <v>218586851.63</v>
      </c>
      <c r="F23" s="71">
        <f>SUM(C23+D23-E23)</f>
        <v>40550979469.306999</v>
      </c>
      <c r="G23" s="72">
        <f>SUM(F23-C23)</f>
        <v>111840925.81999969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150952431.66999999</v>
      </c>
      <c r="D25" s="66">
        <v>89856130.349999994</v>
      </c>
      <c r="E25" s="66">
        <v>76125246.269999996</v>
      </c>
      <c r="F25" s="76">
        <f t="shared" ref="F25:F29" si="4">SUM(C25+D25-E25)</f>
        <v>164683315.75</v>
      </c>
      <c r="G25" s="77">
        <f t="shared" ref="G25:G33" si="5">SUM(F25-C25)</f>
        <v>13730884.080000013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303972748.22000003</v>
      </c>
      <c r="D26" s="68">
        <v>0</v>
      </c>
      <c r="E26" s="68">
        <v>0</v>
      </c>
      <c r="F26" s="76">
        <f t="shared" si="4"/>
        <v>303972748.22000003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39409543615.805</v>
      </c>
      <c r="D27" s="66">
        <v>205919985.11000001</v>
      </c>
      <c r="E27" s="66">
        <v>126837005.95</v>
      </c>
      <c r="F27" s="76">
        <f t="shared" si="4"/>
        <v>39488626594.965004</v>
      </c>
      <c r="G27" s="77">
        <f t="shared" si="5"/>
        <v>79082979.160003662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1538524830.3520002</v>
      </c>
      <c r="D28" s="66">
        <v>33892763.380000003</v>
      </c>
      <c r="E28" s="66">
        <v>0</v>
      </c>
      <c r="F28" s="76">
        <f t="shared" si="4"/>
        <v>1572417593.7320004</v>
      </c>
      <c r="G28" s="77">
        <f t="shared" si="5"/>
        <v>33892763.380000114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109950826.66</v>
      </c>
      <c r="D29" s="68">
        <v>0</v>
      </c>
      <c r="E29" s="68">
        <v>758899.4</v>
      </c>
      <c r="F29" s="76">
        <f t="shared" si="4"/>
        <v>109191927.25999999</v>
      </c>
      <c r="G29" s="77">
        <f t="shared" si="5"/>
        <v>-758899.40000000596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-1073805909.22</v>
      </c>
      <c r="D30" s="66">
        <v>758898.61</v>
      </c>
      <c r="E30" s="66">
        <v>14865700.01</v>
      </c>
      <c r="F30" s="76">
        <f>SUM(C30-E30+D30)</f>
        <v>-1087912710.6200001</v>
      </c>
      <c r="G30" s="77">
        <f t="shared" si="5"/>
        <v>-14106801.400000095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1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43802087413.317001</v>
      </c>
      <c r="D35" s="79">
        <f>SUM(D13+D23)</f>
        <v>34702622237.75</v>
      </c>
      <c r="E35" s="79">
        <f>SUM(E13+E23)</f>
        <v>34805253305.510002</v>
      </c>
      <c r="F35" s="80">
        <f>SUM(C35+D35-E35)</f>
        <v>43699456345.556999</v>
      </c>
      <c r="G35" s="81">
        <f>SUM(F35-C35)</f>
        <v>-102631067.76000214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2023-10-18T23:18:22Z</dcterms:modified>
</cp:coreProperties>
</file>